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ctive\Restricted\Demographic Statistics\Vital Events\NRS publications and website material - SAS programs etc\Age-standardised death rates\2022\"/>
    </mc:Choice>
  </mc:AlternateContent>
  <xr:revisionPtr revIDLastSave="0" documentId="13_ncr:1_{008DBE59-0F44-4CB1-8AA0-ED1DC042D7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5" sheetId="6" r:id="rId1"/>
    <sheet name="data for chart" sheetId="4" r:id="rId2"/>
    <sheet name="Interactive chart" sheetId="5" r:id="rId3"/>
  </sheets>
  <definedNames>
    <definedName name="_xlnm.Print_Area" localSheetId="0">'Table 5'!$A$1:$BK$154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6" l="1"/>
  <c r="G53" i="6"/>
  <c r="K53" i="6"/>
  <c r="O53" i="6"/>
  <c r="S53" i="6"/>
  <c r="W53" i="6"/>
  <c r="AA53" i="6"/>
  <c r="AE53" i="6"/>
  <c r="AI53" i="6"/>
  <c r="AM53" i="6"/>
  <c r="AQ53" i="6"/>
  <c r="AU53" i="6"/>
  <c r="AY53" i="6"/>
  <c r="BC53" i="6"/>
  <c r="BG53" i="6"/>
  <c r="C54" i="6"/>
  <c r="G54" i="6"/>
  <c r="K54" i="6"/>
  <c r="O54" i="6"/>
  <c r="S54" i="6"/>
  <c r="W54" i="6"/>
  <c r="AA54" i="6"/>
  <c r="AE54" i="6"/>
  <c r="AI54" i="6"/>
  <c r="AM54" i="6"/>
  <c r="AQ54" i="6"/>
  <c r="AU54" i="6"/>
  <c r="AY54" i="6"/>
  <c r="BC54" i="6"/>
  <c r="BG54" i="6"/>
  <c r="C55" i="6"/>
  <c r="G55" i="6"/>
  <c r="K55" i="6"/>
  <c r="O55" i="6"/>
  <c r="S55" i="6"/>
  <c r="W55" i="6"/>
  <c r="AA55" i="6"/>
  <c r="AE55" i="6"/>
  <c r="AI55" i="6"/>
  <c r="AM55" i="6"/>
  <c r="AQ55" i="6"/>
  <c r="AU55" i="6"/>
  <c r="AY55" i="6"/>
  <c r="BC55" i="6"/>
  <c r="BG55" i="6"/>
  <c r="C80" i="6"/>
  <c r="G80" i="6"/>
  <c r="K80" i="6"/>
  <c r="O80" i="6"/>
  <c r="S80" i="6"/>
  <c r="W80" i="6"/>
  <c r="AA80" i="6"/>
  <c r="AE80" i="6"/>
  <c r="AI80" i="6"/>
  <c r="AM80" i="6"/>
  <c r="AQ80" i="6"/>
  <c r="AU80" i="6"/>
  <c r="AY80" i="6"/>
  <c r="BC80" i="6"/>
  <c r="BG80" i="6"/>
  <c r="C81" i="6"/>
  <c r="G81" i="6"/>
  <c r="K81" i="6"/>
  <c r="O81" i="6"/>
  <c r="S81" i="6"/>
  <c r="W81" i="6"/>
  <c r="AA81" i="6"/>
  <c r="AE81" i="6"/>
  <c r="AI81" i="6"/>
  <c r="AM81" i="6"/>
  <c r="AQ81" i="6"/>
  <c r="AU81" i="6"/>
  <c r="AY81" i="6"/>
  <c r="BC81" i="6"/>
  <c r="BG81" i="6"/>
  <c r="C82" i="6"/>
  <c r="G82" i="6"/>
  <c r="K82" i="6"/>
  <c r="O82" i="6"/>
  <c r="S82" i="6"/>
  <c r="W82" i="6"/>
  <c r="AA82" i="6"/>
  <c r="AE82" i="6"/>
  <c r="AI82" i="6"/>
  <c r="AM82" i="6"/>
  <c r="AQ82" i="6"/>
  <c r="AU82" i="6"/>
  <c r="AY82" i="6"/>
  <c r="BC82" i="6"/>
  <c r="BG82" i="6"/>
  <c r="C107" i="6"/>
  <c r="G107" i="6"/>
  <c r="K107" i="6"/>
  <c r="O107" i="6"/>
  <c r="S107" i="6"/>
  <c r="W107" i="6"/>
  <c r="AA107" i="6"/>
  <c r="AE107" i="6"/>
  <c r="AI107" i="6"/>
  <c r="AM107" i="6"/>
  <c r="AQ107" i="6"/>
  <c r="AU107" i="6"/>
  <c r="AY107" i="6"/>
  <c r="BC107" i="6"/>
  <c r="BG107" i="6"/>
  <c r="C108" i="6"/>
  <c r="G108" i="6"/>
  <c r="K108" i="6"/>
  <c r="O108" i="6"/>
  <c r="S108" i="6"/>
  <c r="W108" i="6"/>
  <c r="AA108" i="6"/>
  <c r="AE108" i="6"/>
  <c r="AI108" i="6"/>
  <c r="AM108" i="6"/>
  <c r="AQ108" i="6"/>
  <c r="AU108" i="6"/>
  <c r="AY108" i="6"/>
  <c r="BC108" i="6"/>
  <c r="BG108" i="6"/>
  <c r="C109" i="6"/>
  <c r="G109" i="6"/>
  <c r="K109" i="6"/>
  <c r="O109" i="6"/>
  <c r="S109" i="6"/>
  <c r="W109" i="6"/>
  <c r="AA109" i="6"/>
  <c r="AE109" i="6"/>
  <c r="AI109" i="6"/>
  <c r="AM109" i="6"/>
  <c r="AQ109" i="6"/>
  <c r="AU109" i="6"/>
  <c r="AY109" i="6"/>
  <c r="BC109" i="6"/>
  <c r="BG109" i="6"/>
  <c r="BG148" i="6"/>
  <c r="BC148" i="6"/>
  <c r="AY148" i="6"/>
  <c r="AU148" i="6"/>
  <c r="AQ148" i="6"/>
  <c r="AM148" i="6"/>
  <c r="AI148" i="6"/>
  <c r="AE148" i="6"/>
  <c r="AA148" i="6"/>
  <c r="W148" i="6"/>
  <c r="S148" i="6"/>
  <c r="O148" i="6"/>
  <c r="K148" i="6"/>
  <c r="G148" i="6"/>
  <c r="C148" i="6"/>
  <c r="BG147" i="6"/>
  <c r="BC147" i="6"/>
  <c r="AY147" i="6"/>
  <c r="AU147" i="6"/>
  <c r="AQ147" i="6"/>
  <c r="AM147" i="6"/>
  <c r="AI147" i="6"/>
  <c r="AE147" i="6"/>
  <c r="AA147" i="6"/>
  <c r="W147" i="6"/>
  <c r="S147" i="6"/>
  <c r="O147" i="6"/>
  <c r="K147" i="6"/>
  <c r="G147" i="6"/>
  <c r="C147" i="6"/>
  <c r="BG146" i="6"/>
  <c r="BC146" i="6"/>
  <c r="AY146" i="6"/>
  <c r="AU146" i="6"/>
  <c r="AQ146" i="6"/>
  <c r="AM146" i="6"/>
  <c r="AI146" i="6"/>
  <c r="AE146" i="6"/>
  <c r="AA146" i="6"/>
  <c r="W146" i="6"/>
  <c r="S146" i="6"/>
  <c r="O146" i="6"/>
  <c r="K146" i="6"/>
  <c r="G146" i="6"/>
  <c r="C146" i="6"/>
  <c r="G120" i="6"/>
  <c r="K120" i="6"/>
  <c r="O120" i="6"/>
  <c r="S120" i="6"/>
  <c r="W120" i="6"/>
  <c r="AA120" i="6"/>
  <c r="AE120" i="6"/>
  <c r="AI120" i="6"/>
  <c r="AM120" i="6"/>
  <c r="AQ120" i="6"/>
  <c r="AU120" i="6"/>
  <c r="AY120" i="6"/>
  <c r="BC120" i="6"/>
  <c r="BG120" i="6"/>
  <c r="C120" i="6"/>
  <c r="C26" i="6"/>
  <c r="G26" i="6"/>
  <c r="K26" i="6"/>
  <c r="O26" i="6"/>
  <c r="S26" i="6"/>
  <c r="W26" i="6"/>
  <c r="AA26" i="6"/>
  <c r="AE26" i="6"/>
  <c r="AI26" i="6"/>
  <c r="AM26" i="6"/>
  <c r="AQ26" i="6"/>
  <c r="AU26" i="6"/>
  <c r="AY26" i="6"/>
  <c r="BC26" i="6"/>
  <c r="C27" i="6"/>
  <c r="G27" i="6"/>
  <c r="K27" i="6"/>
  <c r="O27" i="6"/>
  <c r="S27" i="6"/>
  <c r="W27" i="6"/>
  <c r="AA27" i="6"/>
  <c r="AE27" i="6"/>
  <c r="AI27" i="6"/>
  <c r="AM27" i="6"/>
  <c r="AQ27" i="6"/>
  <c r="AU27" i="6"/>
  <c r="AY27" i="6"/>
  <c r="BC27" i="6"/>
  <c r="C28" i="6"/>
  <c r="G28" i="6"/>
  <c r="K28" i="6"/>
  <c r="O28" i="6"/>
  <c r="S28" i="6"/>
  <c r="W28" i="6"/>
  <c r="AA28" i="6"/>
  <c r="AE28" i="6"/>
  <c r="AI28" i="6"/>
  <c r="AM28" i="6"/>
  <c r="AQ28" i="6"/>
  <c r="AU28" i="6"/>
  <c r="AY28" i="6"/>
  <c r="BC28" i="6"/>
  <c r="BG28" i="6"/>
  <c r="BG27" i="6"/>
  <c r="BG26" i="6"/>
  <c r="H128" i="4" l="1"/>
  <c r="F130" i="4" s="1"/>
  <c r="I128" i="4"/>
  <c r="C124" i="4" s="1"/>
  <c r="F148" i="4" s="1"/>
  <c r="D35" i="5"/>
  <c r="D36" i="5"/>
  <c r="H35" i="5"/>
  <c r="AJ124" i="4" l="1"/>
  <c r="AI124" i="4"/>
  <c r="I148" i="4" s="1"/>
  <c r="T124" i="4"/>
  <c r="S124" i="4"/>
  <c r="H148" i="4" s="1"/>
  <c r="D124" i="4"/>
  <c r="G148" i="4" s="1"/>
  <c r="T115" i="4"/>
  <c r="S115" i="4"/>
  <c r="D115" i="4"/>
  <c r="C115" i="4"/>
  <c r="AJ115" i="4"/>
  <c r="AI115" i="4"/>
  <c r="AJ107" i="4"/>
  <c r="AI107" i="4"/>
  <c r="T107" i="4"/>
  <c r="S107" i="4"/>
  <c r="C8" i="4"/>
  <c r="D107" i="4"/>
  <c r="C107" i="4"/>
  <c r="AJ64" i="4"/>
  <c r="AI50" i="4"/>
  <c r="I138" i="4" s="1"/>
  <c r="F44" i="5" s="1"/>
  <c r="D78" i="4"/>
  <c r="G142" i="4" s="1"/>
  <c r="H48" i="5" s="1"/>
  <c r="AI8" i="4"/>
  <c r="I132" i="4" s="1"/>
  <c r="F38" i="5" s="1"/>
  <c r="D29" i="4"/>
  <c r="G135" i="4" s="1"/>
  <c r="H41" i="5" s="1"/>
  <c r="AI22" i="4"/>
  <c r="I134" i="4" s="1"/>
  <c r="F40" i="5" s="1"/>
  <c r="C99" i="4"/>
  <c r="F145" i="4" s="1"/>
  <c r="D51" i="5" s="1"/>
  <c r="D99" i="4"/>
  <c r="G145" i="4" s="1"/>
  <c r="H51" i="5" s="1"/>
  <c r="T92" i="4"/>
  <c r="AJ36" i="4"/>
  <c r="AJ85" i="4"/>
  <c r="D50" i="4"/>
  <c r="G138" i="4" s="1"/>
  <c r="H44" i="5" s="1"/>
  <c r="D43" i="4"/>
  <c r="G137" i="4" s="1"/>
  <c r="H43" i="5" s="1"/>
  <c r="D64" i="4"/>
  <c r="G140" i="4" s="1"/>
  <c r="H46" i="5" s="1"/>
  <c r="S8" i="4"/>
  <c r="H132" i="4" s="1"/>
  <c r="E38" i="5" s="1"/>
  <c r="C57" i="4"/>
  <c r="F139" i="4" s="1"/>
  <c r="D45" i="5" s="1"/>
  <c r="S64" i="4"/>
  <c r="H140" i="4" s="1"/>
  <c r="E46" i="5" s="1"/>
  <c r="S43" i="4"/>
  <c r="H137" i="4" s="1"/>
  <c r="E43" i="5" s="1"/>
  <c r="S22" i="4"/>
  <c r="H134" i="4" s="1"/>
  <c r="E40" i="5" s="1"/>
  <c r="S99" i="4"/>
  <c r="H145" i="4" s="1"/>
  <c r="E51" i="5" s="1"/>
  <c r="AJ8" i="4"/>
  <c r="AJ57" i="4"/>
  <c r="D22" i="4"/>
  <c r="G134" i="4" s="1"/>
  <c r="H40" i="5" s="1"/>
  <c r="D15" i="4"/>
  <c r="G133" i="4" s="1"/>
  <c r="H39" i="5" s="1"/>
  <c r="D36" i="4"/>
  <c r="G136" i="4" s="1"/>
  <c r="H42" i="5" s="1"/>
  <c r="AI15" i="4"/>
  <c r="I133" i="4" s="1"/>
  <c r="F39" i="5" s="1"/>
  <c r="AI71" i="4"/>
  <c r="I141" i="4" s="1"/>
  <c r="F47" i="5" s="1"/>
  <c r="AI57" i="4"/>
  <c r="I139" i="4" s="1"/>
  <c r="F45" i="5" s="1"/>
  <c r="C78" i="4"/>
  <c r="F142" i="4" s="1"/>
  <c r="D48" i="5" s="1"/>
  <c r="T50" i="4"/>
  <c r="T15" i="4"/>
  <c r="AJ50" i="4"/>
  <c r="AJ43" i="4"/>
  <c r="S50" i="4"/>
  <c r="H138" i="4" s="1"/>
  <c r="E44" i="5" s="1"/>
  <c r="C15" i="4"/>
  <c r="F133" i="4" s="1"/>
  <c r="D39" i="5" s="1"/>
  <c r="C29" i="4"/>
  <c r="F135" i="4" s="1"/>
  <c r="D41" i="5" s="1"/>
  <c r="S36" i="4"/>
  <c r="H136" i="4" s="1"/>
  <c r="E42" i="5" s="1"/>
  <c r="AI64" i="4"/>
  <c r="I140" i="4" s="1"/>
  <c r="F46" i="5" s="1"/>
  <c r="AI78" i="4"/>
  <c r="I142" i="4" s="1"/>
  <c r="F48" i="5" s="1"/>
  <c r="AI99" i="4"/>
  <c r="I145" i="4" s="1"/>
  <c r="F51" i="5" s="1"/>
  <c r="D57" i="4"/>
  <c r="G139" i="4" s="1"/>
  <c r="H45" i="5" s="1"/>
  <c r="T85" i="4"/>
  <c r="T64" i="4"/>
  <c r="T43" i="4"/>
  <c r="C71" i="4"/>
  <c r="F141" i="4" s="1"/>
  <c r="D47" i="5" s="1"/>
  <c r="S78" i="4"/>
  <c r="H142" i="4" s="1"/>
  <c r="E48" i="5" s="1"/>
  <c r="AI85" i="4"/>
  <c r="I143" i="4" s="1"/>
  <c r="F49" i="5" s="1"/>
  <c r="T99" i="4"/>
  <c r="S92" i="4"/>
  <c r="H144" i="4" s="1"/>
  <c r="E50" i="5" s="1"/>
  <c r="T22" i="4"/>
  <c r="AJ29" i="4"/>
  <c r="AJ78" i="4"/>
  <c r="AJ71" i="4"/>
  <c r="D8" i="4"/>
  <c r="S15" i="4"/>
  <c r="H133" i="4" s="1"/>
  <c r="E39" i="5" s="1"/>
  <c r="S29" i="4"/>
  <c r="H135" i="4" s="1"/>
  <c r="E41" i="5" s="1"/>
  <c r="C36" i="4"/>
  <c r="F136" i="4" s="1"/>
  <c r="D42" i="5" s="1"/>
  <c r="S85" i="4"/>
  <c r="H143" i="4" s="1"/>
  <c r="E49" i="5" s="1"/>
  <c r="D92" i="4"/>
  <c r="G144" i="4" s="1"/>
  <c r="H50" i="5" s="1"/>
  <c r="AJ99" i="4"/>
  <c r="C92" i="4"/>
  <c r="T78" i="4"/>
  <c r="T29" i="4"/>
  <c r="AJ22" i="4"/>
  <c r="AJ15" i="4"/>
  <c r="AI43" i="4"/>
  <c r="I137" i="4" s="1"/>
  <c r="F43" i="5" s="1"/>
  <c r="AI29" i="4"/>
  <c r="I135" i="4" s="1"/>
  <c r="F41" i="5" s="1"/>
  <c r="C50" i="4"/>
  <c r="F138" i="4" s="1"/>
  <c r="D44" i="5" s="1"/>
  <c r="AJ92" i="4"/>
  <c r="D85" i="4"/>
  <c r="G143" i="4" s="1"/>
  <c r="H49" i="5" s="1"/>
  <c r="T57" i="4"/>
  <c r="T36" i="4"/>
  <c r="T8" i="4"/>
  <c r="C43" i="4"/>
  <c r="F137" i="4" s="1"/>
  <c r="D43" i="5" s="1"/>
  <c r="G43" i="5" s="1"/>
  <c r="C85" i="4"/>
  <c r="F143" i="4" s="1"/>
  <c r="D49" i="5" s="1"/>
  <c r="S71" i="4"/>
  <c r="H141" i="4" s="1"/>
  <c r="E47" i="5" s="1"/>
  <c r="S57" i="4"/>
  <c r="H139" i="4" s="1"/>
  <c r="E45" i="5" s="1"/>
  <c r="AI36" i="4"/>
  <c r="I136" i="4" s="1"/>
  <c r="F42" i="5" s="1"/>
  <c r="C64" i="4"/>
  <c r="F140" i="4" s="1"/>
  <c r="D46" i="5" s="1"/>
  <c r="C22" i="4"/>
  <c r="F134" i="4" s="1"/>
  <c r="D40" i="5" s="1"/>
  <c r="T71" i="4"/>
  <c r="D71" i="4"/>
  <c r="G141" i="4" s="1"/>
  <c r="H47" i="5" s="1"/>
  <c r="AI92" i="4"/>
  <c r="I144" i="4" s="1"/>
  <c r="F50" i="5" s="1"/>
  <c r="H130" i="4"/>
  <c r="I130" i="4"/>
  <c r="G132" i="4" l="1"/>
  <c r="H38" i="5" s="1"/>
  <c r="H54" i="5"/>
  <c r="G147" i="4"/>
  <c r="H53" i="5" s="1"/>
  <c r="G146" i="4"/>
  <c r="H52" i="5" s="1"/>
  <c r="F132" i="4"/>
  <c r="D38" i="5" s="1"/>
  <c r="G38" i="5" s="1"/>
  <c r="F144" i="4"/>
  <c r="D50" i="5" s="1"/>
  <c r="G50" i="5" s="1"/>
  <c r="H146" i="4"/>
  <c r="E52" i="5" s="1"/>
  <c r="E54" i="5"/>
  <c r="H147" i="4"/>
  <c r="E53" i="5" s="1"/>
  <c r="I146" i="4"/>
  <c r="F52" i="5" s="1"/>
  <c r="F54" i="5"/>
  <c r="I147" i="4"/>
  <c r="F53" i="5" s="1"/>
  <c r="F146" i="4"/>
  <c r="D52" i="5" s="1"/>
  <c r="D54" i="5"/>
  <c r="F147" i="4"/>
  <c r="D53" i="5" s="1"/>
  <c r="G53" i="5" s="1"/>
  <c r="G49" i="5"/>
  <c r="G46" i="5"/>
  <c r="G40" i="5"/>
  <c r="G45" i="5"/>
  <c r="G44" i="5"/>
  <c r="G51" i="5"/>
  <c r="G47" i="5"/>
  <c r="G48" i="5"/>
  <c r="G41" i="5"/>
  <c r="G39" i="5"/>
  <c r="G42" i="5"/>
  <c r="G54" i="5" l="1"/>
  <c r="G52" i="5"/>
</calcChain>
</file>

<file path=xl/sharedStrings.xml><?xml version="1.0" encoding="utf-8"?>
<sst xmlns="http://schemas.openxmlformats.org/spreadsheetml/2006/main" count="1623" uniqueCount="44">
  <si>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</si>
  <si>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</si>
  <si>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</si>
  <si>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</si>
  <si>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</si>
  <si>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</si>
  <si>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</si>
  <si>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</si>
  <si>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</si>
  <si>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</si>
  <si>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</si>
  <si>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</si>
  <si>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</si>
  <si>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</si>
  <si>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</si>
  <si>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</si>
  <si>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</si>
  <si>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</si>
  <si>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</si>
  <si>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</si>
  <si>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</si>
  <si>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</si>
  <si>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</si>
  <si>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</si>
  <si>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</si>
  <si>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</si>
  <si>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</si>
  <si>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</si>
  <si>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</si>
  <si>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t>Death rates (per 100,000 population) for NHS Health Boards: age-standardised using the 2013 European Standard Population - All Persons</t>
  </si>
  <si>
    <t xml:space="preserve">Cancer - C00-C97 </t>
  </si>
  <si>
    <t>1. 2014 NHS health boards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</si>
  <si>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</si>
  <si>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</si>
  <si>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Registration year</t>
  </si>
  <si>
    <t>Click to select NHS Health Board:</t>
  </si>
  <si>
    <t>Click to select cause of death:</t>
  </si>
  <si>
    <t>Covid-19</t>
  </si>
  <si>
    <t>.</t>
  </si>
  <si>
    <t>% change - 2006 to 2022</t>
  </si>
  <si>
    <t>% change - 2012 to 2022</t>
  </si>
  <si>
    <t>% change - 2021 to 2022</t>
  </si>
  <si>
    <r>
      <t>Table 5: All ages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2022</t>
    </r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</si>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</sst>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##0.0"/>
    <numFmt numFmtId="166" formatCode="#######0"/>
  </numFmts>
  <fonts count="3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138">
    <xf numFmtId="0" fontId="0" fillId="0" borderId="0" xfId="0"/>
    <xf numFmtId="0" fontId="6" fillId="33" borderId="0" xfId="0" applyFont="1" applyFill="1"/>
    <xf numFmtId="0" fontId="4" fillId="33" borderId="0" xfId="0" applyFont="1" applyFill="1"/>
    <xf numFmtId="0" fontId="7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/>
    </xf>
    <xf numFmtId="0" fontId="3" fillId="33" borderId="0" xfId="0" applyFont="1" applyFill="1"/>
    <xf numFmtId="0" fontId="6" fillId="33" borderId="0" xfId="0" applyFont="1" applyFill="1" applyAlignment="1">
      <alignment horizontal="left"/>
    </xf>
    <xf numFmtId="164" fontId="6" fillId="33" borderId="0" xfId="0" applyNumberFormat="1" applyFont="1" applyFill="1"/>
    <xf numFmtId="164" fontId="26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vertical="top"/>
    </xf>
    <xf numFmtId="0" fontId="7" fillId="33" borderId="15" xfId="0" applyFont="1" applyFill="1" applyBorder="1" applyAlignment="1">
      <alignment horizontal="left" vertical="top"/>
    </xf>
    <xf numFmtId="0" fontId="0" fillId="33" borderId="0" xfId="0" applyFill="1"/>
    <xf numFmtId="0" fontId="3" fillId="33" borderId="13" xfId="0" applyFont="1" applyFill="1" applyBorder="1"/>
    <xf numFmtId="0" fontId="3" fillId="33" borderId="13" xfId="0" applyFont="1" applyFill="1" applyBorder="1" applyAlignment="1">
      <alignment horizontal="left" vertical="top"/>
    </xf>
    <xf numFmtId="164" fontId="26" fillId="33" borderId="13" xfId="0" applyNumberFormat="1" applyFont="1" applyFill="1" applyBorder="1" applyAlignment="1">
      <alignment vertical="top" wrapText="1"/>
    </xf>
    <xf numFmtId="164" fontId="3" fillId="33" borderId="0" xfId="0" applyNumberFormat="1" applyFont="1" applyFill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10" fillId="33" borderId="0" xfId="0" applyFont="1" applyFill="1"/>
    <xf numFmtId="1" fontId="26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left" vertical="top"/>
    </xf>
    <xf numFmtId="164" fontId="3" fillId="33" borderId="0" xfId="0" applyNumberFormat="1" applyFont="1" applyFill="1" applyAlignment="1">
      <alignment horizontal="center" vertical="top"/>
    </xf>
    <xf numFmtId="0" fontId="3" fillId="33" borderId="23" xfId="0" applyFont="1" applyFill="1" applyBorder="1"/>
    <xf numFmtId="164" fontId="10" fillId="33" borderId="0" xfId="0" applyNumberFormat="1" applyFont="1" applyFill="1" applyAlignment="1">
      <alignment horizontal="center" vertical="center" wrapText="1"/>
    </xf>
    <xf numFmtId="0" fontId="3" fillId="33" borderId="24" xfId="0" applyFont="1" applyFill="1" applyBorder="1"/>
    <xf numFmtId="0" fontId="3" fillId="33" borderId="22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26" fillId="33" borderId="18" xfId="0" applyNumberFormat="1" applyFont="1" applyFill="1" applyBorder="1" applyAlignment="1">
      <alignment vertical="top"/>
    </xf>
    <xf numFmtId="164" fontId="26" fillId="33" borderId="16" xfId="0" applyNumberFormat="1" applyFont="1" applyFill="1" applyBorder="1" applyAlignment="1">
      <alignment vertical="top"/>
    </xf>
    <xf numFmtId="164" fontId="10" fillId="33" borderId="0" xfId="0" applyNumberFormat="1" applyFont="1" applyFill="1" applyAlignment="1">
      <alignment vertical="top"/>
    </xf>
    <xf numFmtId="164" fontId="26" fillId="33" borderId="0" xfId="0" applyNumberFormat="1" applyFont="1" applyFill="1" applyAlignment="1">
      <alignment vertical="top"/>
    </xf>
    <xf numFmtId="0" fontId="3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164" fontId="3" fillId="33" borderId="0" xfId="0" applyNumberFormat="1" applyFont="1" applyFill="1" applyAlignment="1">
      <alignment horizontal="center" vertical="center" wrapText="1"/>
    </xf>
    <xf numFmtId="0" fontId="1" fillId="33" borderId="0" xfId="0" applyFont="1" applyFill="1"/>
    <xf numFmtId="0" fontId="3" fillId="33" borderId="0" xfId="0" applyFont="1" applyFill="1" applyAlignment="1">
      <alignment vertical="top"/>
    </xf>
    <xf numFmtId="165" fontId="0" fillId="33" borderId="0" xfId="0" applyNumberFormat="1" applyFill="1" applyAlignment="1">
      <alignment horizontal="right"/>
    </xf>
    <xf numFmtId="166" fontId="0" fillId="33" borderId="14" xfId="0" applyNumberForma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/>
    <xf numFmtId="0" fontId="3" fillId="33" borderId="12" xfId="0" applyFont="1" applyFill="1" applyBorder="1" applyAlignment="1">
      <alignment horizontal="left" vertical="top"/>
    </xf>
    <xf numFmtId="164" fontId="26" fillId="33" borderId="10" xfId="0" applyNumberFormat="1" applyFont="1" applyFill="1" applyBorder="1" applyAlignment="1">
      <alignment vertical="top" wrapText="1"/>
    </xf>
    <xf numFmtId="164" fontId="26" fillId="33" borderId="11" xfId="0" applyNumberFormat="1" applyFont="1" applyFill="1" applyBorder="1" applyAlignment="1">
      <alignment vertical="top" wrapText="1"/>
    </xf>
    <xf numFmtId="1" fontId="26" fillId="33" borderId="12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26" fillId="33" borderId="13" xfId="73" applyNumberFormat="1" applyFont="1" applyFill="1" applyBorder="1" applyAlignment="1">
      <alignment vertical="top" wrapText="1"/>
    </xf>
    <xf numFmtId="165" fontId="3" fillId="34" borderId="0" xfId="0" applyNumberFormat="1" applyFont="1" applyFill="1" applyAlignment="1">
      <alignment horizontal="right"/>
    </xf>
    <xf numFmtId="164" fontId="3" fillId="33" borderId="0" xfId="0" applyNumberFormat="1" applyFont="1" applyFill="1"/>
    <xf numFmtId="1" fontId="3" fillId="33" borderId="0" xfId="0" applyNumberFormat="1" applyFont="1" applyFill="1"/>
    <xf numFmtId="165" fontId="3" fillId="33" borderId="0" xfId="0" applyNumberFormat="1" applyFont="1" applyFill="1"/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4" fontId="10" fillId="33" borderId="0" xfId="0" applyNumberFormat="1" applyFont="1" applyFill="1" applyAlignment="1">
      <alignment vertical="center" wrapText="1"/>
    </xf>
    <xf numFmtId="164" fontId="1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 wrapText="1"/>
    </xf>
    <xf numFmtId="164" fontId="1" fillId="33" borderId="0" xfId="0" applyNumberFormat="1" applyFont="1" applyFill="1" applyAlignment="1">
      <alignment vertical="top"/>
    </xf>
    <xf numFmtId="0" fontId="10" fillId="33" borderId="0" xfId="0" applyFont="1" applyFill="1" applyAlignment="1">
      <alignment vertical="center" wrapText="1"/>
    </xf>
    <xf numFmtId="0" fontId="3" fillId="33" borderId="14" xfId="0" applyFont="1" applyFill="1" applyBorder="1" applyAlignment="1">
      <alignment vertical="top"/>
    </xf>
    <xf numFmtId="0" fontId="3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horizontal="left" vertical="top"/>
    </xf>
    <xf numFmtId="0" fontId="30" fillId="33" borderId="0" xfId="0" applyFont="1" applyFill="1" applyAlignment="1">
      <alignment horizontal="left"/>
    </xf>
    <xf numFmtId="164" fontId="3" fillId="33" borderId="0" xfId="0" applyNumberFormat="1" applyFont="1" applyFill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/>
    <xf numFmtId="0" fontId="7" fillId="33" borderId="0" xfId="0" applyFont="1" applyFill="1" applyAlignment="1">
      <alignment horizontal="right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1" fillId="33" borderId="0" xfId="0" applyFont="1" applyFill="1"/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14" xfId="0" applyFont="1" applyFill="1" applyBorder="1" applyAlignment="1">
      <alignment horizontal="right"/>
    </xf>
  </cellXfs>
  <cellStyles count="75">
    <cellStyle name="20% - Accent1" xfId="1" builtinId="30" customBuiltin="1"/>
    <cellStyle name="20% - Accent1 2" xfId="45" xr:uid="{00000000-0005-0000-0000-000001000000}"/>
    <cellStyle name="20% - Accent1 3" xfId="61" xr:uid="{00000000-0005-0000-0000-000002000000}"/>
    <cellStyle name="20% - Accent2" xfId="2" builtinId="34" customBuiltin="1"/>
    <cellStyle name="20% - Accent2 2" xfId="47" xr:uid="{00000000-0005-0000-0000-000004000000}"/>
    <cellStyle name="20% - Accent2 3" xfId="63" xr:uid="{00000000-0005-0000-0000-000005000000}"/>
    <cellStyle name="20% - Accent3" xfId="3" builtinId="38" customBuiltin="1"/>
    <cellStyle name="20% - Accent3 2" xfId="49" xr:uid="{00000000-0005-0000-0000-000007000000}"/>
    <cellStyle name="20% - Accent3 3" xfId="65" xr:uid="{00000000-0005-0000-0000-000008000000}"/>
    <cellStyle name="20% - Accent4" xfId="4" builtinId="42" customBuiltin="1"/>
    <cellStyle name="20% - Accent4 2" xfId="51" xr:uid="{00000000-0005-0000-0000-00000A000000}"/>
    <cellStyle name="20% - Accent4 3" xfId="67" xr:uid="{00000000-0005-0000-0000-00000B000000}"/>
    <cellStyle name="20% - Accent5" xfId="5" builtinId="46" customBuiltin="1"/>
    <cellStyle name="20% - Accent5 2" xfId="53" xr:uid="{00000000-0005-0000-0000-00000D000000}"/>
    <cellStyle name="20% - Accent5 3" xfId="69" xr:uid="{00000000-0005-0000-0000-00000E000000}"/>
    <cellStyle name="20% - Accent6" xfId="6" builtinId="50" customBuiltin="1"/>
    <cellStyle name="20% - Accent6 2" xfId="55" xr:uid="{00000000-0005-0000-0000-000010000000}"/>
    <cellStyle name="20% - Accent6 3" xfId="71" xr:uid="{00000000-0005-0000-0000-000011000000}"/>
    <cellStyle name="40% - Accent1" xfId="7" builtinId="31" customBuiltin="1"/>
    <cellStyle name="40% - Accent1 2" xfId="46" xr:uid="{00000000-0005-0000-0000-000013000000}"/>
    <cellStyle name="40% - Accent1 3" xfId="62" xr:uid="{00000000-0005-0000-0000-000014000000}"/>
    <cellStyle name="40% - Accent2" xfId="8" builtinId="35" customBuiltin="1"/>
    <cellStyle name="40% - Accent2 2" xfId="48" xr:uid="{00000000-0005-0000-0000-000016000000}"/>
    <cellStyle name="40% - Accent2 3" xfId="64" xr:uid="{00000000-0005-0000-0000-000017000000}"/>
    <cellStyle name="40% - Accent3" xfId="9" builtinId="39" customBuiltin="1"/>
    <cellStyle name="40% - Accent3 2" xfId="50" xr:uid="{00000000-0005-0000-0000-000019000000}"/>
    <cellStyle name="40% - Accent3 3" xfId="66" xr:uid="{00000000-0005-0000-0000-00001A000000}"/>
    <cellStyle name="40% - Accent4" xfId="10" builtinId="43" customBuiltin="1"/>
    <cellStyle name="40% - Accent4 2" xfId="52" xr:uid="{00000000-0005-0000-0000-00001C000000}"/>
    <cellStyle name="40% - Accent4 3" xfId="68" xr:uid="{00000000-0005-0000-0000-00001D000000}"/>
    <cellStyle name="40% - Accent5" xfId="11" builtinId="47" customBuiltin="1"/>
    <cellStyle name="40% - Accent5 2" xfId="54" xr:uid="{00000000-0005-0000-0000-00001F000000}"/>
    <cellStyle name="40% - Accent5 3" xfId="70" xr:uid="{00000000-0005-0000-0000-000020000000}"/>
    <cellStyle name="40% - Accent6" xfId="12" builtinId="51" customBuiltin="1"/>
    <cellStyle name="40% - Accent6 2" xfId="56" xr:uid="{00000000-0005-0000-0000-000022000000}"/>
    <cellStyle name="40% - Accent6 3" xfId="72" xr:uid="{00000000-0005-0000-0000-000023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F000000}"/>
    <cellStyle name="Normal 3" xfId="43" xr:uid="{00000000-0005-0000-0000-000040000000}"/>
    <cellStyle name="Normal 4" xfId="59" xr:uid="{00000000-0005-0000-0000-000041000000}"/>
    <cellStyle name="Normal 7" xfId="73" xr:uid="{00000000-0005-0000-0000-000042000000}"/>
    <cellStyle name="Note 2" xfId="38" xr:uid="{00000000-0005-0000-0000-000043000000}"/>
    <cellStyle name="Note 3" xfId="44" xr:uid="{00000000-0005-0000-0000-000044000000}"/>
    <cellStyle name="Note 4" xfId="60" xr:uid="{00000000-0005-0000-0000-000045000000}"/>
    <cellStyle name="Output" xfId="39" builtinId="21" customBuiltin="1"/>
    <cellStyle name="Per 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 population) for all people in NHS health boards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87E-2"/>
          <c:y val="0.16245370370370371"/>
          <c:w val="0.87122462817147861"/>
          <c:h val="0.70799064807214862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Ayrshire and Arran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chart'!$G$38:$G$54</c:f>
                <c:numCache>
                  <c:formatCode>General</c:formatCode>
                  <c:ptCount val="17"/>
                  <c:pt idx="0">
                    <c:v>37.299999999999955</c:v>
                  </c:pt>
                  <c:pt idx="1">
                    <c:v>37.5</c:v>
                  </c:pt>
                  <c:pt idx="2">
                    <c:v>36.900000000000091</c:v>
                  </c:pt>
                  <c:pt idx="3">
                    <c:v>36.299999999999955</c:v>
                  </c:pt>
                  <c:pt idx="4">
                    <c:v>34.799999999999955</c:v>
                  </c:pt>
                  <c:pt idx="5">
                    <c:v>34.300000000000182</c:v>
                  </c:pt>
                  <c:pt idx="6">
                    <c:v>33.5</c:v>
                  </c:pt>
                  <c:pt idx="7">
                    <c:v>33.899999999999864</c:v>
                  </c:pt>
                  <c:pt idx="8">
                    <c:v>32.899999999999864</c:v>
                  </c:pt>
                  <c:pt idx="9">
                    <c:v>33.599999999999909</c:v>
                  </c:pt>
                  <c:pt idx="10">
                    <c:v>32.799999999999955</c:v>
                  </c:pt>
                  <c:pt idx="11">
                    <c:v>32.300000000000182</c:v>
                  </c:pt>
                  <c:pt idx="12">
                    <c:v>32.600000000000136</c:v>
                  </c:pt>
                  <c:pt idx="13">
                    <c:v>32.099999999999909</c:v>
                  </c:pt>
                  <c:pt idx="14">
                    <c:v>33.200000000000045</c:v>
                  </c:pt>
                  <c:pt idx="15">
                    <c:v>33.199999999999818</c:v>
                  </c:pt>
                  <c:pt idx="16">
                    <c:v>32.900000000000091</c:v>
                  </c:pt>
                </c:numCache>
              </c:numRef>
            </c:plus>
            <c:minus>
              <c:numRef>
                <c:f>'Interactive chart'!$G$38:$G$54</c:f>
                <c:numCache>
                  <c:formatCode>General</c:formatCode>
                  <c:ptCount val="17"/>
                  <c:pt idx="0">
                    <c:v>37.299999999999955</c:v>
                  </c:pt>
                  <c:pt idx="1">
                    <c:v>37.5</c:v>
                  </c:pt>
                  <c:pt idx="2">
                    <c:v>36.900000000000091</c:v>
                  </c:pt>
                  <c:pt idx="3">
                    <c:v>36.299999999999955</c:v>
                  </c:pt>
                  <c:pt idx="4">
                    <c:v>34.799999999999955</c:v>
                  </c:pt>
                  <c:pt idx="5">
                    <c:v>34.300000000000182</c:v>
                  </c:pt>
                  <c:pt idx="6">
                    <c:v>33.5</c:v>
                  </c:pt>
                  <c:pt idx="7">
                    <c:v>33.899999999999864</c:v>
                  </c:pt>
                  <c:pt idx="8">
                    <c:v>32.899999999999864</c:v>
                  </c:pt>
                  <c:pt idx="9">
                    <c:v>33.599999999999909</c:v>
                  </c:pt>
                  <c:pt idx="10">
                    <c:v>32.799999999999955</c:v>
                  </c:pt>
                  <c:pt idx="11">
                    <c:v>32.300000000000182</c:v>
                  </c:pt>
                  <c:pt idx="12">
                    <c:v>32.600000000000136</c:v>
                  </c:pt>
                  <c:pt idx="13">
                    <c:v>32.099999999999909</c:v>
                  </c:pt>
                  <c:pt idx="14">
                    <c:v>33.200000000000045</c:v>
                  </c:pt>
                  <c:pt idx="15">
                    <c:v>33.199999999999818</c:v>
                  </c:pt>
                  <c:pt idx="16">
                    <c:v>32.900000000000091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chart'!$C$38:$C$54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chart'!$D$38:$D$54</c:f>
              <c:numCache>
                <c:formatCode>0.0</c:formatCode>
                <c:ptCount val="17"/>
                <c:pt idx="0">
                  <c:v>1300.0999999999999</c:v>
                </c:pt>
                <c:pt idx="1">
                  <c:v>1327.2</c:v>
                </c:pt>
                <c:pt idx="2">
                  <c:v>1305</c:v>
                </c:pt>
                <c:pt idx="3">
                  <c:v>1262.3</c:v>
                </c:pt>
                <c:pt idx="4">
                  <c:v>1193.8</c:v>
                </c:pt>
                <c:pt idx="5">
                  <c:v>1190.4000000000001</c:v>
                </c:pt>
                <c:pt idx="6">
                  <c:v>1159.5</c:v>
                </c:pt>
                <c:pt idx="7">
                  <c:v>1206.0999999999999</c:v>
                </c:pt>
                <c:pt idx="8">
                  <c:v>1155.0999999999999</c:v>
                </c:pt>
                <c:pt idx="9">
                  <c:v>1226.8</c:v>
                </c:pt>
                <c:pt idx="10">
                  <c:v>1163.7</c:v>
                </c:pt>
                <c:pt idx="11">
                  <c:v>1154.9000000000001</c:v>
                </c:pt>
                <c:pt idx="12">
                  <c:v>1191.9000000000001</c:v>
                </c:pt>
                <c:pt idx="13">
                  <c:v>1172.8</c:v>
                </c:pt>
                <c:pt idx="14">
                  <c:v>1285.2</c:v>
                </c:pt>
                <c:pt idx="15">
                  <c:v>1279.5999999999999</c:v>
                </c:pt>
                <c:pt idx="16">
                  <c:v>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strRef>
              <c:f>'Interactive chart'!$H$35:$J$35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chart'!$C$38:$C$54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chart'!$H$38:$H$54</c:f>
              <c:numCache>
                <c:formatCode>0.0</c:formatCode>
                <c:ptCount val="17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  <c:pt idx="14">
                  <c:v>1212</c:v>
                </c:pt>
                <c:pt idx="15">
                  <c:v>1180.5999999999999</c:v>
                </c:pt>
                <c:pt idx="16">
                  <c:v>1171.2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6-459D-8297-27059707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5141343378238"/>
          <c:y val="0.93094765575989225"/>
          <c:w val="0.41942690924318221"/>
          <c:h val="5.487843287881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</xdr:row>
      <xdr:rowOff>142876</xdr:rowOff>
    </xdr:from>
    <xdr:to>
      <xdr:col>10</xdr:col>
      <xdr:colOff>561975</xdr:colOff>
      <xdr:row>26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0.18851</cdr:x>
      <cdr:y>0.07045</cdr:y>
    </cdr:from>
    <cdr:to>
      <cdr:x>0.75071</cdr:x>
      <cdr:y>0.14109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260497" y="275140"/>
          <a:ext cx="3759178" cy="275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All causes of death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53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1" width="9.140625" style="12"/>
    <col min="2" max="2" width="16.7109375" style="12" customWidth="1"/>
    <col min="3" max="62" width="9.140625" style="12"/>
    <col min="63" max="63" width="34.7109375" style="12" customWidth="1"/>
    <col min="64" max="16384" width="9.140625" style="12"/>
  </cols>
  <sheetData>
    <row r="1" spans="1:65" ht="18" customHeight="1" x14ac:dyDescent="0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52"/>
      <c r="P1" s="52"/>
      <c r="Q1" s="52"/>
      <c r="R1" s="52"/>
      <c r="S1" s="52"/>
      <c r="T1" s="52"/>
      <c r="U1" s="5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 customHeight="1" x14ac:dyDescent="0.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9.75" customHeight="1" x14ac:dyDescent="0.2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3"/>
      <c r="N3" s="3"/>
      <c r="O3" s="3"/>
      <c r="P3" s="3"/>
      <c r="Q3" s="3"/>
      <c r="R3" s="3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10" t="s">
        <v>13</v>
      </c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"/>
      <c r="BM3" s="1"/>
    </row>
    <row r="4" spans="1:65" x14ac:dyDescent="0.2">
      <c r="A4" s="111" t="s">
        <v>8</v>
      </c>
      <c r="B4" s="112"/>
      <c r="C4" s="112"/>
      <c r="D4" s="112"/>
      <c r="E4" s="32"/>
      <c r="F4" s="32"/>
      <c r="G4" s="32"/>
      <c r="H4" s="32"/>
      <c r="I4" s="32"/>
      <c r="J4" s="32"/>
      <c r="K4" s="32"/>
      <c r="L4" s="32"/>
      <c r="M4" s="32"/>
      <c r="N4" s="32"/>
      <c r="O4" s="53"/>
      <c r="P4" s="53"/>
      <c r="Q4" s="53"/>
      <c r="R4" s="53"/>
      <c r="S4" s="32"/>
      <c r="T4" s="32"/>
      <c r="U4" s="32"/>
      <c r="V4" s="32"/>
      <c r="W4" s="32"/>
      <c r="X4" s="32"/>
      <c r="Y4" s="32"/>
      <c r="Z4" s="32"/>
      <c r="AA4" s="53"/>
      <c r="AB4" s="53"/>
      <c r="AC4" s="53"/>
      <c r="AD4" s="53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53"/>
      <c r="AR4" s="53"/>
      <c r="AS4" s="53"/>
      <c r="AT4" s="53"/>
      <c r="AU4" s="53"/>
      <c r="AV4" s="53"/>
      <c r="AW4" s="53"/>
      <c r="AX4" s="53"/>
      <c r="AY4" s="32"/>
      <c r="AZ4" s="32"/>
      <c r="BA4" s="32"/>
      <c r="BB4" s="32"/>
      <c r="BC4" s="53"/>
      <c r="BD4" s="53"/>
      <c r="BE4" s="53"/>
      <c r="BF4" s="53"/>
      <c r="BG4" s="113" t="s">
        <v>8</v>
      </c>
      <c r="BH4" s="113"/>
      <c r="BI4" s="113"/>
      <c r="BJ4" s="113"/>
      <c r="BK4" s="113"/>
      <c r="BL4" s="2"/>
      <c r="BM4" s="2"/>
    </row>
    <row r="5" spans="1:65" x14ac:dyDescent="0.2">
      <c r="A5" s="106"/>
      <c r="B5" s="107"/>
      <c r="C5" s="102" t="s">
        <v>0</v>
      </c>
      <c r="D5" s="102"/>
      <c r="E5" s="102"/>
      <c r="F5" s="102"/>
      <c r="G5" s="102" t="s">
        <v>22</v>
      </c>
      <c r="H5" s="102"/>
      <c r="I5" s="102"/>
      <c r="J5" s="102"/>
      <c r="K5" s="102" t="s">
        <v>1</v>
      </c>
      <c r="L5" s="102"/>
      <c r="M5" s="102"/>
      <c r="N5" s="102"/>
      <c r="O5" s="101" t="s">
        <v>24</v>
      </c>
      <c r="P5" s="101"/>
      <c r="Q5" s="101"/>
      <c r="R5" s="101"/>
      <c r="S5" s="102" t="s">
        <v>25</v>
      </c>
      <c r="T5" s="102"/>
      <c r="U5" s="102"/>
      <c r="V5" s="102"/>
      <c r="W5" s="102" t="s">
        <v>2</v>
      </c>
      <c r="X5" s="102"/>
      <c r="Y5" s="102"/>
      <c r="Z5" s="102"/>
      <c r="AA5" s="101" t="s">
        <v>3</v>
      </c>
      <c r="AB5" s="101"/>
      <c r="AC5" s="101"/>
      <c r="AD5" s="101"/>
      <c r="AE5" s="102" t="s">
        <v>23</v>
      </c>
      <c r="AF5" s="102"/>
      <c r="AG5" s="102"/>
      <c r="AH5" s="102"/>
      <c r="AI5" s="102" t="s">
        <v>28</v>
      </c>
      <c r="AJ5" s="102"/>
      <c r="AK5" s="102"/>
      <c r="AL5" s="102"/>
      <c r="AM5" s="102" t="s">
        <v>4</v>
      </c>
      <c r="AN5" s="102"/>
      <c r="AO5" s="102"/>
      <c r="AP5" s="102"/>
      <c r="AQ5" s="101" t="s">
        <v>5</v>
      </c>
      <c r="AR5" s="101"/>
      <c r="AS5" s="101"/>
      <c r="AT5" s="101"/>
      <c r="AU5" s="101" t="s">
        <v>26</v>
      </c>
      <c r="AV5" s="101"/>
      <c r="AW5" s="101"/>
      <c r="AX5" s="101"/>
      <c r="AY5" s="102" t="s">
        <v>27</v>
      </c>
      <c r="AZ5" s="102"/>
      <c r="BA5" s="102"/>
      <c r="BB5" s="102"/>
      <c r="BC5" s="101" t="s">
        <v>6</v>
      </c>
      <c r="BD5" s="101"/>
      <c r="BE5" s="101"/>
      <c r="BF5" s="101"/>
      <c r="BG5" s="101" t="s">
        <v>7</v>
      </c>
      <c r="BH5" s="101"/>
      <c r="BI5" s="101"/>
      <c r="BJ5" s="101"/>
      <c r="BK5" s="34"/>
      <c r="BL5" s="2"/>
      <c r="BM5" s="2"/>
    </row>
    <row r="6" spans="1:65" x14ac:dyDescent="0.2">
      <c r="A6" s="97" t="s">
        <v>34</v>
      </c>
      <c r="B6" s="98"/>
      <c r="C6" s="92" t="s">
        <v>14</v>
      </c>
      <c r="D6" s="90" t="s">
        <v>15</v>
      </c>
      <c r="E6" s="90" t="s">
        <v>16</v>
      </c>
      <c r="F6" s="90" t="s">
        <v>17</v>
      </c>
      <c r="G6" s="92" t="s">
        <v>14</v>
      </c>
      <c r="H6" s="90" t="s">
        <v>15</v>
      </c>
      <c r="I6" s="90" t="s">
        <v>16</v>
      </c>
      <c r="J6" s="90" t="s">
        <v>17</v>
      </c>
      <c r="K6" s="92" t="s">
        <v>14</v>
      </c>
      <c r="L6" s="90" t="s">
        <v>15</v>
      </c>
      <c r="M6" s="90" t="s">
        <v>16</v>
      </c>
      <c r="N6" s="90" t="s">
        <v>17</v>
      </c>
      <c r="O6" s="92" t="s">
        <v>14</v>
      </c>
      <c r="P6" s="90" t="s">
        <v>15</v>
      </c>
      <c r="Q6" s="90" t="s">
        <v>16</v>
      </c>
      <c r="R6" s="90" t="s">
        <v>17</v>
      </c>
      <c r="S6" s="92" t="s">
        <v>14</v>
      </c>
      <c r="T6" s="90" t="s">
        <v>15</v>
      </c>
      <c r="U6" s="90" t="s">
        <v>16</v>
      </c>
      <c r="V6" s="90" t="s">
        <v>17</v>
      </c>
      <c r="W6" s="92" t="s">
        <v>14</v>
      </c>
      <c r="X6" s="90" t="s">
        <v>15</v>
      </c>
      <c r="Y6" s="90" t="s">
        <v>16</v>
      </c>
      <c r="Z6" s="90" t="s">
        <v>17</v>
      </c>
      <c r="AA6" s="92" t="s">
        <v>14</v>
      </c>
      <c r="AB6" s="90" t="s">
        <v>15</v>
      </c>
      <c r="AC6" s="90" t="s">
        <v>16</v>
      </c>
      <c r="AD6" s="90" t="s">
        <v>17</v>
      </c>
      <c r="AE6" s="92" t="s">
        <v>14</v>
      </c>
      <c r="AF6" s="90" t="s">
        <v>15</v>
      </c>
      <c r="AG6" s="90" t="s">
        <v>16</v>
      </c>
      <c r="AH6" s="90" t="s">
        <v>17</v>
      </c>
      <c r="AI6" s="92" t="s">
        <v>14</v>
      </c>
      <c r="AJ6" s="90" t="s">
        <v>15</v>
      </c>
      <c r="AK6" s="90" t="s">
        <v>16</v>
      </c>
      <c r="AL6" s="90" t="s">
        <v>17</v>
      </c>
      <c r="AM6" s="92" t="s">
        <v>14</v>
      </c>
      <c r="AN6" s="90" t="s">
        <v>15</v>
      </c>
      <c r="AO6" s="90" t="s">
        <v>16</v>
      </c>
      <c r="AP6" s="90" t="s">
        <v>17</v>
      </c>
      <c r="AQ6" s="92" t="s">
        <v>14</v>
      </c>
      <c r="AR6" s="90" t="s">
        <v>15</v>
      </c>
      <c r="AS6" s="90" t="s">
        <v>16</v>
      </c>
      <c r="AT6" s="90" t="s">
        <v>17</v>
      </c>
      <c r="AU6" s="92" t="s">
        <v>14</v>
      </c>
      <c r="AV6" s="90" t="s">
        <v>15</v>
      </c>
      <c r="AW6" s="90" t="s">
        <v>16</v>
      </c>
      <c r="AX6" s="90" t="s">
        <v>17</v>
      </c>
      <c r="AY6" s="92" t="s">
        <v>14</v>
      </c>
      <c r="AZ6" s="90" t="s">
        <v>15</v>
      </c>
      <c r="BA6" s="90" t="s">
        <v>16</v>
      </c>
      <c r="BB6" s="90" t="s">
        <v>17</v>
      </c>
      <c r="BC6" s="92" t="s">
        <v>14</v>
      </c>
      <c r="BD6" s="90" t="s">
        <v>15</v>
      </c>
      <c r="BE6" s="90" t="s">
        <v>16</v>
      </c>
      <c r="BF6" s="90" t="s">
        <v>17</v>
      </c>
      <c r="BG6" s="92" t="s">
        <v>14</v>
      </c>
      <c r="BH6" s="90" t="s">
        <v>15</v>
      </c>
      <c r="BI6" s="90" t="s">
        <v>16</v>
      </c>
      <c r="BJ6" s="90" t="s">
        <v>17</v>
      </c>
      <c r="BK6" s="86" t="s">
        <v>34</v>
      </c>
      <c r="BL6" s="2"/>
      <c r="BM6" s="2"/>
    </row>
    <row r="7" spans="1:65" x14ac:dyDescent="0.2">
      <c r="A7" s="99"/>
      <c r="B7" s="100"/>
      <c r="C7" s="93"/>
      <c r="D7" s="91"/>
      <c r="E7" s="91"/>
      <c r="F7" s="91"/>
      <c r="G7" s="93"/>
      <c r="H7" s="91"/>
      <c r="I7" s="91"/>
      <c r="J7" s="91"/>
      <c r="K7" s="93"/>
      <c r="L7" s="91"/>
      <c r="M7" s="91"/>
      <c r="N7" s="91"/>
      <c r="O7" s="93"/>
      <c r="P7" s="91"/>
      <c r="Q7" s="91"/>
      <c r="R7" s="91"/>
      <c r="S7" s="93"/>
      <c r="T7" s="91"/>
      <c r="U7" s="91"/>
      <c r="V7" s="91"/>
      <c r="W7" s="93"/>
      <c r="X7" s="91"/>
      <c r="Y7" s="91"/>
      <c r="Z7" s="91"/>
      <c r="AA7" s="93"/>
      <c r="AB7" s="91"/>
      <c r="AC7" s="91"/>
      <c r="AD7" s="91"/>
      <c r="AE7" s="93"/>
      <c r="AF7" s="91"/>
      <c r="AG7" s="91"/>
      <c r="AH7" s="91"/>
      <c r="AI7" s="93"/>
      <c r="AJ7" s="91"/>
      <c r="AK7" s="91"/>
      <c r="AL7" s="91"/>
      <c r="AM7" s="93"/>
      <c r="AN7" s="91"/>
      <c r="AO7" s="91"/>
      <c r="AP7" s="91"/>
      <c r="AQ7" s="93"/>
      <c r="AR7" s="91"/>
      <c r="AS7" s="91"/>
      <c r="AT7" s="91"/>
      <c r="AU7" s="93"/>
      <c r="AV7" s="91"/>
      <c r="AW7" s="91"/>
      <c r="AX7" s="91"/>
      <c r="AY7" s="93"/>
      <c r="AZ7" s="91"/>
      <c r="BA7" s="91"/>
      <c r="BB7" s="91"/>
      <c r="BC7" s="93"/>
      <c r="BD7" s="91"/>
      <c r="BE7" s="91"/>
      <c r="BF7" s="91"/>
      <c r="BG7" s="93"/>
      <c r="BH7" s="91"/>
      <c r="BI7" s="91"/>
      <c r="BJ7" s="91"/>
      <c r="BK7" s="87"/>
      <c r="BL7" s="2"/>
      <c r="BM7" s="2"/>
    </row>
    <row r="8" spans="1:65" x14ac:dyDescent="0.2">
      <c r="A8" s="13"/>
      <c r="B8" s="18">
        <v>2006</v>
      </c>
      <c r="C8" s="15">
        <v>342.1</v>
      </c>
      <c r="D8" s="9">
        <v>336.6</v>
      </c>
      <c r="E8" s="9">
        <v>347.6</v>
      </c>
      <c r="F8" s="26">
        <v>15084</v>
      </c>
      <c r="G8" s="15">
        <v>309.89999999999998</v>
      </c>
      <c r="H8" s="9">
        <v>291.39999999999998</v>
      </c>
      <c r="I8" s="9">
        <v>328.4</v>
      </c>
      <c r="J8" s="26">
        <v>1075</v>
      </c>
      <c r="K8" s="15">
        <v>320.7</v>
      </c>
      <c r="L8" s="9">
        <v>287.5</v>
      </c>
      <c r="M8" s="9">
        <v>353.8</v>
      </c>
      <c r="N8" s="26">
        <v>359</v>
      </c>
      <c r="O8" s="15">
        <v>330.4</v>
      </c>
      <c r="P8" s="9">
        <v>301.8</v>
      </c>
      <c r="Q8" s="9">
        <v>358.9</v>
      </c>
      <c r="R8" s="26">
        <v>515</v>
      </c>
      <c r="S8" s="15">
        <v>319.7</v>
      </c>
      <c r="T8" s="9">
        <v>300</v>
      </c>
      <c r="U8" s="9">
        <v>339.4</v>
      </c>
      <c r="V8" s="26">
        <v>1016</v>
      </c>
      <c r="W8" s="15">
        <v>343.8</v>
      </c>
      <c r="X8" s="9">
        <v>320.10000000000002</v>
      </c>
      <c r="Y8" s="9">
        <v>367.5</v>
      </c>
      <c r="Z8" s="26">
        <v>819</v>
      </c>
      <c r="AA8" s="15">
        <v>321.10000000000002</v>
      </c>
      <c r="AB8" s="9">
        <v>304.5</v>
      </c>
      <c r="AC8" s="9">
        <v>337.7</v>
      </c>
      <c r="AD8" s="26">
        <v>1439</v>
      </c>
      <c r="AE8" s="15">
        <v>389.1</v>
      </c>
      <c r="AF8" s="9">
        <v>376.3</v>
      </c>
      <c r="AG8" s="9">
        <v>401.9</v>
      </c>
      <c r="AH8" s="26">
        <v>3561</v>
      </c>
      <c r="AI8" s="15">
        <v>315.10000000000002</v>
      </c>
      <c r="AJ8" s="9">
        <v>294.89999999999998</v>
      </c>
      <c r="AK8" s="9">
        <v>335.3</v>
      </c>
      <c r="AL8" s="26">
        <v>939</v>
      </c>
      <c r="AM8" s="15">
        <v>362.5</v>
      </c>
      <c r="AN8" s="9">
        <v>345.8</v>
      </c>
      <c r="AO8" s="9">
        <v>379.3</v>
      </c>
      <c r="AP8" s="26">
        <v>1836</v>
      </c>
      <c r="AQ8" s="15">
        <v>334.2</v>
      </c>
      <c r="AR8" s="9">
        <v>319.89999999999998</v>
      </c>
      <c r="AS8" s="9">
        <v>348.6</v>
      </c>
      <c r="AT8" s="26">
        <v>2091</v>
      </c>
      <c r="AU8" s="15">
        <v>379.9</v>
      </c>
      <c r="AV8" s="9">
        <v>292.8</v>
      </c>
      <c r="AW8" s="9">
        <v>467</v>
      </c>
      <c r="AX8" s="26">
        <v>73</v>
      </c>
      <c r="AY8" s="15">
        <v>261.5</v>
      </c>
      <c r="AZ8" s="9">
        <v>188.6</v>
      </c>
      <c r="BA8" s="9">
        <v>334.5</v>
      </c>
      <c r="BB8" s="26">
        <v>50</v>
      </c>
      <c r="BC8" s="15">
        <v>323.2</v>
      </c>
      <c r="BD8" s="9">
        <v>305.10000000000002</v>
      </c>
      <c r="BE8" s="9">
        <v>341.3</v>
      </c>
      <c r="BF8" s="26">
        <v>1223</v>
      </c>
      <c r="BG8" s="15">
        <v>306.10000000000002</v>
      </c>
      <c r="BH8" s="9">
        <v>242.1</v>
      </c>
      <c r="BI8" s="9">
        <v>370.1</v>
      </c>
      <c r="BJ8" s="26">
        <v>88</v>
      </c>
      <c r="BK8" s="35">
        <v>2006</v>
      </c>
      <c r="BL8" s="6"/>
      <c r="BM8" s="6"/>
    </row>
    <row r="9" spans="1:65" x14ac:dyDescent="0.2">
      <c r="A9" s="13"/>
      <c r="B9" s="18">
        <v>2007</v>
      </c>
      <c r="C9" s="15">
        <v>342.4</v>
      </c>
      <c r="D9" s="9">
        <v>337</v>
      </c>
      <c r="E9" s="9">
        <v>347.8</v>
      </c>
      <c r="F9" s="26">
        <v>15274</v>
      </c>
      <c r="G9" s="15">
        <v>330.1</v>
      </c>
      <c r="H9" s="9">
        <v>311.10000000000002</v>
      </c>
      <c r="I9" s="9">
        <v>349.2</v>
      </c>
      <c r="J9" s="26">
        <v>1160</v>
      </c>
      <c r="K9" s="15">
        <v>291</v>
      </c>
      <c r="L9" s="9">
        <v>259.7</v>
      </c>
      <c r="M9" s="9">
        <v>322.3</v>
      </c>
      <c r="N9" s="26">
        <v>333</v>
      </c>
      <c r="O9" s="15">
        <v>322.89999999999998</v>
      </c>
      <c r="P9" s="9">
        <v>295</v>
      </c>
      <c r="Q9" s="9">
        <v>350.9</v>
      </c>
      <c r="R9" s="26">
        <v>514</v>
      </c>
      <c r="S9" s="15">
        <v>347.8</v>
      </c>
      <c r="T9" s="9">
        <v>327.2</v>
      </c>
      <c r="U9" s="9">
        <v>368.4</v>
      </c>
      <c r="V9" s="26">
        <v>1102</v>
      </c>
      <c r="W9" s="15">
        <v>319.3</v>
      </c>
      <c r="X9" s="9">
        <v>296.60000000000002</v>
      </c>
      <c r="Y9" s="9">
        <v>342</v>
      </c>
      <c r="Z9" s="26">
        <v>774</v>
      </c>
      <c r="AA9" s="15">
        <v>325.89999999999998</v>
      </c>
      <c r="AB9" s="9">
        <v>309.2</v>
      </c>
      <c r="AC9" s="9">
        <v>342.5</v>
      </c>
      <c r="AD9" s="26">
        <v>1479</v>
      </c>
      <c r="AE9" s="15">
        <v>385.1</v>
      </c>
      <c r="AF9" s="9">
        <v>372.4</v>
      </c>
      <c r="AG9" s="9">
        <v>397.8</v>
      </c>
      <c r="AH9" s="26">
        <v>3541</v>
      </c>
      <c r="AI9" s="15">
        <v>318.2</v>
      </c>
      <c r="AJ9" s="9">
        <v>298</v>
      </c>
      <c r="AK9" s="9">
        <v>338.5</v>
      </c>
      <c r="AL9" s="26">
        <v>954</v>
      </c>
      <c r="AM9" s="15">
        <v>359.7</v>
      </c>
      <c r="AN9" s="9">
        <v>343.3</v>
      </c>
      <c r="AO9" s="9">
        <v>376.2</v>
      </c>
      <c r="AP9" s="26">
        <v>1869</v>
      </c>
      <c r="AQ9" s="15">
        <v>330</v>
      </c>
      <c r="AR9" s="9">
        <v>315.8</v>
      </c>
      <c r="AS9" s="9">
        <v>344.2</v>
      </c>
      <c r="AT9" s="26">
        <v>2098</v>
      </c>
      <c r="AU9" s="15">
        <v>380.9</v>
      </c>
      <c r="AV9" s="9">
        <v>293.8</v>
      </c>
      <c r="AW9" s="9">
        <v>468</v>
      </c>
      <c r="AX9" s="26">
        <v>74</v>
      </c>
      <c r="AY9" s="15">
        <v>237.2</v>
      </c>
      <c r="AZ9" s="9">
        <v>166</v>
      </c>
      <c r="BA9" s="9">
        <v>308.39999999999998</v>
      </c>
      <c r="BB9" s="26">
        <v>43</v>
      </c>
      <c r="BC9" s="15">
        <v>321.3</v>
      </c>
      <c r="BD9" s="9">
        <v>303.39999999999998</v>
      </c>
      <c r="BE9" s="9">
        <v>339.2</v>
      </c>
      <c r="BF9" s="26">
        <v>1235</v>
      </c>
      <c r="BG9" s="15">
        <v>346.1</v>
      </c>
      <c r="BH9" s="9">
        <v>277.8</v>
      </c>
      <c r="BI9" s="9">
        <v>414.4</v>
      </c>
      <c r="BJ9" s="26">
        <v>98</v>
      </c>
      <c r="BK9" s="35">
        <v>2007</v>
      </c>
      <c r="BL9" s="2"/>
      <c r="BM9" s="2"/>
    </row>
    <row r="10" spans="1:65" x14ac:dyDescent="0.2">
      <c r="A10" s="14"/>
      <c r="B10" s="18">
        <v>2008</v>
      </c>
      <c r="C10" s="15">
        <v>337.6</v>
      </c>
      <c r="D10" s="9">
        <v>332.2</v>
      </c>
      <c r="E10" s="9">
        <v>343</v>
      </c>
      <c r="F10" s="26">
        <v>15269</v>
      </c>
      <c r="G10" s="15">
        <v>333</v>
      </c>
      <c r="H10" s="9">
        <v>314</v>
      </c>
      <c r="I10" s="9">
        <v>352.1</v>
      </c>
      <c r="J10" s="26">
        <v>1178</v>
      </c>
      <c r="K10" s="15">
        <v>302.3</v>
      </c>
      <c r="L10" s="9">
        <v>270.60000000000002</v>
      </c>
      <c r="M10" s="9">
        <v>333.9</v>
      </c>
      <c r="N10" s="26">
        <v>353</v>
      </c>
      <c r="O10" s="15">
        <v>299.39999999999998</v>
      </c>
      <c r="P10" s="9">
        <v>272.7</v>
      </c>
      <c r="Q10" s="9">
        <v>326.10000000000002</v>
      </c>
      <c r="R10" s="26">
        <v>486</v>
      </c>
      <c r="S10" s="15">
        <v>339.7</v>
      </c>
      <c r="T10" s="9">
        <v>319.60000000000002</v>
      </c>
      <c r="U10" s="9">
        <v>359.9</v>
      </c>
      <c r="V10" s="26">
        <v>1103</v>
      </c>
      <c r="W10" s="15">
        <v>311</v>
      </c>
      <c r="X10" s="9">
        <v>288.7</v>
      </c>
      <c r="Y10" s="9">
        <v>333.3</v>
      </c>
      <c r="Z10" s="26">
        <v>764</v>
      </c>
      <c r="AA10" s="15">
        <v>316.10000000000002</v>
      </c>
      <c r="AB10" s="9">
        <v>299.8</v>
      </c>
      <c r="AC10" s="9">
        <v>332.4</v>
      </c>
      <c r="AD10" s="26">
        <v>1463</v>
      </c>
      <c r="AE10" s="15">
        <v>381.3</v>
      </c>
      <c r="AF10" s="9">
        <v>368.7</v>
      </c>
      <c r="AG10" s="9">
        <v>393.9</v>
      </c>
      <c r="AH10" s="26">
        <v>3535</v>
      </c>
      <c r="AI10" s="15">
        <v>309.10000000000002</v>
      </c>
      <c r="AJ10" s="9">
        <v>289.39999999999998</v>
      </c>
      <c r="AK10" s="9">
        <v>328.7</v>
      </c>
      <c r="AL10" s="26">
        <v>954</v>
      </c>
      <c r="AM10" s="15">
        <v>355.1</v>
      </c>
      <c r="AN10" s="9">
        <v>338.8</v>
      </c>
      <c r="AO10" s="9">
        <v>371.5</v>
      </c>
      <c r="AP10" s="26">
        <v>1859</v>
      </c>
      <c r="AQ10" s="15">
        <v>322.39999999999998</v>
      </c>
      <c r="AR10" s="9">
        <v>308.5</v>
      </c>
      <c r="AS10" s="9">
        <v>336.4</v>
      </c>
      <c r="AT10" s="26">
        <v>2068</v>
      </c>
      <c r="AU10" s="15">
        <v>319.5</v>
      </c>
      <c r="AV10" s="9">
        <v>240.9</v>
      </c>
      <c r="AW10" s="9">
        <v>398.1</v>
      </c>
      <c r="AX10" s="26">
        <v>64</v>
      </c>
      <c r="AY10" s="15">
        <v>284.39999999999998</v>
      </c>
      <c r="AZ10" s="9">
        <v>207.5</v>
      </c>
      <c r="BA10" s="9">
        <v>361.4</v>
      </c>
      <c r="BB10" s="26">
        <v>53</v>
      </c>
      <c r="BC10" s="15">
        <v>331.4</v>
      </c>
      <c r="BD10" s="9">
        <v>313.3</v>
      </c>
      <c r="BE10" s="9">
        <v>349.5</v>
      </c>
      <c r="BF10" s="26">
        <v>1291</v>
      </c>
      <c r="BG10" s="15">
        <v>335.2</v>
      </c>
      <c r="BH10" s="9">
        <v>268.8</v>
      </c>
      <c r="BI10" s="9">
        <v>401.7</v>
      </c>
      <c r="BJ10" s="26">
        <v>98</v>
      </c>
      <c r="BK10" s="35">
        <v>2008</v>
      </c>
      <c r="BL10" s="2"/>
      <c r="BM10" s="2"/>
    </row>
    <row r="11" spans="1:65" x14ac:dyDescent="0.2">
      <c r="A11" s="14"/>
      <c r="B11" s="18">
        <v>2009</v>
      </c>
      <c r="C11" s="15">
        <v>330.9</v>
      </c>
      <c r="D11" s="9">
        <v>325.60000000000002</v>
      </c>
      <c r="E11" s="9">
        <v>336.2</v>
      </c>
      <c r="F11" s="26">
        <v>15187</v>
      </c>
      <c r="G11" s="15">
        <v>322.2</v>
      </c>
      <c r="H11" s="9">
        <v>303.60000000000002</v>
      </c>
      <c r="I11" s="9">
        <v>340.8</v>
      </c>
      <c r="J11" s="26">
        <v>1159</v>
      </c>
      <c r="K11" s="15">
        <v>294.7</v>
      </c>
      <c r="L11" s="9">
        <v>263.8</v>
      </c>
      <c r="M11" s="9">
        <v>325.5</v>
      </c>
      <c r="N11" s="26">
        <v>352</v>
      </c>
      <c r="O11" s="15">
        <v>311.39999999999998</v>
      </c>
      <c r="P11" s="9">
        <v>284.39999999999998</v>
      </c>
      <c r="Q11" s="9">
        <v>338.5</v>
      </c>
      <c r="R11" s="26">
        <v>512</v>
      </c>
      <c r="S11" s="15">
        <v>348.4</v>
      </c>
      <c r="T11" s="9">
        <v>328</v>
      </c>
      <c r="U11" s="9">
        <v>368.8</v>
      </c>
      <c r="V11" s="26">
        <v>1131</v>
      </c>
      <c r="W11" s="15">
        <v>319.5</v>
      </c>
      <c r="X11" s="9">
        <v>297</v>
      </c>
      <c r="Y11" s="9">
        <v>342</v>
      </c>
      <c r="Z11" s="26">
        <v>792</v>
      </c>
      <c r="AA11" s="15">
        <v>301.60000000000002</v>
      </c>
      <c r="AB11" s="9">
        <v>285.8</v>
      </c>
      <c r="AC11" s="9">
        <v>317.3</v>
      </c>
      <c r="AD11" s="26">
        <v>1428</v>
      </c>
      <c r="AE11" s="15">
        <v>367.2</v>
      </c>
      <c r="AF11" s="9">
        <v>354.9</v>
      </c>
      <c r="AG11" s="9">
        <v>379.5</v>
      </c>
      <c r="AH11" s="26">
        <v>3434</v>
      </c>
      <c r="AI11" s="15">
        <v>298.39999999999998</v>
      </c>
      <c r="AJ11" s="9">
        <v>279.3</v>
      </c>
      <c r="AK11" s="9">
        <v>317.60000000000002</v>
      </c>
      <c r="AL11" s="26">
        <v>941</v>
      </c>
      <c r="AM11" s="15">
        <v>344.6</v>
      </c>
      <c r="AN11" s="9">
        <v>328.6</v>
      </c>
      <c r="AO11" s="9">
        <v>360.7</v>
      </c>
      <c r="AP11" s="26">
        <v>1819</v>
      </c>
      <c r="AQ11" s="15">
        <v>329.7</v>
      </c>
      <c r="AR11" s="9">
        <v>315.8</v>
      </c>
      <c r="AS11" s="9">
        <v>343.7</v>
      </c>
      <c r="AT11" s="26">
        <v>2155</v>
      </c>
      <c r="AU11" s="15">
        <v>247.5</v>
      </c>
      <c r="AV11" s="9">
        <v>178.6</v>
      </c>
      <c r="AW11" s="9">
        <v>316.5</v>
      </c>
      <c r="AX11" s="26">
        <v>50</v>
      </c>
      <c r="AY11" s="15">
        <v>265.2</v>
      </c>
      <c r="AZ11" s="9">
        <v>193.3</v>
      </c>
      <c r="BA11" s="9">
        <v>337.2</v>
      </c>
      <c r="BB11" s="26">
        <v>53</v>
      </c>
      <c r="BC11" s="15">
        <v>314.60000000000002</v>
      </c>
      <c r="BD11" s="9">
        <v>297.10000000000002</v>
      </c>
      <c r="BE11" s="9">
        <v>332.1</v>
      </c>
      <c r="BF11" s="26">
        <v>1246</v>
      </c>
      <c r="BG11" s="15">
        <v>381.3</v>
      </c>
      <c r="BH11" s="9">
        <v>311.5</v>
      </c>
      <c r="BI11" s="9">
        <v>451.2</v>
      </c>
      <c r="BJ11" s="26">
        <v>115</v>
      </c>
      <c r="BK11" s="35">
        <v>2009</v>
      </c>
      <c r="BL11" s="2"/>
      <c r="BM11" s="2"/>
    </row>
    <row r="12" spans="1:65" x14ac:dyDescent="0.2">
      <c r="A12" s="14"/>
      <c r="B12" s="18">
        <v>2010</v>
      </c>
      <c r="C12" s="15">
        <v>328.7</v>
      </c>
      <c r="D12" s="9">
        <v>323.5</v>
      </c>
      <c r="E12" s="9">
        <v>333.9</v>
      </c>
      <c r="F12" s="26">
        <v>15323</v>
      </c>
      <c r="G12" s="15">
        <v>324.5</v>
      </c>
      <c r="H12" s="9">
        <v>306</v>
      </c>
      <c r="I12" s="9">
        <v>342.9</v>
      </c>
      <c r="J12" s="26">
        <v>1190</v>
      </c>
      <c r="K12" s="15">
        <v>294.39999999999998</v>
      </c>
      <c r="L12" s="9">
        <v>263.89999999999998</v>
      </c>
      <c r="M12" s="9">
        <v>324.89999999999998</v>
      </c>
      <c r="N12" s="26">
        <v>359</v>
      </c>
      <c r="O12" s="15">
        <v>323.89999999999998</v>
      </c>
      <c r="P12" s="9">
        <v>296.5</v>
      </c>
      <c r="Q12" s="9">
        <v>351.4</v>
      </c>
      <c r="R12" s="26">
        <v>538</v>
      </c>
      <c r="S12" s="15">
        <v>324.7</v>
      </c>
      <c r="T12" s="9">
        <v>305.39999999999998</v>
      </c>
      <c r="U12" s="9">
        <v>344.1</v>
      </c>
      <c r="V12" s="26">
        <v>1083</v>
      </c>
      <c r="W12" s="15">
        <v>328</v>
      </c>
      <c r="X12" s="9">
        <v>305.7</v>
      </c>
      <c r="Y12" s="9">
        <v>350.3</v>
      </c>
      <c r="Z12" s="26">
        <v>836</v>
      </c>
      <c r="AA12" s="15">
        <v>301.89999999999998</v>
      </c>
      <c r="AB12" s="9">
        <v>286.3</v>
      </c>
      <c r="AC12" s="9">
        <v>317.5</v>
      </c>
      <c r="AD12" s="26">
        <v>1446</v>
      </c>
      <c r="AE12" s="15">
        <v>356.2</v>
      </c>
      <c r="AF12" s="9">
        <v>344.2</v>
      </c>
      <c r="AG12" s="9">
        <v>368.3</v>
      </c>
      <c r="AH12" s="26">
        <v>3353</v>
      </c>
      <c r="AI12" s="15">
        <v>306.8</v>
      </c>
      <c r="AJ12" s="9">
        <v>287.60000000000002</v>
      </c>
      <c r="AK12" s="9">
        <v>326</v>
      </c>
      <c r="AL12" s="26">
        <v>988</v>
      </c>
      <c r="AM12" s="15">
        <v>352.1</v>
      </c>
      <c r="AN12" s="9">
        <v>336.2</v>
      </c>
      <c r="AO12" s="9">
        <v>368.1</v>
      </c>
      <c r="AP12" s="26">
        <v>1901</v>
      </c>
      <c r="AQ12" s="15">
        <v>323.2</v>
      </c>
      <c r="AR12" s="9">
        <v>309.5</v>
      </c>
      <c r="AS12" s="9">
        <v>337</v>
      </c>
      <c r="AT12" s="26">
        <v>2138</v>
      </c>
      <c r="AU12" s="15">
        <v>254.9</v>
      </c>
      <c r="AV12" s="9">
        <v>186.7</v>
      </c>
      <c r="AW12" s="9">
        <v>323.10000000000002</v>
      </c>
      <c r="AX12" s="26">
        <v>54</v>
      </c>
      <c r="AY12" s="15">
        <v>309</v>
      </c>
      <c r="AZ12" s="9">
        <v>232.2</v>
      </c>
      <c r="BA12" s="9">
        <v>385.7</v>
      </c>
      <c r="BB12" s="26">
        <v>63</v>
      </c>
      <c r="BC12" s="15">
        <v>315</v>
      </c>
      <c r="BD12" s="9">
        <v>297.60000000000002</v>
      </c>
      <c r="BE12" s="9">
        <v>332.3</v>
      </c>
      <c r="BF12" s="26">
        <v>1267</v>
      </c>
      <c r="BG12" s="15">
        <v>351.9</v>
      </c>
      <c r="BH12" s="9">
        <v>285.10000000000002</v>
      </c>
      <c r="BI12" s="9">
        <v>418.6</v>
      </c>
      <c r="BJ12" s="26">
        <v>107</v>
      </c>
      <c r="BK12" s="35">
        <v>2010</v>
      </c>
      <c r="BL12" s="2"/>
      <c r="BM12" s="2"/>
    </row>
    <row r="13" spans="1:65" x14ac:dyDescent="0.2">
      <c r="A13" s="14"/>
      <c r="B13" s="18">
        <v>2011</v>
      </c>
      <c r="C13" s="15">
        <v>326.2</v>
      </c>
      <c r="D13" s="9">
        <v>321</v>
      </c>
      <c r="E13" s="9">
        <v>331.3</v>
      </c>
      <c r="F13" s="26">
        <v>15457</v>
      </c>
      <c r="G13" s="15">
        <v>335.3</v>
      </c>
      <c r="H13" s="9">
        <v>316.8</v>
      </c>
      <c r="I13" s="9">
        <v>353.9</v>
      </c>
      <c r="J13" s="26">
        <v>1249</v>
      </c>
      <c r="K13" s="15">
        <v>264.39999999999998</v>
      </c>
      <c r="L13" s="9">
        <v>235.7</v>
      </c>
      <c r="M13" s="9">
        <v>293.10000000000002</v>
      </c>
      <c r="N13" s="26">
        <v>326</v>
      </c>
      <c r="O13" s="15">
        <v>306.8</v>
      </c>
      <c r="P13" s="9">
        <v>280.5</v>
      </c>
      <c r="Q13" s="9">
        <v>333.1</v>
      </c>
      <c r="R13" s="26">
        <v>523</v>
      </c>
      <c r="S13" s="15">
        <v>325.3</v>
      </c>
      <c r="T13" s="9">
        <v>306.10000000000002</v>
      </c>
      <c r="U13" s="9">
        <v>344.6</v>
      </c>
      <c r="V13" s="26">
        <v>1096</v>
      </c>
      <c r="W13" s="15">
        <v>315.3</v>
      </c>
      <c r="X13" s="9">
        <v>293.7</v>
      </c>
      <c r="Y13" s="9">
        <v>336.9</v>
      </c>
      <c r="Z13" s="26">
        <v>822</v>
      </c>
      <c r="AA13" s="15">
        <v>303.3</v>
      </c>
      <c r="AB13" s="9">
        <v>287.7</v>
      </c>
      <c r="AC13" s="9">
        <v>318.8</v>
      </c>
      <c r="AD13" s="26">
        <v>1475</v>
      </c>
      <c r="AE13" s="15">
        <v>356.6</v>
      </c>
      <c r="AF13" s="9">
        <v>344.6</v>
      </c>
      <c r="AG13" s="9">
        <v>368.5</v>
      </c>
      <c r="AH13" s="26">
        <v>3408</v>
      </c>
      <c r="AI13" s="15">
        <v>307.60000000000002</v>
      </c>
      <c r="AJ13" s="9">
        <v>288.60000000000002</v>
      </c>
      <c r="AK13" s="9">
        <v>326.60000000000002</v>
      </c>
      <c r="AL13" s="26">
        <v>1007</v>
      </c>
      <c r="AM13" s="15">
        <v>344.2</v>
      </c>
      <c r="AN13" s="9">
        <v>328.6</v>
      </c>
      <c r="AO13" s="9">
        <v>359.8</v>
      </c>
      <c r="AP13" s="26">
        <v>1887</v>
      </c>
      <c r="AQ13" s="15">
        <v>334.9</v>
      </c>
      <c r="AR13" s="9">
        <v>321</v>
      </c>
      <c r="AS13" s="9">
        <v>348.7</v>
      </c>
      <c r="AT13" s="26">
        <v>2261</v>
      </c>
      <c r="AU13" s="15">
        <v>264</v>
      </c>
      <c r="AV13" s="9">
        <v>196</v>
      </c>
      <c r="AW13" s="9">
        <v>332.1</v>
      </c>
      <c r="AX13" s="26">
        <v>58</v>
      </c>
      <c r="AY13" s="15">
        <v>339.8</v>
      </c>
      <c r="AZ13" s="9">
        <v>259.10000000000002</v>
      </c>
      <c r="BA13" s="9">
        <v>420.6</v>
      </c>
      <c r="BB13" s="26">
        <v>68</v>
      </c>
      <c r="BC13" s="15">
        <v>286.5</v>
      </c>
      <c r="BD13" s="9">
        <v>270</v>
      </c>
      <c r="BE13" s="9">
        <v>302.89999999999998</v>
      </c>
      <c r="BF13" s="26">
        <v>1168</v>
      </c>
      <c r="BG13" s="15">
        <v>353.8</v>
      </c>
      <c r="BH13" s="9">
        <v>287.39999999999998</v>
      </c>
      <c r="BI13" s="9">
        <v>420.2</v>
      </c>
      <c r="BJ13" s="26">
        <v>109</v>
      </c>
      <c r="BK13" s="35">
        <v>2011</v>
      </c>
      <c r="BL13" s="2"/>
      <c r="BM13" s="2"/>
    </row>
    <row r="14" spans="1:65" x14ac:dyDescent="0.2">
      <c r="A14" s="14"/>
      <c r="B14" s="18">
        <v>2012</v>
      </c>
      <c r="C14" s="15">
        <v>329.7</v>
      </c>
      <c r="D14" s="9">
        <v>324.60000000000002</v>
      </c>
      <c r="E14" s="9">
        <v>334.8</v>
      </c>
      <c r="F14" s="26">
        <v>15864</v>
      </c>
      <c r="G14" s="15">
        <v>294.89999999999998</v>
      </c>
      <c r="H14" s="9">
        <v>277.60000000000002</v>
      </c>
      <c r="I14" s="9">
        <v>312.10000000000002</v>
      </c>
      <c r="J14" s="26">
        <v>1117</v>
      </c>
      <c r="K14" s="15">
        <v>285.39999999999998</v>
      </c>
      <c r="L14" s="9">
        <v>255.7</v>
      </c>
      <c r="M14" s="9">
        <v>315.10000000000002</v>
      </c>
      <c r="N14" s="26">
        <v>355</v>
      </c>
      <c r="O14" s="15">
        <v>317.5</v>
      </c>
      <c r="P14" s="9">
        <v>290.89999999999998</v>
      </c>
      <c r="Q14" s="9">
        <v>344.1</v>
      </c>
      <c r="R14" s="26">
        <v>545</v>
      </c>
      <c r="S14" s="15">
        <v>329.7</v>
      </c>
      <c r="T14" s="9">
        <v>310.5</v>
      </c>
      <c r="U14" s="9">
        <v>348.8</v>
      </c>
      <c r="V14" s="26">
        <v>1139</v>
      </c>
      <c r="W14" s="15">
        <v>350</v>
      </c>
      <c r="X14" s="9">
        <v>327.5</v>
      </c>
      <c r="Y14" s="9">
        <v>372.5</v>
      </c>
      <c r="Z14" s="26">
        <v>930</v>
      </c>
      <c r="AA14" s="15">
        <v>308.3</v>
      </c>
      <c r="AB14" s="9">
        <v>292.8</v>
      </c>
      <c r="AC14" s="9">
        <v>323.8</v>
      </c>
      <c r="AD14" s="26">
        <v>1522</v>
      </c>
      <c r="AE14" s="15">
        <v>367.2</v>
      </c>
      <c r="AF14" s="9">
        <v>355.1</v>
      </c>
      <c r="AG14" s="9">
        <v>379.2</v>
      </c>
      <c r="AH14" s="26">
        <v>3539</v>
      </c>
      <c r="AI14" s="15">
        <v>302.5</v>
      </c>
      <c r="AJ14" s="9">
        <v>283.8</v>
      </c>
      <c r="AK14" s="9">
        <v>321.2</v>
      </c>
      <c r="AL14" s="26">
        <v>1006</v>
      </c>
      <c r="AM14" s="15">
        <v>353.5</v>
      </c>
      <c r="AN14" s="9">
        <v>337.8</v>
      </c>
      <c r="AO14" s="9">
        <v>369.2</v>
      </c>
      <c r="AP14" s="26">
        <v>1972</v>
      </c>
      <c r="AQ14" s="15">
        <v>322.2</v>
      </c>
      <c r="AR14" s="9">
        <v>308.8</v>
      </c>
      <c r="AS14" s="9">
        <v>335.6</v>
      </c>
      <c r="AT14" s="26">
        <v>2218</v>
      </c>
      <c r="AU14" s="15">
        <v>226.2</v>
      </c>
      <c r="AV14" s="9">
        <v>163.5</v>
      </c>
      <c r="AW14" s="9">
        <v>288.89999999999998</v>
      </c>
      <c r="AX14" s="26">
        <v>50</v>
      </c>
      <c r="AY14" s="15">
        <v>326.2</v>
      </c>
      <c r="AZ14" s="9">
        <v>248.1</v>
      </c>
      <c r="BA14" s="9">
        <v>404.3</v>
      </c>
      <c r="BB14" s="26">
        <v>67</v>
      </c>
      <c r="BC14" s="15">
        <v>317.2</v>
      </c>
      <c r="BD14" s="9">
        <v>300.10000000000002</v>
      </c>
      <c r="BE14" s="9">
        <v>334.3</v>
      </c>
      <c r="BF14" s="26">
        <v>1318</v>
      </c>
      <c r="BG14" s="15">
        <v>269.8</v>
      </c>
      <c r="BH14" s="9">
        <v>212.9</v>
      </c>
      <c r="BI14" s="9">
        <v>326.60000000000002</v>
      </c>
      <c r="BJ14" s="26">
        <v>86</v>
      </c>
      <c r="BK14" s="35">
        <v>2012</v>
      </c>
      <c r="BL14" s="2"/>
      <c r="BM14" s="2"/>
    </row>
    <row r="15" spans="1:65" x14ac:dyDescent="0.2">
      <c r="A15" s="14"/>
      <c r="B15" s="18">
        <v>2013</v>
      </c>
      <c r="C15" s="15">
        <v>324.7</v>
      </c>
      <c r="D15" s="9">
        <v>319.60000000000002</v>
      </c>
      <c r="E15" s="9">
        <v>329.7</v>
      </c>
      <c r="F15" s="26">
        <v>15858</v>
      </c>
      <c r="G15" s="15">
        <v>320.8</v>
      </c>
      <c r="H15" s="9">
        <v>303</v>
      </c>
      <c r="I15" s="9">
        <v>338.7</v>
      </c>
      <c r="J15" s="26">
        <v>1236</v>
      </c>
      <c r="K15" s="15">
        <v>300.3</v>
      </c>
      <c r="L15" s="9">
        <v>270.3</v>
      </c>
      <c r="M15" s="9">
        <v>330.2</v>
      </c>
      <c r="N15" s="26">
        <v>385</v>
      </c>
      <c r="O15" s="15">
        <v>302</v>
      </c>
      <c r="P15" s="9">
        <v>276.2</v>
      </c>
      <c r="Q15" s="9">
        <v>327.8</v>
      </c>
      <c r="R15" s="26">
        <v>526</v>
      </c>
      <c r="S15" s="15">
        <v>323.60000000000002</v>
      </c>
      <c r="T15" s="9">
        <v>304.8</v>
      </c>
      <c r="U15" s="9">
        <v>342.5</v>
      </c>
      <c r="V15" s="26">
        <v>1129</v>
      </c>
      <c r="W15" s="15">
        <v>327.9</v>
      </c>
      <c r="X15" s="9">
        <v>306.2</v>
      </c>
      <c r="Y15" s="9">
        <v>349.6</v>
      </c>
      <c r="Z15" s="26">
        <v>879</v>
      </c>
      <c r="AA15" s="15">
        <v>297.3</v>
      </c>
      <c r="AB15" s="9">
        <v>282.2</v>
      </c>
      <c r="AC15" s="9">
        <v>312.39999999999998</v>
      </c>
      <c r="AD15" s="26">
        <v>1496</v>
      </c>
      <c r="AE15" s="15">
        <v>368.2</v>
      </c>
      <c r="AF15" s="9">
        <v>356.1</v>
      </c>
      <c r="AG15" s="9">
        <v>380.2</v>
      </c>
      <c r="AH15" s="26">
        <v>3578</v>
      </c>
      <c r="AI15" s="15">
        <v>303</v>
      </c>
      <c r="AJ15" s="9">
        <v>284.5</v>
      </c>
      <c r="AK15" s="9">
        <v>321.60000000000002</v>
      </c>
      <c r="AL15" s="26">
        <v>1024</v>
      </c>
      <c r="AM15" s="15">
        <v>330.4</v>
      </c>
      <c r="AN15" s="9">
        <v>315.5</v>
      </c>
      <c r="AO15" s="9">
        <v>345.4</v>
      </c>
      <c r="AP15" s="26">
        <v>1889</v>
      </c>
      <c r="AQ15" s="15">
        <v>320.3</v>
      </c>
      <c r="AR15" s="9">
        <v>307</v>
      </c>
      <c r="AS15" s="9">
        <v>333.6</v>
      </c>
      <c r="AT15" s="26">
        <v>2230</v>
      </c>
      <c r="AU15" s="15">
        <v>286.39999999999998</v>
      </c>
      <c r="AV15" s="9">
        <v>216.5</v>
      </c>
      <c r="AW15" s="9">
        <v>356.3</v>
      </c>
      <c r="AX15" s="26">
        <v>64</v>
      </c>
      <c r="AY15" s="15">
        <v>349.5</v>
      </c>
      <c r="AZ15" s="9">
        <v>269.7</v>
      </c>
      <c r="BA15" s="9">
        <v>429.2</v>
      </c>
      <c r="BB15" s="26">
        <v>74</v>
      </c>
      <c r="BC15" s="15">
        <v>293.5</v>
      </c>
      <c r="BD15" s="9">
        <v>277.2</v>
      </c>
      <c r="BE15" s="9">
        <v>309.8</v>
      </c>
      <c r="BF15" s="26">
        <v>1235</v>
      </c>
      <c r="BG15" s="15">
        <v>355</v>
      </c>
      <c r="BH15" s="9">
        <v>289.89999999999998</v>
      </c>
      <c r="BI15" s="9">
        <v>420.1</v>
      </c>
      <c r="BJ15" s="26">
        <v>113</v>
      </c>
      <c r="BK15" s="35">
        <v>2013</v>
      </c>
      <c r="BL15" s="2"/>
      <c r="BM15" s="2"/>
    </row>
    <row r="16" spans="1:65" x14ac:dyDescent="0.2">
      <c r="A16" s="14"/>
      <c r="B16" s="18">
        <v>2014</v>
      </c>
      <c r="C16" s="15">
        <v>318.60000000000002</v>
      </c>
      <c r="D16" s="9">
        <v>313.60000000000002</v>
      </c>
      <c r="E16" s="9">
        <v>323.5</v>
      </c>
      <c r="F16" s="26">
        <v>15840</v>
      </c>
      <c r="G16" s="15">
        <v>325.7</v>
      </c>
      <c r="H16" s="9">
        <v>307.8</v>
      </c>
      <c r="I16" s="9">
        <v>343.5</v>
      </c>
      <c r="J16" s="26">
        <v>1273</v>
      </c>
      <c r="K16" s="15">
        <v>272.7</v>
      </c>
      <c r="L16" s="9">
        <v>244.4</v>
      </c>
      <c r="M16" s="9">
        <v>301</v>
      </c>
      <c r="N16" s="26">
        <v>355</v>
      </c>
      <c r="O16" s="15">
        <v>309.2</v>
      </c>
      <c r="P16" s="9">
        <v>283.5</v>
      </c>
      <c r="Q16" s="9">
        <v>335</v>
      </c>
      <c r="R16" s="26">
        <v>551</v>
      </c>
      <c r="S16" s="15">
        <v>297.5</v>
      </c>
      <c r="T16" s="9">
        <v>279.7</v>
      </c>
      <c r="U16" s="9">
        <v>315.39999999999998</v>
      </c>
      <c r="V16" s="26">
        <v>1064</v>
      </c>
      <c r="W16" s="15">
        <v>312.7</v>
      </c>
      <c r="X16" s="9">
        <v>291.89999999999998</v>
      </c>
      <c r="Y16" s="9">
        <v>333.6</v>
      </c>
      <c r="Z16" s="26">
        <v>865</v>
      </c>
      <c r="AA16" s="15">
        <v>296.3</v>
      </c>
      <c r="AB16" s="9">
        <v>281.39999999999998</v>
      </c>
      <c r="AC16" s="9">
        <v>311.2</v>
      </c>
      <c r="AD16" s="26">
        <v>1522</v>
      </c>
      <c r="AE16" s="15">
        <v>365.2</v>
      </c>
      <c r="AF16" s="9">
        <v>353.3</v>
      </c>
      <c r="AG16" s="9">
        <v>377.1</v>
      </c>
      <c r="AH16" s="26">
        <v>3591</v>
      </c>
      <c r="AI16" s="15">
        <v>290.10000000000002</v>
      </c>
      <c r="AJ16" s="9">
        <v>272.2</v>
      </c>
      <c r="AK16" s="9">
        <v>308</v>
      </c>
      <c r="AL16" s="26">
        <v>1010</v>
      </c>
      <c r="AM16" s="15">
        <v>328.4</v>
      </c>
      <c r="AN16" s="9">
        <v>313.5</v>
      </c>
      <c r="AO16" s="9">
        <v>343.2</v>
      </c>
      <c r="AP16" s="26">
        <v>1887</v>
      </c>
      <c r="AQ16" s="15">
        <v>311.8</v>
      </c>
      <c r="AR16" s="9">
        <v>298.89999999999998</v>
      </c>
      <c r="AS16" s="9">
        <v>324.8</v>
      </c>
      <c r="AT16" s="26">
        <v>2220</v>
      </c>
      <c r="AU16" s="15">
        <v>264</v>
      </c>
      <c r="AV16" s="9">
        <v>197.9</v>
      </c>
      <c r="AW16" s="9">
        <v>330.1</v>
      </c>
      <c r="AX16" s="26">
        <v>61</v>
      </c>
      <c r="AY16" s="15">
        <v>287.89999999999998</v>
      </c>
      <c r="AZ16" s="9">
        <v>216.7</v>
      </c>
      <c r="BA16" s="9">
        <v>359.2</v>
      </c>
      <c r="BB16" s="26">
        <v>63</v>
      </c>
      <c r="BC16" s="15">
        <v>300.10000000000002</v>
      </c>
      <c r="BD16" s="9">
        <v>283.7</v>
      </c>
      <c r="BE16" s="9">
        <v>316.5</v>
      </c>
      <c r="BF16" s="26">
        <v>1282</v>
      </c>
      <c r="BG16" s="15">
        <v>297.10000000000002</v>
      </c>
      <c r="BH16" s="9">
        <v>237.7</v>
      </c>
      <c r="BI16" s="9">
        <v>356.5</v>
      </c>
      <c r="BJ16" s="26">
        <v>96</v>
      </c>
      <c r="BK16" s="35">
        <v>2014</v>
      </c>
      <c r="BL16" s="2"/>
      <c r="BM16" s="2"/>
    </row>
    <row r="17" spans="1:65" x14ac:dyDescent="0.2">
      <c r="A17" s="14"/>
      <c r="B17" s="18">
        <v>2015</v>
      </c>
      <c r="C17" s="15">
        <v>320.3</v>
      </c>
      <c r="D17" s="9">
        <v>315.39999999999998</v>
      </c>
      <c r="E17" s="9">
        <v>325.2</v>
      </c>
      <c r="F17" s="26">
        <v>16093</v>
      </c>
      <c r="G17" s="15">
        <v>320.3</v>
      </c>
      <c r="H17" s="9">
        <v>302.60000000000002</v>
      </c>
      <c r="I17" s="9">
        <v>337.9</v>
      </c>
      <c r="J17" s="26">
        <v>1259</v>
      </c>
      <c r="K17" s="15">
        <v>298.2</v>
      </c>
      <c r="L17" s="9">
        <v>268.60000000000002</v>
      </c>
      <c r="M17" s="9">
        <v>327.8</v>
      </c>
      <c r="N17" s="26">
        <v>389</v>
      </c>
      <c r="O17" s="15">
        <v>302.10000000000002</v>
      </c>
      <c r="P17" s="9">
        <v>276.60000000000002</v>
      </c>
      <c r="Q17" s="9">
        <v>327.60000000000002</v>
      </c>
      <c r="R17" s="26">
        <v>538</v>
      </c>
      <c r="S17" s="15">
        <v>304.3</v>
      </c>
      <c r="T17" s="9">
        <v>286.3</v>
      </c>
      <c r="U17" s="9">
        <v>322.2</v>
      </c>
      <c r="V17" s="26">
        <v>1102</v>
      </c>
      <c r="W17" s="15">
        <v>303.5</v>
      </c>
      <c r="X17" s="9">
        <v>283.10000000000002</v>
      </c>
      <c r="Y17" s="9">
        <v>324</v>
      </c>
      <c r="Z17" s="26">
        <v>847</v>
      </c>
      <c r="AA17" s="15">
        <v>308.10000000000002</v>
      </c>
      <c r="AB17" s="9">
        <v>292.89999999999998</v>
      </c>
      <c r="AC17" s="9">
        <v>323.2</v>
      </c>
      <c r="AD17" s="26">
        <v>1591</v>
      </c>
      <c r="AE17" s="15">
        <v>353.4</v>
      </c>
      <c r="AF17" s="9">
        <v>341.8</v>
      </c>
      <c r="AG17" s="9">
        <v>365.1</v>
      </c>
      <c r="AH17" s="26">
        <v>3511</v>
      </c>
      <c r="AI17" s="15">
        <v>314.89999999999998</v>
      </c>
      <c r="AJ17" s="9">
        <v>296.39999999999998</v>
      </c>
      <c r="AK17" s="9">
        <v>333.5</v>
      </c>
      <c r="AL17" s="26">
        <v>1105</v>
      </c>
      <c r="AM17" s="15">
        <v>342.3</v>
      </c>
      <c r="AN17" s="9">
        <v>327.2</v>
      </c>
      <c r="AO17" s="9">
        <v>357.4</v>
      </c>
      <c r="AP17" s="26">
        <v>2003</v>
      </c>
      <c r="AQ17" s="15">
        <v>305.3</v>
      </c>
      <c r="AR17" s="9">
        <v>292.60000000000002</v>
      </c>
      <c r="AS17" s="9">
        <v>318.10000000000002</v>
      </c>
      <c r="AT17" s="26">
        <v>2204</v>
      </c>
      <c r="AU17" s="15">
        <v>262.5</v>
      </c>
      <c r="AV17" s="9">
        <v>197.4</v>
      </c>
      <c r="AW17" s="9">
        <v>327.60000000000002</v>
      </c>
      <c r="AX17" s="26">
        <v>62</v>
      </c>
      <c r="AY17" s="15">
        <v>330.1</v>
      </c>
      <c r="AZ17" s="9">
        <v>254.6</v>
      </c>
      <c r="BA17" s="9">
        <v>405.6</v>
      </c>
      <c r="BB17" s="26">
        <v>73</v>
      </c>
      <c r="BC17" s="15">
        <v>303</v>
      </c>
      <c r="BD17" s="9">
        <v>286.60000000000002</v>
      </c>
      <c r="BE17" s="9">
        <v>319.3</v>
      </c>
      <c r="BF17" s="26">
        <v>1315</v>
      </c>
      <c r="BG17" s="15">
        <v>287.10000000000002</v>
      </c>
      <c r="BH17" s="9">
        <v>229.2</v>
      </c>
      <c r="BI17" s="9">
        <v>344.9</v>
      </c>
      <c r="BJ17" s="26">
        <v>94</v>
      </c>
      <c r="BK17" s="35">
        <v>2015</v>
      </c>
      <c r="BL17" s="2"/>
      <c r="BM17" s="2"/>
    </row>
    <row r="18" spans="1:65" x14ac:dyDescent="0.2">
      <c r="A18" s="14"/>
      <c r="B18" s="18">
        <v>2016</v>
      </c>
      <c r="C18" s="15">
        <v>311.3</v>
      </c>
      <c r="D18" s="9">
        <v>306.5</v>
      </c>
      <c r="E18" s="9">
        <v>316.10000000000002</v>
      </c>
      <c r="F18" s="26">
        <v>15901</v>
      </c>
      <c r="G18" s="15">
        <v>315</v>
      </c>
      <c r="H18" s="9">
        <v>297.60000000000002</v>
      </c>
      <c r="I18" s="9">
        <v>332.4</v>
      </c>
      <c r="J18" s="26">
        <v>1257</v>
      </c>
      <c r="K18" s="15">
        <v>275</v>
      </c>
      <c r="L18" s="9">
        <v>247</v>
      </c>
      <c r="M18" s="9">
        <v>303</v>
      </c>
      <c r="N18" s="26">
        <v>371</v>
      </c>
      <c r="O18" s="15">
        <v>280.8</v>
      </c>
      <c r="P18" s="9">
        <v>256.39999999999998</v>
      </c>
      <c r="Q18" s="9">
        <v>305.10000000000002</v>
      </c>
      <c r="R18" s="26">
        <v>512</v>
      </c>
      <c r="S18" s="15">
        <v>323.3</v>
      </c>
      <c r="T18" s="9">
        <v>305</v>
      </c>
      <c r="U18" s="9">
        <v>341.7</v>
      </c>
      <c r="V18" s="26">
        <v>1190</v>
      </c>
      <c r="W18" s="15">
        <v>308.10000000000002</v>
      </c>
      <c r="X18" s="9">
        <v>287.7</v>
      </c>
      <c r="Y18" s="9">
        <v>328.5</v>
      </c>
      <c r="Z18" s="26">
        <v>874</v>
      </c>
      <c r="AA18" s="15">
        <v>287.5</v>
      </c>
      <c r="AB18" s="9">
        <v>273</v>
      </c>
      <c r="AC18" s="9">
        <v>302</v>
      </c>
      <c r="AD18" s="26">
        <v>1512</v>
      </c>
      <c r="AE18" s="15">
        <v>341.2</v>
      </c>
      <c r="AF18" s="9">
        <v>329.8</v>
      </c>
      <c r="AG18" s="9">
        <v>352.6</v>
      </c>
      <c r="AH18" s="26">
        <v>3435</v>
      </c>
      <c r="AI18" s="15">
        <v>283.5</v>
      </c>
      <c r="AJ18" s="9">
        <v>266</v>
      </c>
      <c r="AK18" s="9">
        <v>301.10000000000002</v>
      </c>
      <c r="AL18" s="26">
        <v>1002</v>
      </c>
      <c r="AM18" s="15">
        <v>326.7</v>
      </c>
      <c r="AN18" s="9">
        <v>312.10000000000002</v>
      </c>
      <c r="AO18" s="9">
        <v>341.2</v>
      </c>
      <c r="AP18" s="26">
        <v>1948</v>
      </c>
      <c r="AQ18" s="15">
        <v>301.60000000000002</v>
      </c>
      <c r="AR18" s="9">
        <v>289.10000000000002</v>
      </c>
      <c r="AS18" s="9">
        <v>314.2</v>
      </c>
      <c r="AT18" s="26">
        <v>2218</v>
      </c>
      <c r="AU18" s="15">
        <v>183.2</v>
      </c>
      <c r="AV18" s="9">
        <v>129.80000000000001</v>
      </c>
      <c r="AW18" s="9">
        <v>236.6</v>
      </c>
      <c r="AX18" s="26">
        <v>45</v>
      </c>
      <c r="AY18" s="15">
        <v>335.7</v>
      </c>
      <c r="AZ18" s="9">
        <v>258.89999999999998</v>
      </c>
      <c r="BA18" s="9">
        <v>412.4</v>
      </c>
      <c r="BB18" s="26">
        <v>73</v>
      </c>
      <c r="BC18" s="15">
        <v>306.5</v>
      </c>
      <c r="BD18" s="9">
        <v>290.10000000000002</v>
      </c>
      <c r="BE18" s="9">
        <v>322.8</v>
      </c>
      <c r="BF18" s="26">
        <v>1346</v>
      </c>
      <c r="BG18" s="15">
        <v>358.1</v>
      </c>
      <c r="BH18" s="9">
        <v>293.60000000000002</v>
      </c>
      <c r="BI18" s="9">
        <v>422.5</v>
      </c>
      <c r="BJ18" s="26">
        <v>118</v>
      </c>
      <c r="BK18" s="36">
        <v>2016</v>
      </c>
      <c r="BL18" s="2"/>
      <c r="BM18" s="2"/>
    </row>
    <row r="19" spans="1:65" x14ac:dyDescent="0.2">
      <c r="A19" s="14"/>
      <c r="B19" s="18">
        <v>2017</v>
      </c>
      <c r="C19" s="15">
        <v>312.60000000000002</v>
      </c>
      <c r="D19" s="9">
        <v>307.8</v>
      </c>
      <c r="E19" s="9">
        <v>317.39999999999998</v>
      </c>
      <c r="F19" s="26">
        <v>16207</v>
      </c>
      <c r="G19" s="15">
        <v>300.89999999999998</v>
      </c>
      <c r="H19" s="9">
        <v>284.10000000000002</v>
      </c>
      <c r="I19" s="9">
        <v>317.7</v>
      </c>
      <c r="J19" s="26">
        <v>1228</v>
      </c>
      <c r="K19" s="15">
        <v>300.89999999999998</v>
      </c>
      <c r="L19" s="9">
        <v>271.8</v>
      </c>
      <c r="M19" s="9">
        <v>330.1</v>
      </c>
      <c r="N19" s="26">
        <v>409</v>
      </c>
      <c r="O19" s="15">
        <v>279.2</v>
      </c>
      <c r="P19" s="9">
        <v>255.2</v>
      </c>
      <c r="Q19" s="9">
        <v>303.3</v>
      </c>
      <c r="R19" s="26">
        <v>519</v>
      </c>
      <c r="S19" s="15">
        <v>316.5</v>
      </c>
      <c r="T19" s="9">
        <v>298.60000000000002</v>
      </c>
      <c r="U19" s="9">
        <v>334.4</v>
      </c>
      <c r="V19" s="26">
        <v>1190</v>
      </c>
      <c r="W19" s="15">
        <v>297.60000000000002</v>
      </c>
      <c r="X19" s="9">
        <v>277.8</v>
      </c>
      <c r="Y19" s="9">
        <v>317.39999999999998</v>
      </c>
      <c r="Z19" s="26">
        <v>865</v>
      </c>
      <c r="AA19" s="15">
        <v>296.2</v>
      </c>
      <c r="AB19" s="9">
        <v>281.60000000000002</v>
      </c>
      <c r="AC19" s="9">
        <v>310.8</v>
      </c>
      <c r="AD19" s="26">
        <v>1581</v>
      </c>
      <c r="AE19" s="15">
        <v>348.6</v>
      </c>
      <c r="AF19" s="9">
        <v>337.1</v>
      </c>
      <c r="AG19" s="9">
        <v>360.1</v>
      </c>
      <c r="AH19" s="26">
        <v>3536</v>
      </c>
      <c r="AI19" s="15">
        <v>282.89999999999998</v>
      </c>
      <c r="AJ19" s="9">
        <v>265.60000000000002</v>
      </c>
      <c r="AK19" s="9">
        <v>300.2</v>
      </c>
      <c r="AL19" s="26">
        <v>1024</v>
      </c>
      <c r="AM19" s="15">
        <v>333.6</v>
      </c>
      <c r="AN19" s="9">
        <v>319</v>
      </c>
      <c r="AO19" s="9">
        <v>348.2</v>
      </c>
      <c r="AP19" s="26">
        <v>2010</v>
      </c>
      <c r="AQ19" s="15">
        <v>295.89999999999998</v>
      </c>
      <c r="AR19" s="9">
        <v>283.60000000000002</v>
      </c>
      <c r="AS19" s="9">
        <v>308.2</v>
      </c>
      <c r="AT19" s="26">
        <v>2202</v>
      </c>
      <c r="AU19" s="15">
        <v>325.2</v>
      </c>
      <c r="AV19" s="9">
        <v>254.6</v>
      </c>
      <c r="AW19" s="9">
        <v>395.8</v>
      </c>
      <c r="AX19" s="26">
        <v>81</v>
      </c>
      <c r="AY19" s="15">
        <v>286.89999999999998</v>
      </c>
      <c r="AZ19" s="9">
        <v>215.6</v>
      </c>
      <c r="BA19" s="9">
        <v>358.1</v>
      </c>
      <c r="BB19" s="26">
        <v>62</v>
      </c>
      <c r="BC19" s="15">
        <v>313.3</v>
      </c>
      <c r="BD19" s="9">
        <v>297</v>
      </c>
      <c r="BE19" s="9">
        <v>329.7</v>
      </c>
      <c r="BF19" s="26">
        <v>1401</v>
      </c>
      <c r="BG19" s="15">
        <v>291.5</v>
      </c>
      <c r="BH19" s="9">
        <v>234.3</v>
      </c>
      <c r="BI19" s="9">
        <v>348.7</v>
      </c>
      <c r="BJ19" s="26">
        <v>99</v>
      </c>
      <c r="BK19" s="36">
        <v>2017</v>
      </c>
      <c r="BL19" s="2"/>
      <c r="BM19" s="2"/>
    </row>
    <row r="20" spans="1:65" x14ac:dyDescent="0.2">
      <c r="A20" s="14"/>
      <c r="B20" s="18">
        <v>2018</v>
      </c>
      <c r="C20" s="17">
        <v>308.39999999999998</v>
      </c>
      <c r="D20" s="16">
        <v>303.7</v>
      </c>
      <c r="E20" s="16">
        <v>313.10000000000002</v>
      </c>
      <c r="F20" s="27">
        <v>16256</v>
      </c>
      <c r="G20" s="17">
        <v>314.89999999999998</v>
      </c>
      <c r="H20" s="16">
        <v>297.8</v>
      </c>
      <c r="I20" s="16">
        <v>332</v>
      </c>
      <c r="J20" s="27">
        <v>1300</v>
      </c>
      <c r="K20" s="17">
        <v>324</v>
      </c>
      <c r="L20" s="16">
        <v>294</v>
      </c>
      <c r="M20" s="16">
        <v>354</v>
      </c>
      <c r="N20" s="27">
        <v>449</v>
      </c>
      <c r="O20" s="17">
        <v>282.39999999999998</v>
      </c>
      <c r="P20" s="16">
        <v>258.2</v>
      </c>
      <c r="Q20" s="16">
        <v>306.5</v>
      </c>
      <c r="R20" s="27">
        <v>528</v>
      </c>
      <c r="S20" s="17">
        <v>301.60000000000002</v>
      </c>
      <c r="T20" s="16">
        <v>284.2</v>
      </c>
      <c r="U20" s="16">
        <v>319</v>
      </c>
      <c r="V20" s="27">
        <v>1148</v>
      </c>
      <c r="W20" s="17">
        <v>313</v>
      </c>
      <c r="X20" s="16">
        <v>292.8</v>
      </c>
      <c r="Y20" s="16">
        <v>333.1</v>
      </c>
      <c r="Z20" s="27">
        <v>924</v>
      </c>
      <c r="AA20" s="17">
        <v>299.8</v>
      </c>
      <c r="AB20" s="16">
        <v>285.3</v>
      </c>
      <c r="AC20" s="16">
        <v>314.3</v>
      </c>
      <c r="AD20" s="27">
        <v>1632</v>
      </c>
      <c r="AE20" s="17">
        <v>339.3</v>
      </c>
      <c r="AF20" s="16">
        <v>328</v>
      </c>
      <c r="AG20" s="16">
        <v>350.5</v>
      </c>
      <c r="AH20" s="27">
        <v>3491</v>
      </c>
      <c r="AI20" s="17">
        <v>280.89999999999998</v>
      </c>
      <c r="AJ20" s="16">
        <v>263.8</v>
      </c>
      <c r="AK20" s="16">
        <v>298</v>
      </c>
      <c r="AL20" s="27">
        <v>1034</v>
      </c>
      <c r="AM20" s="17">
        <v>329.5</v>
      </c>
      <c r="AN20" s="16">
        <v>315.10000000000002</v>
      </c>
      <c r="AO20" s="16">
        <v>343.9</v>
      </c>
      <c r="AP20" s="27">
        <v>2030</v>
      </c>
      <c r="AQ20" s="17">
        <v>289.2</v>
      </c>
      <c r="AR20" s="16">
        <v>277.10000000000002</v>
      </c>
      <c r="AS20" s="16">
        <v>301.2</v>
      </c>
      <c r="AT20" s="27">
        <v>2206</v>
      </c>
      <c r="AU20" s="17">
        <v>185.6</v>
      </c>
      <c r="AV20" s="16">
        <v>133</v>
      </c>
      <c r="AW20" s="16">
        <v>238.1</v>
      </c>
      <c r="AX20" s="27">
        <v>48</v>
      </c>
      <c r="AY20" s="17">
        <v>257.3</v>
      </c>
      <c r="AZ20" s="16">
        <v>190.3</v>
      </c>
      <c r="BA20" s="16">
        <v>324.3</v>
      </c>
      <c r="BB20" s="27">
        <v>57</v>
      </c>
      <c r="BC20" s="17">
        <v>292.10000000000002</v>
      </c>
      <c r="BD20" s="16">
        <v>276.3</v>
      </c>
      <c r="BE20" s="16">
        <v>307.8</v>
      </c>
      <c r="BF20" s="27">
        <v>1314</v>
      </c>
      <c r="BG20" s="17">
        <v>273.5</v>
      </c>
      <c r="BH20" s="16">
        <v>218.7</v>
      </c>
      <c r="BI20" s="16">
        <v>328.3</v>
      </c>
      <c r="BJ20" s="27">
        <v>95</v>
      </c>
      <c r="BK20" s="35">
        <v>2018</v>
      </c>
      <c r="BL20" s="2"/>
      <c r="BM20" s="2"/>
    </row>
    <row r="21" spans="1:65" x14ac:dyDescent="0.2">
      <c r="A21" s="14"/>
      <c r="B21" s="18">
        <v>2019</v>
      </c>
      <c r="C21" s="16">
        <v>306.89999999999998</v>
      </c>
      <c r="D21" s="16">
        <v>302.3</v>
      </c>
      <c r="E21" s="16">
        <v>311.60000000000002</v>
      </c>
      <c r="F21" s="27">
        <v>16478</v>
      </c>
      <c r="G21" s="16">
        <v>326.2</v>
      </c>
      <c r="H21" s="16">
        <v>309</v>
      </c>
      <c r="I21" s="16">
        <v>343.4</v>
      </c>
      <c r="J21" s="27">
        <v>1374</v>
      </c>
      <c r="K21" s="16">
        <v>285.2</v>
      </c>
      <c r="L21" s="16">
        <v>257</v>
      </c>
      <c r="M21" s="16">
        <v>313.39999999999998</v>
      </c>
      <c r="N21" s="27">
        <v>397</v>
      </c>
      <c r="O21" s="16">
        <v>297.60000000000002</v>
      </c>
      <c r="P21" s="16">
        <v>273.10000000000002</v>
      </c>
      <c r="Q21" s="16">
        <v>322.10000000000002</v>
      </c>
      <c r="R21" s="27">
        <v>569</v>
      </c>
      <c r="S21" s="16">
        <v>312.2</v>
      </c>
      <c r="T21" s="16">
        <v>294.7</v>
      </c>
      <c r="U21" s="16">
        <v>329.7</v>
      </c>
      <c r="V21" s="27">
        <v>1211</v>
      </c>
      <c r="W21" s="16">
        <v>314.3</v>
      </c>
      <c r="X21" s="16">
        <v>294.3</v>
      </c>
      <c r="Y21" s="16">
        <v>334.4</v>
      </c>
      <c r="Z21" s="27">
        <v>944</v>
      </c>
      <c r="AA21" s="16">
        <v>300.5</v>
      </c>
      <c r="AB21" s="16">
        <v>286.10000000000002</v>
      </c>
      <c r="AC21" s="16">
        <v>314.89999999999998</v>
      </c>
      <c r="AD21" s="27">
        <v>1665</v>
      </c>
      <c r="AE21" s="16">
        <v>332.2</v>
      </c>
      <c r="AF21" s="16">
        <v>321.2</v>
      </c>
      <c r="AG21" s="16">
        <v>343.3</v>
      </c>
      <c r="AH21" s="27">
        <v>3464</v>
      </c>
      <c r="AI21" s="16">
        <v>283.2</v>
      </c>
      <c r="AJ21" s="16">
        <v>266.2</v>
      </c>
      <c r="AK21" s="16">
        <v>300.3</v>
      </c>
      <c r="AL21" s="27">
        <v>1062</v>
      </c>
      <c r="AM21" s="16">
        <v>324.89999999999998</v>
      </c>
      <c r="AN21" s="16">
        <v>310.8</v>
      </c>
      <c r="AO21" s="16">
        <v>339</v>
      </c>
      <c r="AP21" s="27">
        <v>2038</v>
      </c>
      <c r="AQ21" s="16">
        <v>281</v>
      </c>
      <c r="AR21" s="16">
        <v>269.3</v>
      </c>
      <c r="AS21" s="16">
        <v>292.8</v>
      </c>
      <c r="AT21" s="27">
        <v>2186</v>
      </c>
      <c r="AU21" s="16">
        <v>296.39999999999998</v>
      </c>
      <c r="AV21" s="16">
        <v>231.4</v>
      </c>
      <c r="AW21" s="16">
        <v>361.5</v>
      </c>
      <c r="AX21" s="27">
        <v>79</v>
      </c>
      <c r="AY21" s="16">
        <v>277.39999999999998</v>
      </c>
      <c r="AZ21" s="16">
        <v>210.5</v>
      </c>
      <c r="BA21" s="16">
        <v>344.2</v>
      </c>
      <c r="BB21" s="27">
        <v>66</v>
      </c>
      <c r="BC21" s="16">
        <v>286.60000000000002</v>
      </c>
      <c r="BD21" s="16">
        <v>271.10000000000002</v>
      </c>
      <c r="BE21" s="16">
        <v>302</v>
      </c>
      <c r="BF21" s="27">
        <v>1321</v>
      </c>
      <c r="BG21" s="16">
        <v>296.39999999999998</v>
      </c>
      <c r="BH21" s="16">
        <v>238.8</v>
      </c>
      <c r="BI21" s="16">
        <v>354</v>
      </c>
      <c r="BJ21" s="27">
        <v>102</v>
      </c>
      <c r="BK21" s="36">
        <v>2019</v>
      </c>
      <c r="BL21" s="2"/>
      <c r="BM21" s="2"/>
    </row>
    <row r="22" spans="1:65" x14ac:dyDescent="0.2">
      <c r="A22" s="14"/>
      <c r="B22" s="18">
        <v>2020</v>
      </c>
      <c r="C22" s="57">
        <v>301</v>
      </c>
      <c r="D22" s="57">
        <v>296.39999999999998</v>
      </c>
      <c r="E22" s="57">
        <v>305.60000000000002</v>
      </c>
      <c r="F22" s="58">
        <v>16311</v>
      </c>
      <c r="G22" s="57">
        <v>290.7</v>
      </c>
      <c r="H22" s="57">
        <v>274.39999999999998</v>
      </c>
      <c r="I22" s="57">
        <v>306.89999999999998</v>
      </c>
      <c r="J22" s="58">
        <v>1230</v>
      </c>
      <c r="K22" s="57">
        <v>293.3</v>
      </c>
      <c r="L22" s="57">
        <v>265.10000000000002</v>
      </c>
      <c r="M22" s="57">
        <v>321.60000000000002</v>
      </c>
      <c r="N22" s="58">
        <v>418</v>
      </c>
      <c r="O22" s="57">
        <v>300.8</v>
      </c>
      <c r="P22" s="57">
        <v>276.10000000000002</v>
      </c>
      <c r="Q22" s="57">
        <v>325.5</v>
      </c>
      <c r="R22" s="58">
        <v>576</v>
      </c>
      <c r="S22" s="57">
        <v>282.10000000000002</v>
      </c>
      <c r="T22" s="57">
        <v>265.60000000000002</v>
      </c>
      <c r="U22" s="57">
        <v>298.7</v>
      </c>
      <c r="V22" s="58">
        <v>1112</v>
      </c>
      <c r="W22" s="57">
        <v>285.60000000000002</v>
      </c>
      <c r="X22" s="57">
        <v>266.7</v>
      </c>
      <c r="Y22" s="57">
        <v>304.5</v>
      </c>
      <c r="Z22" s="58">
        <v>877</v>
      </c>
      <c r="AA22" s="57">
        <v>290</v>
      </c>
      <c r="AB22" s="57">
        <v>276</v>
      </c>
      <c r="AC22" s="57">
        <v>304.10000000000002</v>
      </c>
      <c r="AD22" s="58">
        <v>1629</v>
      </c>
      <c r="AE22" s="57">
        <v>331.7</v>
      </c>
      <c r="AF22" s="57">
        <v>320.60000000000002</v>
      </c>
      <c r="AG22" s="57">
        <v>342.7</v>
      </c>
      <c r="AH22" s="58">
        <v>3468</v>
      </c>
      <c r="AI22" s="57">
        <v>285.10000000000002</v>
      </c>
      <c r="AJ22" s="57">
        <v>268.10000000000002</v>
      </c>
      <c r="AK22" s="57">
        <v>302</v>
      </c>
      <c r="AL22" s="58">
        <v>1085</v>
      </c>
      <c r="AM22" s="57">
        <v>319.7</v>
      </c>
      <c r="AN22" s="57">
        <v>305.8</v>
      </c>
      <c r="AO22" s="57">
        <v>333.7</v>
      </c>
      <c r="AP22" s="58">
        <v>2017</v>
      </c>
      <c r="AQ22" s="57">
        <v>291</v>
      </c>
      <c r="AR22" s="57">
        <v>279.10000000000002</v>
      </c>
      <c r="AS22" s="57">
        <v>302.8</v>
      </c>
      <c r="AT22" s="58">
        <v>2287</v>
      </c>
      <c r="AU22" s="57">
        <v>280.3</v>
      </c>
      <c r="AV22" s="57">
        <v>218.5</v>
      </c>
      <c r="AW22" s="57">
        <v>342.1</v>
      </c>
      <c r="AX22" s="58">
        <v>78</v>
      </c>
      <c r="AY22" s="57">
        <v>298.39999999999998</v>
      </c>
      <c r="AZ22" s="57">
        <v>229.6</v>
      </c>
      <c r="BA22" s="57">
        <v>367.3</v>
      </c>
      <c r="BB22" s="58">
        <v>72</v>
      </c>
      <c r="BC22" s="57">
        <v>293.5</v>
      </c>
      <c r="BD22" s="57">
        <v>277.89999999999998</v>
      </c>
      <c r="BE22" s="57">
        <v>309.10000000000002</v>
      </c>
      <c r="BF22" s="58">
        <v>1355</v>
      </c>
      <c r="BG22" s="57">
        <v>301.60000000000002</v>
      </c>
      <c r="BH22" s="57">
        <v>244.4</v>
      </c>
      <c r="BI22" s="57">
        <v>358.8</v>
      </c>
      <c r="BJ22" s="27">
        <v>107</v>
      </c>
      <c r="BK22" s="36">
        <v>2020</v>
      </c>
      <c r="BL22" s="2"/>
      <c r="BM22" s="2"/>
    </row>
    <row r="23" spans="1:65" x14ac:dyDescent="0.2">
      <c r="A23" s="14"/>
      <c r="B23" s="18">
        <v>2021</v>
      </c>
      <c r="C23" s="57">
        <v>301.10000000000002</v>
      </c>
      <c r="D23" s="57">
        <v>296.5</v>
      </c>
      <c r="E23" s="57">
        <v>305.7</v>
      </c>
      <c r="F23" s="58">
        <v>16564</v>
      </c>
      <c r="G23" s="57">
        <v>309.60000000000002</v>
      </c>
      <c r="H23" s="57">
        <v>293</v>
      </c>
      <c r="I23" s="57">
        <v>326.2</v>
      </c>
      <c r="J23" s="58">
        <v>1335</v>
      </c>
      <c r="K23" s="57">
        <v>275.3</v>
      </c>
      <c r="L23" s="57">
        <v>248.3</v>
      </c>
      <c r="M23" s="57">
        <v>302.39999999999998</v>
      </c>
      <c r="N23" s="58">
        <v>398</v>
      </c>
      <c r="O23" s="57">
        <v>268.10000000000002</v>
      </c>
      <c r="P23" s="57">
        <v>245.2</v>
      </c>
      <c r="Q23" s="57">
        <v>291</v>
      </c>
      <c r="R23" s="58">
        <v>529</v>
      </c>
      <c r="S23" s="57">
        <v>300.7</v>
      </c>
      <c r="T23" s="57">
        <v>283.8</v>
      </c>
      <c r="U23" s="57">
        <v>317.7</v>
      </c>
      <c r="V23" s="58">
        <v>1204</v>
      </c>
      <c r="W23" s="57">
        <v>285.3</v>
      </c>
      <c r="X23" s="57">
        <v>266.5</v>
      </c>
      <c r="Y23" s="57">
        <v>304.10000000000002</v>
      </c>
      <c r="Z23" s="58">
        <v>885</v>
      </c>
      <c r="AA23" s="57">
        <v>294.7</v>
      </c>
      <c r="AB23" s="57">
        <v>280.7</v>
      </c>
      <c r="AC23" s="57">
        <v>308.7</v>
      </c>
      <c r="AD23" s="58">
        <v>1688</v>
      </c>
      <c r="AE23" s="57">
        <v>320.8</v>
      </c>
      <c r="AF23" s="57">
        <v>310</v>
      </c>
      <c r="AG23" s="57">
        <v>331.6</v>
      </c>
      <c r="AH23" s="58">
        <v>3383</v>
      </c>
      <c r="AI23" s="57">
        <v>296.10000000000002</v>
      </c>
      <c r="AJ23" s="57">
        <v>279.10000000000002</v>
      </c>
      <c r="AK23" s="57">
        <v>313.2</v>
      </c>
      <c r="AL23" s="58">
        <v>1158</v>
      </c>
      <c r="AM23" s="57">
        <v>322.39999999999998</v>
      </c>
      <c r="AN23" s="57">
        <v>308.5</v>
      </c>
      <c r="AO23" s="57">
        <v>336.4</v>
      </c>
      <c r="AP23" s="58">
        <v>2063</v>
      </c>
      <c r="AQ23" s="57">
        <v>289.60000000000002</v>
      </c>
      <c r="AR23" s="57">
        <v>277.8</v>
      </c>
      <c r="AS23" s="57">
        <v>301.3</v>
      </c>
      <c r="AT23" s="58">
        <v>2321</v>
      </c>
      <c r="AU23" s="57">
        <v>270.2</v>
      </c>
      <c r="AV23" s="57">
        <v>209.7</v>
      </c>
      <c r="AW23" s="57">
        <v>330.7</v>
      </c>
      <c r="AX23" s="58">
        <v>76</v>
      </c>
      <c r="AY23" s="57">
        <v>373.8</v>
      </c>
      <c r="AZ23" s="57">
        <v>297.8</v>
      </c>
      <c r="BA23" s="57">
        <v>449.8</v>
      </c>
      <c r="BB23" s="58">
        <v>92</v>
      </c>
      <c r="BC23" s="57">
        <v>280.2</v>
      </c>
      <c r="BD23" s="57">
        <v>265</v>
      </c>
      <c r="BE23" s="57">
        <v>295.3</v>
      </c>
      <c r="BF23" s="58">
        <v>1311</v>
      </c>
      <c r="BG23" s="57">
        <v>334.5</v>
      </c>
      <c r="BH23" s="57">
        <v>275.2</v>
      </c>
      <c r="BI23" s="57">
        <v>393.8</v>
      </c>
      <c r="BJ23" s="27">
        <v>121</v>
      </c>
      <c r="BK23" s="35">
        <v>2021</v>
      </c>
      <c r="BL23" s="2"/>
      <c r="BM23" s="2"/>
    </row>
    <row r="24" spans="1:65" x14ac:dyDescent="0.2">
      <c r="A24" s="14"/>
      <c r="B24" s="18">
        <v>2022</v>
      </c>
      <c r="C24" s="57">
        <v>298</v>
      </c>
      <c r="D24" s="57">
        <v>293.39999999999998</v>
      </c>
      <c r="E24" s="57">
        <v>302.5</v>
      </c>
      <c r="F24" s="58">
        <v>16371</v>
      </c>
      <c r="G24" s="57">
        <v>324.10000000000002</v>
      </c>
      <c r="H24" s="57">
        <v>307.10000000000002</v>
      </c>
      <c r="I24" s="57">
        <v>341.2</v>
      </c>
      <c r="J24" s="58">
        <v>1384</v>
      </c>
      <c r="K24" s="57">
        <v>297.7</v>
      </c>
      <c r="L24" s="57">
        <v>269.5</v>
      </c>
      <c r="M24" s="57">
        <v>325.89999999999998</v>
      </c>
      <c r="N24" s="58">
        <v>431</v>
      </c>
      <c r="O24" s="57">
        <v>307.10000000000002</v>
      </c>
      <c r="P24" s="57">
        <v>282.39999999999998</v>
      </c>
      <c r="Q24" s="57">
        <v>331.9</v>
      </c>
      <c r="R24" s="58">
        <v>600</v>
      </c>
      <c r="S24" s="57">
        <v>285.60000000000002</v>
      </c>
      <c r="T24" s="57">
        <v>269.10000000000002</v>
      </c>
      <c r="U24" s="57">
        <v>302.10000000000002</v>
      </c>
      <c r="V24" s="58">
        <v>1144</v>
      </c>
      <c r="W24" s="57">
        <v>300.39999999999998</v>
      </c>
      <c r="X24" s="57">
        <v>281.10000000000002</v>
      </c>
      <c r="Y24" s="57">
        <v>319.7</v>
      </c>
      <c r="Z24" s="58">
        <v>927</v>
      </c>
      <c r="AA24" s="57">
        <v>270.60000000000002</v>
      </c>
      <c r="AB24" s="57">
        <v>257.10000000000002</v>
      </c>
      <c r="AC24" s="57">
        <v>284</v>
      </c>
      <c r="AD24" s="58">
        <v>1547</v>
      </c>
      <c r="AE24" s="57">
        <v>316.7</v>
      </c>
      <c r="AF24" s="57">
        <v>306</v>
      </c>
      <c r="AG24" s="57">
        <v>327.39999999999998</v>
      </c>
      <c r="AH24" s="58">
        <v>3336</v>
      </c>
      <c r="AI24" s="57">
        <v>272.2</v>
      </c>
      <c r="AJ24" s="57">
        <v>255.8</v>
      </c>
      <c r="AK24" s="57">
        <v>288.60000000000002</v>
      </c>
      <c r="AL24" s="58">
        <v>1057</v>
      </c>
      <c r="AM24" s="57">
        <v>310</v>
      </c>
      <c r="AN24" s="57">
        <v>296.3</v>
      </c>
      <c r="AO24" s="57">
        <v>323.60000000000002</v>
      </c>
      <c r="AP24" s="58">
        <v>1982</v>
      </c>
      <c r="AQ24" s="57">
        <v>299.3</v>
      </c>
      <c r="AR24" s="57">
        <v>287.3</v>
      </c>
      <c r="AS24" s="57">
        <v>311.2</v>
      </c>
      <c r="AT24" s="58">
        <v>2400</v>
      </c>
      <c r="AU24" s="57">
        <v>314.5</v>
      </c>
      <c r="AV24" s="57">
        <v>248.6</v>
      </c>
      <c r="AW24" s="57">
        <v>380.4</v>
      </c>
      <c r="AX24" s="58">
        <v>87</v>
      </c>
      <c r="AY24" s="57">
        <v>249.9</v>
      </c>
      <c r="AZ24" s="57">
        <v>187.4</v>
      </c>
      <c r="BA24" s="57">
        <v>312.39999999999998</v>
      </c>
      <c r="BB24" s="58">
        <v>61</v>
      </c>
      <c r="BC24" s="57">
        <v>278.10000000000002</v>
      </c>
      <c r="BD24" s="57">
        <v>262.89999999999998</v>
      </c>
      <c r="BE24" s="57">
        <v>293.2</v>
      </c>
      <c r="BF24" s="58">
        <v>1296</v>
      </c>
      <c r="BG24" s="57">
        <v>332.4</v>
      </c>
      <c r="BH24" s="57">
        <v>272.8</v>
      </c>
      <c r="BI24" s="57">
        <v>391.9</v>
      </c>
      <c r="BJ24" s="27">
        <v>119</v>
      </c>
      <c r="BK24" s="35">
        <v>2022</v>
      </c>
      <c r="BL24" s="2"/>
      <c r="BM24" s="2"/>
    </row>
    <row r="25" spans="1:65" x14ac:dyDescent="0.2">
      <c r="A25" s="14"/>
      <c r="B25" s="18"/>
      <c r="C25" s="17"/>
      <c r="D25" s="16"/>
      <c r="E25" s="38"/>
      <c r="F25" s="27"/>
      <c r="G25" s="17"/>
      <c r="H25" s="16"/>
      <c r="I25" s="16"/>
      <c r="J25" s="27"/>
      <c r="K25" s="17"/>
      <c r="L25" s="16"/>
      <c r="M25" s="16"/>
      <c r="N25" s="27"/>
      <c r="O25" s="17"/>
      <c r="P25" s="16"/>
      <c r="Q25" s="16"/>
      <c r="R25" s="27"/>
      <c r="S25" s="17"/>
      <c r="T25" s="16"/>
      <c r="U25" s="16"/>
      <c r="V25" s="27"/>
      <c r="W25" s="17"/>
      <c r="X25" s="16"/>
      <c r="Y25" s="16"/>
      <c r="Z25" s="27"/>
      <c r="AA25" s="17"/>
      <c r="AB25" s="16"/>
      <c r="AC25" s="16"/>
      <c r="AD25" s="27"/>
      <c r="AE25" s="17"/>
      <c r="AF25" s="16"/>
      <c r="AG25" s="16"/>
      <c r="AH25" s="27"/>
      <c r="AI25" s="17"/>
      <c r="AJ25" s="16"/>
      <c r="AK25" s="16"/>
      <c r="AL25" s="27"/>
      <c r="AM25" s="17"/>
      <c r="AN25" s="16"/>
      <c r="AO25" s="16"/>
      <c r="AP25" s="27"/>
      <c r="AQ25" s="17"/>
      <c r="AR25" s="16"/>
      <c r="AS25" s="16"/>
      <c r="AT25" s="27"/>
      <c r="AU25" s="17"/>
      <c r="AV25" s="16"/>
      <c r="AW25" s="16"/>
      <c r="AX25" s="27"/>
      <c r="AY25" s="17"/>
      <c r="AZ25" s="16"/>
      <c r="BA25" s="16"/>
      <c r="BB25" s="27"/>
      <c r="BC25" s="17"/>
      <c r="BD25" s="16"/>
      <c r="BE25" s="16"/>
      <c r="BF25" s="27"/>
      <c r="BG25" s="17"/>
      <c r="BH25" s="16"/>
      <c r="BI25" s="16"/>
      <c r="BJ25" s="27"/>
      <c r="BK25" s="36"/>
      <c r="BL25" s="2"/>
      <c r="BM25" s="2"/>
    </row>
    <row r="26" spans="1:65" x14ac:dyDescent="0.2">
      <c r="A26" s="85" t="s">
        <v>39</v>
      </c>
      <c r="B26" s="84"/>
      <c r="C26" s="94">
        <f t="shared" ref="C26" si="0">C24/C8-1</f>
        <v>-0.12890967553346977</v>
      </c>
      <c r="D26" s="95"/>
      <c r="E26" s="95"/>
      <c r="F26" s="96"/>
      <c r="G26" s="94">
        <f t="shared" ref="G26" si="1">G24/G8-1</f>
        <v>4.5821232655695487E-2</v>
      </c>
      <c r="H26" s="95"/>
      <c r="I26" s="95"/>
      <c r="J26" s="96"/>
      <c r="K26" s="94">
        <f t="shared" ref="K26" si="2">K24/K8-1</f>
        <v>-7.1718116619894023E-2</v>
      </c>
      <c r="L26" s="95"/>
      <c r="M26" s="95"/>
      <c r="N26" s="96"/>
      <c r="O26" s="94">
        <f t="shared" ref="O26" si="3">O24/O8-1</f>
        <v>-7.0520581113801328E-2</v>
      </c>
      <c r="P26" s="95"/>
      <c r="Q26" s="95"/>
      <c r="R26" s="96"/>
      <c r="S26" s="94">
        <f t="shared" ref="S26" si="4">S24/S8-1</f>
        <v>-0.10666249609008438</v>
      </c>
      <c r="T26" s="95"/>
      <c r="U26" s="95"/>
      <c r="V26" s="96"/>
      <c r="W26" s="94">
        <f t="shared" ref="W26" si="5">W24/W8-1</f>
        <v>-0.12623618382780699</v>
      </c>
      <c r="X26" s="95"/>
      <c r="Y26" s="95"/>
      <c r="Z26" s="96"/>
      <c r="AA26" s="94">
        <f t="shared" ref="AA26" si="6">AA24/AA8-1</f>
        <v>-0.15727187791965114</v>
      </c>
      <c r="AB26" s="95"/>
      <c r="AC26" s="95"/>
      <c r="AD26" s="96"/>
      <c r="AE26" s="94">
        <f t="shared" ref="AE26" si="7">AE24/AE8-1</f>
        <v>-0.18607041891544596</v>
      </c>
      <c r="AF26" s="95"/>
      <c r="AG26" s="95"/>
      <c r="AH26" s="96"/>
      <c r="AI26" s="94">
        <f t="shared" ref="AI26" si="8">AI24/AI8-1</f>
        <v>-0.13614725483973356</v>
      </c>
      <c r="AJ26" s="95"/>
      <c r="AK26" s="95"/>
      <c r="AL26" s="96"/>
      <c r="AM26" s="94">
        <f t="shared" ref="AM26" si="9">AM24/AM8-1</f>
        <v>-0.14482758620689651</v>
      </c>
      <c r="AN26" s="95"/>
      <c r="AO26" s="95"/>
      <c r="AP26" s="96"/>
      <c r="AQ26" s="94">
        <f t="shared" ref="AQ26" si="10">AQ24/AQ8-1</f>
        <v>-0.10442848593656484</v>
      </c>
      <c r="AR26" s="95"/>
      <c r="AS26" s="95"/>
      <c r="AT26" s="96"/>
      <c r="AU26" s="94">
        <f t="shared" ref="AU26" si="11">AU24/AU8-1</f>
        <v>-0.17215056593840483</v>
      </c>
      <c r="AV26" s="95"/>
      <c r="AW26" s="95"/>
      <c r="AX26" s="96"/>
      <c r="AY26" s="94">
        <f t="shared" ref="AY26" si="12">AY24/AY8-1</f>
        <v>-4.4359464627151013E-2</v>
      </c>
      <c r="AZ26" s="95"/>
      <c r="BA26" s="95"/>
      <c r="BB26" s="96"/>
      <c r="BC26" s="94">
        <f t="shared" ref="BC26" si="13">BC24/BC8-1</f>
        <v>-0.13954207920792072</v>
      </c>
      <c r="BD26" s="95"/>
      <c r="BE26" s="95"/>
      <c r="BF26" s="96"/>
      <c r="BG26" s="94">
        <f>BG24/BG8-1</f>
        <v>8.5919634106500942E-2</v>
      </c>
      <c r="BH26" s="95"/>
      <c r="BI26" s="95"/>
      <c r="BJ26" s="96"/>
      <c r="BK26" s="36" t="s">
        <v>39</v>
      </c>
      <c r="BL26" s="56"/>
      <c r="BM26" s="2"/>
    </row>
    <row r="27" spans="1:65" x14ac:dyDescent="0.2">
      <c r="A27" s="85" t="s">
        <v>40</v>
      </c>
      <c r="B27" s="84"/>
      <c r="C27" s="94">
        <f t="shared" ref="C27" si="14">C24/C14-1</f>
        <v>-9.6148013345465522E-2</v>
      </c>
      <c r="D27" s="95"/>
      <c r="E27" s="95"/>
      <c r="F27" s="96"/>
      <c r="G27" s="94">
        <f t="shared" ref="G27" si="15">G24/G14-1</f>
        <v>9.9016615801966967E-2</v>
      </c>
      <c r="H27" s="95"/>
      <c r="I27" s="95"/>
      <c r="J27" s="96"/>
      <c r="K27" s="94">
        <f t="shared" ref="K27" si="16">K24/K14-1</f>
        <v>4.3097407147862699E-2</v>
      </c>
      <c r="L27" s="95"/>
      <c r="M27" s="95"/>
      <c r="N27" s="96"/>
      <c r="O27" s="94">
        <f t="shared" ref="O27" si="17">O24/O14-1</f>
        <v>-3.2755905511810957E-2</v>
      </c>
      <c r="P27" s="95"/>
      <c r="Q27" s="95"/>
      <c r="R27" s="96"/>
      <c r="S27" s="94">
        <f t="shared" ref="S27" si="18">S24/S14-1</f>
        <v>-0.13375796178343935</v>
      </c>
      <c r="T27" s="95"/>
      <c r="U27" s="95"/>
      <c r="V27" s="96"/>
      <c r="W27" s="94">
        <f t="shared" ref="W27" si="19">W24/W14-1</f>
        <v>-0.14171428571428579</v>
      </c>
      <c r="X27" s="95"/>
      <c r="Y27" s="95"/>
      <c r="Z27" s="96"/>
      <c r="AA27" s="94">
        <f t="shared" ref="AA27" si="20">AA24/AA14-1</f>
        <v>-0.12228349010703854</v>
      </c>
      <c r="AB27" s="95"/>
      <c r="AC27" s="95"/>
      <c r="AD27" s="96"/>
      <c r="AE27" s="94">
        <f t="shared" ref="AE27" si="21">AE24/AE14-1</f>
        <v>-0.13752723311546844</v>
      </c>
      <c r="AF27" s="95"/>
      <c r="AG27" s="95"/>
      <c r="AH27" s="96"/>
      <c r="AI27" s="94">
        <f t="shared" ref="AI27" si="22">AI24/AI14-1</f>
        <v>-0.10016528925619839</v>
      </c>
      <c r="AJ27" s="95"/>
      <c r="AK27" s="95"/>
      <c r="AL27" s="96"/>
      <c r="AM27" s="94">
        <f t="shared" ref="AM27" si="23">AM24/AM14-1</f>
        <v>-0.12305516265912309</v>
      </c>
      <c r="AN27" s="95"/>
      <c r="AO27" s="95"/>
      <c r="AP27" s="96"/>
      <c r="AQ27" s="94">
        <f t="shared" ref="AQ27" si="24">AQ24/AQ14-1</f>
        <v>-7.1073867163252591E-2</v>
      </c>
      <c r="AR27" s="95"/>
      <c r="AS27" s="95"/>
      <c r="AT27" s="96"/>
      <c r="AU27" s="94">
        <f t="shared" ref="AU27" si="25">AU24/AU14-1</f>
        <v>0.39036251105216624</v>
      </c>
      <c r="AV27" s="95"/>
      <c r="AW27" s="95"/>
      <c r="AX27" s="96"/>
      <c r="AY27" s="94">
        <f t="shared" ref="AY27" si="26">AY24/AY14-1</f>
        <v>-0.23390557939914158</v>
      </c>
      <c r="AZ27" s="95"/>
      <c r="BA27" s="95"/>
      <c r="BB27" s="96"/>
      <c r="BC27" s="94">
        <f t="shared" ref="BC27" si="27">BC24/BC14-1</f>
        <v>-0.12326607818411084</v>
      </c>
      <c r="BD27" s="95"/>
      <c r="BE27" s="95"/>
      <c r="BF27" s="96"/>
      <c r="BG27" s="94">
        <f>BG24/BG14-1</f>
        <v>0.23202372127501847</v>
      </c>
      <c r="BH27" s="95"/>
      <c r="BI27" s="95"/>
      <c r="BJ27" s="96"/>
      <c r="BK27" s="36" t="s">
        <v>40</v>
      </c>
      <c r="BL27" s="56"/>
      <c r="BM27" s="2"/>
    </row>
    <row r="28" spans="1:65" x14ac:dyDescent="0.2">
      <c r="A28" s="85" t="s">
        <v>41</v>
      </c>
      <c r="B28" s="84"/>
      <c r="C28" s="94">
        <f t="shared" ref="C28" si="28">C24/C23-1</f>
        <v>-1.0295582862836383E-2</v>
      </c>
      <c r="D28" s="95"/>
      <c r="E28" s="95"/>
      <c r="F28" s="96"/>
      <c r="G28" s="94">
        <f t="shared" ref="G28" si="29">G24/G23-1</f>
        <v>4.6834625322997425E-2</v>
      </c>
      <c r="H28" s="95"/>
      <c r="I28" s="95"/>
      <c r="J28" s="96"/>
      <c r="K28" s="94">
        <f t="shared" ref="K28" si="30">K24/K23-1</f>
        <v>8.1365782782419016E-2</v>
      </c>
      <c r="L28" s="95"/>
      <c r="M28" s="95"/>
      <c r="N28" s="96"/>
      <c r="O28" s="94">
        <f t="shared" ref="O28" si="31">O24/O23-1</f>
        <v>0.14546810891458417</v>
      </c>
      <c r="P28" s="95"/>
      <c r="Q28" s="95"/>
      <c r="R28" s="96"/>
      <c r="S28" s="94">
        <f t="shared" ref="S28" si="32">S24/S23-1</f>
        <v>-5.0216162287994526E-2</v>
      </c>
      <c r="T28" s="95"/>
      <c r="U28" s="95"/>
      <c r="V28" s="96"/>
      <c r="W28" s="94">
        <f t="shared" ref="W28" si="33">W24/W23-1</f>
        <v>5.2926743778478613E-2</v>
      </c>
      <c r="X28" s="95"/>
      <c r="Y28" s="95"/>
      <c r="Z28" s="96"/>
      <c r="AA28" s="94">
        <f t="shared" ref="AA28" si="34">AA24/AA23-1</f>
        <v>-8.1778079402782367E-2</v>
      </c>
      <c r="AB28" s="95"/>
      <c r="AC28" s="95"/>
      <c r="AD28" s="96"/>
      <c r="AE28" s="94">
        <f t="shared" ref="AE28" si="35">AE24/AE23-1</f>
        <v>-1.2780548628429034E-2</v>
      </c>
      <c r="AF28" s="95"/>
      <c r="AG28" s="95"/>
      <c r="AH28" s="96"/>
      <c r="AI28" s="94">
        <f t="shared" ref="AI28" si="36">AI24/AI23-1</f>
        <v>-8.071597433299571E-2</v>
      </c>
      <c r="AJ28" s="95"/>
      <c r="AK28" s="95"/>
      <c r="AL28" s="96"/>
      <c r="AM28" s="94">
        <f t="shared" ref="AM28" si="37">AM24/AM23-1</f>
        <v>-3.8461538461538436E-2</v>
      </c>
      <c r="AN28" s="95"/>
      <c r="AO28" s="95"/>
      <c r="AP28" s="96"/>
      <c r="AQ28" s="94">
        <f t="shared" ref="AQ28" si="38">AQ24/AQ23-1</f>
        <v>3.3494475138121427E-2</v>
      </c>
      <c r="AR28" s="95"/>
      <c r="AS28" s="95"/>
      <c r="AT28" s="96"/>
      <c r="AU28" s="94">
        <f t="shared" ref="AU28" si="39">AU24/AU23-1</f>
        <v>0.16395262768319774</v>
      </c>
      <c r="AV28" s="95"/>
      <c r="AW28" s="95"/>
      <c r="AX28" s="96"/>
      <c r="AY28" s="94">
        <f t="shared" ref="AY28" si="40">AY24/AY23-1</f>
        <v>-0.3314606741573034</v>
      </c>
      <c r="AZ28" s="95"/>
      <c r="BA28" s="95"/>
      <c r="BB28" s="96"/>
      <c r="BC28" s="94">
        <f t="shared" ref="BC28" si="41">BC24/BC23-1</f>
        <v>-7.4946466809420187E-3</v>
      </c>
      <c r="BD28" s="95"/>
      <c r="BE28" s="95"/>
      <c r="BF28" s="96"/>
      <c r="BG28" s="94">
        <f>BG24/BG23-1</f>
        <v>-6.2780269058296811E-3</v>
      </c>
      <c r="BH28" s="95"/>
      <c r="BI28" s="95"/>
      <c r="BJ28" s="96"/>
      <c r="BK28" s="36" t="s">
        <v>41</v>
      </c>
      <c r="BL28" s="56"/>
      <c r="BM28" s="2"/>
    </row>
    <row r="29" spans="1:65" x14ac:dyDescent="0.2">
      <c r="A29" s="19"/>
      <c r="B29" s="20"/>
      <c r="C29" s="22"/>
      <c r="D29" s="21"/>
      <c r="E29" s="21"/>
      <c r="F29" s="29"/>
      <c r="G29" s="22"/>
      <c r="H29" s="21"/>
      <c r="I29" s="21"/>
      <c r="J29" s="29"/>
      <c r="K29" s="22"/>
      <c r="L29" s="21"/>
      <c r="M29" s="21"/>
      <c r="N29" s="29"/>
      <c r="O29" s="22"/>
      <c r="P29" s="21"/>
      <c r="Q29" s="21"/>
      <c r="R29" s="29"/>
      <c r="S29" s="22"/>
      <c r="T29" s="21"/>
      <c r="U29" s="21"/>
      <c r="V29" s="29"/>
      <c r="W29" s="22"/>
      <c r="X29" s="21"/>
      <c r="Y29" s="21"/>
      <c r="Z29" s="29"/>
      <c r="AA29" s="22"/>
      <c r="AB29" s="21"/>
      <c r="AC29" s="21"/>
      <c r="AD29" s="29"/>
      <c r="AE29" s="22"/>
      <c r="AF29" s="21"/>
      <c r="AG29" s="21"/>
      <c r="AH29" s="29"/>
      <c r="AI29" s="22"/>
      <c r="AJ29" s="21"/>
      <c r="AK29" s="21"/>
      <c r="AL29" s="29"/>
      <c r="AM29" s="22"/>
      <c r="AN29" s="21"/>
      <c r="AO29" s="21"/>
      <c r="AP29" s="29"/>
      <c r="AQ29" s="22"/>
      <c r="AR29" s="21"/>
      <c r="AS29" s="21"/>
      <c r="AT29" s="29"/>
      <c r="AU29" s="22"/>
      <c r="AV29" s="21"/>
      <c r="AW29" s="21"/>
      <c r="AX29" s="29"/>
      <c r="AY29" s="22"/>
      <c r="AZ29" s="21"/>
      <c r="BA29" s="21"/>
      <c r="BB29" s="29"/>
      <c r="BC29" s="22"/>
      <c r="BD29" s="21"/>
      <c r="BE29" s="21"/>
      <c r="BF29" s="29"/>
      <c r="BG29" s="22"/>
      <c r="BH29" s="21"/>
      <c r="BI29" s="21"/>
      <c r="BJ29" s="29"/>
      <c r="BK29" s="37"/>
      <c r="BL29" s="2"/>
      <c r="BM29" s="2"/>
    </row>
    <row r="30" spans="1:65" x14ac:dyDescent="0.2">
      <c r="A30" s="33"/>
      <c r="B30" s="4"/>
      <c r="C30" s="16"/>
      <c r="D30" s="16"/>
      <c r="E30" s="16"/>
      <c r="F30" s="30"/>
      <c r="G30" s="16"/>
      <c r="H30" s="16"/>
      <c r="I30" s="16"/>
      <c r="J30" s="30"/>
      <c r="K30" s="16"/>
      <c r="L30" s="16"/>
      <c r="M30" s="16"/>
      <c r="N30" s="30"/>
      <c r="O30" s="16"/>
      <c r="P30" s="16"/>
      <c r="Q30" s="16"/>
      <c r="R30" s="30"/>
      <c r="S30" s="16"/>
      <c r="T30" s="16"/>
      <c r="U30" s="16"/>
      <c r="V30" s="30"/>
      <c r="W30" s="16"/>
      <c r="X30" s="16"/>
      <c r="Y30" s="16"/>
      <c r="Z30" s="30"/>
      <c r="AA30" s="16"/>
      <c r="AB30" s="16"/>
      <c r="AC30" s="16"/>
      <c r="AD30" s="30"/>
      <c r="AE30" s="16"/>
      <c r="AF30" s="16"/>
      <c r="AG30" s="16"/>
      <c r="AH30" s="30"/>
      <c r="AI30" s="16"/>
      <c r="AJ30" s="16"/>
      <c r="AK30" s="16"/>
      <c r="AL30" s="30"/>
      <c r="AM30" s="16"/>
      <c r="AN30" s="16"/>
      <c r="AO30" s="16"/>
      <c r="AP30" s="30"/>
      <c r="AQ30" s="16"/>
      <c r="AR30" s="16"/>
      <c r="AS30" s="16"/>
      <c r="AT30" s="30"/>
      <c r="AU30" s="16"/>
      <c r="AV30" s="16"/>
      <c r="AW30" s="16"/>
      <c r="AX30" s="30"/>
      <c r="AY30" s="16"/>
      <c r="AZ30" s="16"/>
      <c r="BA30" s="16"/>
      <c r="BB30" s="30"/>
      <c r="BC30" s="16"/>
      <c r="BD30" s="16"/>
      <c r="BE30" s="16"/>
      <c r="BF30" s="30"/>
      <c r="BG30" s="16"/>
      <c r="BH30" s="16"/>
      <c r="BI30" s="16"/>
      <c r="BJ30" s="30"/>
      <c r="BK30" s="4"/>
      <c r="BL30" s="2"/>
      <c r="BM30" s="2"/>
    </row>
    <row r="31" spans="1:65" x14ac:dyDescent="0.2">
      <c r="A31" s="103" t="s">
        <v>9</v>
      </c>
      <c r="B31" s="104"/>
      <c r="C31" s="104"/>
      <c r="D31" s="104"/>
      <c r="E31" s="31"/>
      <c r="F31" s="31"/>
      <c r="G31" s="31"/>
      <c r="H31" s="31"/>
      <c r="I31" s="16"/>
      <c r="J31" s="30"/>
      <c r="K31" s="16"/>
      <c r="L31" s="16"/>
      <c r="M31" s="16"/>
      <c r="N31" s="30"/>
      <c r="O31" s="16"/>
      <c r="P31" s="16"/>
      <c r="Q31" s="16"/>
      <c r="R31" s="30"/>
      <c r="S31" s="16"/>
      <c r="T31" s="16"/>
      <c r="U31" s="16"/>
      <c r="V31" s="30"/>
      <c r="W31" s="16"/>
      <c r="X31" s="16"/>
      <c r="Y31" s="16"/>
      <c r="Z31" s="30"/>
      <c r="AA31" s="16"/>
      <c r="AB31" s="16"/>
      <c r="AC31" s="16"/>
      <c r="AD31" s="30"/>
      <c r="AE31" s="16"/>
      <c r="AF31" s="16"/>
      <c r="AG31" s="16"/>
      <c r="AH31" s="30"/>
      <c r="AI31" s="16"/>
      <c r="AJ31" s="16"/>
      <c r="AK31" s="16"/>
      <c r="AL31" s="30"/>
      <c r="AM31" s="16"/>
      <c r="AN31" s="16"/>
      <c r="AO31" s="16"/>
      <c r="AP31" s="30"/>
      <c r="AQ31" s="16"/>
      <c r="AR31" s="16"/>
      <c r="AS31" s="16"/>
      <c r="AT31" s="30"/>
      <c r="AU31" s="16"/>
      <c r="AV31" s="16"/>
      <c r="AW31" s="16"/>
      <c r="AX31" s="30"/>
      <c r="AY31" s="16"/>
      <c r="AZ31" s="16"/>
      <c r="BA31" s="16"/>
      <c r="BB31" s="30"/>
      <c r="BC31" s="16"/>
      <c r="BD31" s="16"/>
      <c r="BE31" s="16"/>
      <c r="BF31" s="30"/>
      <c r="BG31" s="16"/>
      <c r="BH31" s="16"/>
      <c r="BI31" s="105" t="s">
        <v>9</v>
      </c>
      <c r="BJ31" s="105"/>
      <c r="BK31" s="105"/>
      <c r="BL31" s="2"/>
      <c r="BM31" s="2"/>
    </row>
    <row r="32" spans="1:65" x14ac:dyDescent="0.2">
      <c r="A32" s="106"/>
      <c r="B32" s="107"/>
      <c r="C32" s="102" t="s">
        <v>0</v>
      </c>
      <c r="D32" s="102"/>
      <c r="E32" s="102"/>
      <c r="F32" s="102"/>
      <c r="G32" s="102" t="s">
        <v>22</v>
      </c>
      <c r="H32" s="102"/>
      <c r="I32" s="102"/>
      <c r="J32" s="102"/>
      <c r="K32" s="102" t="s">
        <v>1</v>
      </c>
      <c r="L32" s="102"/>
      <c r="M32" s="102"/>
      <c r="N32" s="102"/>
      <c r="O32" s="101" t="s">
        <v>24</v>
      </c>
      <c r="P32" s="101"/>
      <c r="Q32" s="101"/>
      <c r="R32" s="101"/>
      <c r="S32" s="102" t="s">
        <v>25</v>
      </c>
      <c r="T32" s="102"/>
      <c r="U32" s="102"/>
      <c r="V32" s="102"/>
      <c r="W32" s="102" t="s">
        <v>2</v>
      </c>
      <c r="X32" s="102"/>
      <c r="Y32" s="102"/>
      <c r="Z32" s="102"/>
      <c r="AA32" s="101" t="s">
        <v>3</v>
      </c>
      <c r="AB32" s="101"/>
      <c r="AC32" s="101"/>
      <c r="AD32" s="101"/>
      <c r="AE32" s="102" t="s">
        <v>23</v>
      </c>
      <c r="AF32" s="102"/>
      <c r="AG32" s="102"/>
      <c r="AH32" s="102"/>
      <c r="AI32" s="102" t="s">
        <v>28</v>
      </c>
      <c r="AJ32" s="102"/>
      <c r="AK32" s="102"/>
      <c r="AL32" s="102"/>
      <c r="AM32" s="102" t="s">
        <v>4</v>
      </c>
      <c r="AN32" s="102"/>
      <c r="AO32" s="102"/>
      <c r="AP32" s="102"/>
      <c r="AQ32" s="101" t="s">
        <v>5</v>
      </c>
      <c r="AR32" s="101"/>
      <c r="AS32" s="101"/>
      <c r="AT32" s="101"/>
      <c r="AU32" s="101" t="s">
        <v>26</v>
      </c>
      <c r="AV32" s="101"/>
      <c r="AW32" s="101"/>
      <c r="AX32" s="101"/>
      <c r="AY32" s="102" t="s">
        <v>27</v>
      </c>
      <c r="AZ32" s="102"/>
      <c r="BA32" s="102"/>
      <c r="BB32" s="102"/>
      <c r="BC32" s="101" t="s">
        <v>6</v>
      </c>
      <c r="BD32" s="101"/>
      <c r="BE32" s="101"/>
      <c r="BF32" s="101"/>
      <c r="BG32" s="101" t="s">
        <v>7</v>
      </c>
      <c r="BH32" s="101"/>
      <c r="BI32" s="101"/>
      <c r="BJ32" s="101"/>
      <c r="BK32" s="34"/>
      <c r="BL32" s="114"/>
      <c r="BM32" s="115"/>
    </row>
    <row r="33" spans="1:65" x14ac:dyDescent="0.2">
      <c r="A33" s="97" t="s">
        <v>34</v>
      </c>
      <c r="B33" s="98"/>
      <c r="C33" s="92" t="s">
        <v>14</v>
      </c>
      <c r="D33" s="90" t="s">
        <v>15</v>
      </c>
      <c r="E33" s="90" t="s">
        <v>16</v>
      </c>
      <c r="F33" s="90" t="s">
        <v>17</v>
      </c>
      <c r="G33" s="92" t="s">
        <v>14</v>
      </c>
      <c r="H33" s="90" t="s">
        <v>15</v>
      </c>
      <c r="I33" s="90" t="s">
        <v>16</v>
      </c>
      <c r="J33" s="90" t="s">
        <v>17</v>
      </c>
      <c r="K33" s="92" t="s">
        <v>14</v>
      </c>
      <c r="L33" s="90" t="s">
        <v>15</v>
      </c>
      <c r="M33" s="90" t="s">
        <v>16</v>
      </c>
      <c r="N33" s="90" t="s">
        <v>17</v>
      </c>
      <c r="O33" s="92" t="s">
        <v>14</v>
      </c>
      <c r="P33" s="90" t="s">
        <v>15</v>
      </c>
      <c r="Q33" s="90" t="s">
        <v>16</v>
      </c>
      <c r="R33" s="90" t="s">
        <v>17</v>
      </c>
      <c r="S33" s="92" t="s">
        <v>14</v>
      </c>
      <c r="T33" s="90" t="s">
        <v>15</v>
      </c>
      <c r="U33" s="90" t="s">
        <v>16</v>
      </c>
      <c r="V33" s="90" t="s">
        <v>17</v>
      </c>
      <c r="W33" s="92" t="s">
        <v>14</v>
      </c>
      <c r="X33" s="90" t="s">
        <v>15</v>
      </c>
      <c r="Y33" s="90" t="s">
        <v>16</v>
      </c>
      <c r="Z33" s="90" t="s">
        <v>17</v>
      </c>
      <c r="AA33" s="92" t="s">
        <v>14</v>
      </c>
      <c r="AB33" s="90" t="s">
        <v>15</v>
      </c>
      <c r="AC33" s="90" t="s">
        <v>16</v>
      </c>
      <c r="AD33" s="90" t="s">
        <v>17</v>
      </c>
      <c r="AE33" s="92" t="s">
        <v>14</v>
      </c>
      <c r="AF33" s="90" t="s">
        <v>15</v>
      </c>
      <c r="AG33" s="90" t="s">
        <v>16</v>
      </c>
      <c r="AH33" s="90" t="s">
        <v>17</v>
      </c>
      <c r="AI33" s="92" t="s">
        <v>14</v>
      </c>
      <c r="AJ33" s="90" t="s">
        <v>15</v>
      </c>
      <c r="AK33" s="90" t="s">
        <v>16</v>
      </c>
      <c r="AL33" s="90" t="s">
        <v>17</v>
      </c>
      <c r="AM33" s="92" t="s">
        <v>14</v>
      </c>
      <c r="AN33" s="90" t="s">
        <v>15</v>
      </c>
      <c r="AO33" s="90" t="s">
        <v>16</v>
      </c>
      <c r="AP33" s="90" t="s">
        <v>17</v>
      </c>
      <c r="AQ33" s="92" t="s">
        <v>14</v>
      </c>
      <c r="AR33" s="90" t="s">
        <v>15</v>
      </c>
      <c r="AS33" s="90" t="s">
        <v>16</v>
      </c>
      <c r="AT33" s="90" t="s">
        <v>17</v>
      </c>
      <c r="AU33" s="92" t="s">
        <v>14</v>
      </c>
      <c r="AV33" s="90" t="s">
        <v>15</v>
      </c>
      <c r="AW33" s="90" t="s">
        <v>16</v>
      </c>
      <c r="AX33" s="90" t="s">
        <v>17</v>
      </c>
      <c r="AY33" s="92" t="s">
        <v>14</v>
      </c>
      <c r="AZ33" s="90" t="s">
        <v>15</v>
      </c>
      <c r="BA33" s="90" t="s">
        <v>16</v>
      </c>
      <c r="BB33" s="90" t="s">
        <v>17</v>
      </c>
      <c r="BC33" s="92" t="s">
        <v>14</v>
      </c>
      <c r="BD33" s="90" t="s">
        <v>15</v>
      </c>
      <c r="BE33" s="90" t="s">
        <v>16</v>
      </c>
      <c r="BF33" s="90" t="s">
        <v>17</v>
      </c>
      <c r="BG33" s="92" t="s">
        <v>14</v>
      </c>
      <c r="BH33" s="90" t="s">
        <v>15</v>
      </c>
      <c r="BI33" s="90" t="s">
        <v>16</v>
      </c>
      <c r="BJ33" s="90" t="s">
        <v>17</v>
      </c>
      <c r="BK33" s="86" t="s">
        <v>34</v>
      </c>
      <c r="BL33" s="50"/>
      <c r="BM33" s="51"/>
    </row>
    <row r="34" spans="1:65" x14ac:dyDescent="0.2">
      <c r="A34" s="99"/>
      <c r="B34" s="100"/>
      <c r="C34" s="93"/>
      <c r="D34" s="91"/>
      <c r="E34" s="91"/>
      <c r="F34" s="91"/>
      <c r="G34" s="93"/>
      <c r="H34" s="91"/>
      <c r="I34" s="91"/>
      <c r="J34" s="91"/>
      <c r="K34" s="93"/>
      <c r="L34" s="91"/>
      <c r="M34" s="91"/>
      <c r="N34" s="91"/>
      <c r="O34" s="93"/>
      <c r="P34" s="91"/>
      <c r="Q34" s="91"/>
      <c r="R34" s="91"/>
      <c r="S34" s="93"/>
      <c r="T34" s="91"/>
      <c r="U34" s="91"/>
      <c r="V34" s="91"/>
      <c r="W34" s="93"/>
      <c r="X34" s="91"/>
      <c r="Y34" s="91"/>
      <c r="Z34" s="91"/>
      <c r="AA34" s="93"/>
      <c r="AB34" s="91"/>
      <c r="AC34" s="91"/>
      <c r="AD34" s="91"/>
      <c r="AE34" s="93"/>
      <c r="AF34" s="91"/>
      <c r="AG34" s="91"/>
      <c r="AH34" s="91"/>
      <c r="AI34" s="93"/>
      <c r="AJ34" s="91"/>
      <c r="AK34" s="91"/>
      <c r="AL34" s="91"/>
      <c r="AM34" s="93"/>
      <c r="AN34" s="91"/>
      <c r="AO34" s="91"/>
      <c r="AP34" s="91"/>
      <c r="AQ34" s="93"/>
      <c r="AR34" s="91"/>
      <c r="AS34" s="91"/>
      <c r="AT34" s="91"/>
      <c r="AU34" s="93"/>
      <c r="AV34" s="91"/>
      <c r="AW34" s="91"/>
      <c r="AX34" s="91"/>
      <c r="AY34" s="93"/>
      <c r="AZ34" s="91"/>
      <c r="BA34" s="91"/>
      <c r="BB34" s="91"/>
      <c r="BC34" s="93"/>
      <c r="BD34" s="91"/>
      <c r="BE34" s="91"/>
      <c r="BF34" s="91"/>
      <c r="BG34" s="93"/>
      <c r="BH34" s="91"/>
      <c r="BI34" s="91"/>
      <c r="BJ34" s="91"/>
      <c r="BK34" s="87"/>
      <c r="BL34" s="97"/>
      <c r="BM34" s="98"/>
    </row>
    <row r="35" spans="1:65" x14ac:dyDescent="0.2">
      <c r="A35" s="13"/>
      <c r="B35" s="18">
        <v>2006</v>
      </c>
      <c r="C35" s="15">
        <v>450.5</v>
      </c>
      <c r="D35" s="9">
        <v>444.1</v>
      </c>
      <c r="E35" s="9">
        <v>456.9</v>
      </c>
      <c r="F35" s="26">
        <v>18771</v>
      </c>
      <c r="G35" s="15">
        <v>489.6</v>
      </c>
      <c r="H35" s="9">
        <v>465.8</v>
      </c>
      <c r="I35" s="9">
        <v>513.29999999999995</v>
      </c>
      <c r="J35" s="26">
        <v>1595</v>
      </c>
      <c r="K35" s="15">
        <v>430.2</v>
      </c>
      <c r="L35" s="9">
        <v>391.4</v>
      </c>
      <c r="M35" s="9">
        <v>469.1</v>
      </c>
      <c r="N35" s="26">
        <v>461</v>
      </c>
      <c r="O35" s="15">
        <v>440.4</v>
      </c>
      <c r="P35" s="9">
        <v>406.8</v>
      </c>
      <c r="Q35" s="9">
        <v>474.1</v>
      </c>
      <c r="R35" s="26">
        <v>643</v>
      </c>
      <c r="S35" s="15">
        <v>447.8</v>
      </c>
      <c r="T35" s="9">
        <v>424.1</v>
      </c>
      <c r="U35" s="9">
        <v>471.5</v>
      </c>
      <c r="V35" s="26">
        <v>1345</v>
      </c>
      <c r="W35" s="15">
        <v>471.4</v>
      </c>
      <c r="X35" s="9">
        <v>443</v>
      </c>
      <c r="Y35" s="9">
        <v>499.7</v>
      </c>
      <c r="Z35" s="26">
        <v>1047</v>
      </c>
      <c r="AA35" s="15">
        <v>434.1</v>
      </c>
      <c r="AB35" s="9">
        <v>414.4</v>
      </c>
      <c r="AC35" s="9">
        <v>453.8</v>
      </c>
      <c r="AD35" s="26">
        <v>1824</v>
      </c>
      <c r="AE35" s="15">
        <v>467.3</v>
      </c>
      <c r="AF35" s="9">
        <v>453</v>
      </c>
      <c r="AG35" s="9">
        <v>481.5</v>
      </c>
      <c r="AH35" s="26">
        <v>4083</v>
      </c>
      <c r="AI35" s="15">
        <v>425.4</v>
      </c>
      <c r="AJ35" s="9">
        <v>401.5</v>
      </c>
      <c r="AK35" s="9">
        <v>449.4</v>
      </c>
      <c r="AL35" s="26">
        <v>1183</v>
      </c>
      <c r="AM35" s="15">
        <v>493.6</v>
      </c>
      <c r="AN35" s="9">
        <v>473.2</v>
      </c>
      <c r="AO35" s="9">
        <v>514.1</v>
      </c>
      <c r="AP35" s="26">
        <v>2252</v>
      </c>
      <c r="AQ35" s="15">
        <v>423.2</v>
      </c>
      <c r="AR35" s="9">
        <v>406.9</v>
      </c>
      <c r="AS35" s="9">
        <v>439.4</v>
      </c>
      <c r="AT35" s="26">
        <v>2554</v>
      </c>
      <c r="AU35" s="15">
        <v>396.6</v>
      </c>
      <c r="AV35" s="9">
        <v>306.7</v>
      </c>
      <c r="AW35" s="9">
        <v>486.6</v>
      </c>
      <c r="AX35" s="26">
        <v>73</v>
      </c>
      <c r="AY35" s="15">
        <v>333.4</v>
      </c>
      <c r="AZ35" s="9">
        <v>249.3</v>
      </c>
      <c r="BA35" s="9">
        <v>417.6</v>
      </c>
      <c r="BB35" s="26">
        <v>59</v>
      </c>
      <c r="BC35" s="15">
        <v>414.1</v>
      </c>
      <c r="BD35" s="9">
        <v>393.5</v>
      </c>
      <c r="BE35" s="9">
        <v>434.6</v>
      </c>
      <c r="BF35" s="26">
        <v>1523</v>
      </c>
      <c r="BG35" s="15">
        <v>457.6</v>
      </c>
      <c r="BH35" s="9">
        <v>379.6</v>
      </c>
      <c r="BI35" s="9">
        <v>535.70000000000005</v>
      </c>
      <c r="BJ35" s="26">
        <v>129</v>
      </c>
      <c r="BK35" s="35">
        <v>2006</v>
      </c>
      <c r="BL35" s="13"/>
      <c r="BM35" s="4"/>
    </row>
    <row r="36" spans="1:65" x14ac:dyDescent="0.2">
      <c r="A36" s="13"/>
      <c r="B36" s="18">
        <v>2007</v>
      </c>
      <c r="C36" s="15">
        <v>440.7</v>
      </c>
      <c r="D36" s="9">
        <v>434.4</v>
      </c>
      <c r="E36" s="9">
        <v>447</v>
      </c>
      <c r="F36" s="26">
        <v>18579</v>
      </c>
      <c r="G36" s="15">
        <v>444.8</v>
      </c>
      <c r="H36" s="9">
        <v>422.2</v>
      </c>
      <c r="I36" s="9">
        <v>467.3</v>
      </c>
      <c r="J36" s="26">
        <v>1473</v>
      </c>
      <c r="K36" s="15">
        <v>400.8</v>
      </c>
      <c r="L36" s="9">
        <v>363.5</v>
      </c>
      <c r="M36" s="9">
        <v>438</v>
      </c>
      <c r="N36" s="26">
        <v>438</v>
      </c>
      <c r="O36" s="15">
        <v>433.7</v>
      </c>
      <c r="P36" s="9">
        <v>400.7</v>
      </c>
      <c r="Q36" s="9">
        <v>466.8</v>
      </c>
      <c r="R36" s="26">
        <v>650</v>
      </c>
      <c r="S36" s="15">
        <v>418.2</v>
      </c>
      <c r="T36" s="9">
        <v>395.4</v>
      </c>
      <c r="U36" s="9">
        <v>441</v>
      </c>
      <c r="V36" s="26">
        <v>1272</v>
      </c>
      <c r="W36" s="15">
        <v>488.1</v>
      </c>
      <c r="X36" s="9">
        <v>459.1</v>
      </c>
      <c r="Y36" s="9">
        <v>517.1</v>
      </c>
      <c r="Z36" s="26">
        <v>1073</v>
      </c>
      <c r="AA36" s="15">
        <v>411.3</v>
      </c>
      <c r="AB36" s="9">
        <v>392.2</v>
      </c>
      <c r="AC36" s="9">
        <v>430.4</v>
      </c>
      <c r="AD36" s="26">
        <v>1762</v>
      </c>
      <c r="AE36" s="15">
        <v>466.1</v>
      </c>
      <c r="AF36" s="9">
        <v>451.9</v>
      </c>
      <c r="AG36" s="9">
        <v>480.3</v>
      </c>
      <c r="AH36" s="26">
        <v>4091</v>
      </c>
      <c r="AI36" s="15">
        <v>429.5</v>
      </c>
      <c r="AJ36" s="9">
        <v>405.6</v>
      </c>
      <c r="AK36" s="9">
        <v>453.5</v>
      </c>
      <c r="AL36" s="26">
        <v>1207</v>
      </c>
      <c r="AM36" s="15">
        <v>498.2</v>
      </c>
      <c r="AN36" s="9">
        <v>477.8</v>
      </c>
      <c r="AO36" s="9">
        <v>518.5</v>
      </c>
      <c r="AP36" s="26">
        <v>2330</v>
      </c>
      <c r="AQ36" s="15">
        <v>408.9</v>
      </c>
      <c r="AR36" s="9">
        <v>392.9</v>
      </c>
      <c r="AS36" s="9">
        <v>424.9</v>
      </c>
      <c r="AT36" s="26">
        <v>2482</v>
      </c>
      <c r="AU36" s="15">
        <v>507</v>
      </c>
      <c r="AV36" s="9">
        <v>407.2</v>
      </c>
      <c r="AW36" s="9">
        <v>606.79999999999995</v>
      </c>
      <c r="AX36" s="26">
        <v>97</v>
      </c>
      <c r="AY36" s="15">
        <v>346.6</v>
      </c>
      <c r="AZ36" s="9">
        <v>260.5</v>
      </c>
      <c r="BA36" s="9">
        <v>432.7</v>
      </c>
      <c r="BB36" s="26">
        <v>62</v>
      </c>
      <c r="BC36" s="15">
        <v>406.5</v>
      </c>
      <c r="BD36" s="9">
        <v>386.2</v>
      </c>
      <c r="BE36" s="9">
        <v>426.8</v>
      </c>
      <c r="BF36" s="26">
        <v>1512</v>
      </c>
      <c r="BG36" s="15">
        <v>456.9</v>
      </c>
      <c r="BH36" s="9">
        <v>379.3</v>
      </c>
      <c r="BI36" s="9">
        <v>534.5</v>
      </c>
      <c r="BJ36" s="26">
        <v>130</v>
      </c>
      <c r="BK36" s="35">
        <v>2007</v>
      </c>
      <c r="BL36" s="13"/>
      <c r="BM36" s="4"/>
    </row>
    <row r="37" spans="1:65" x14ac:dyDescent="0.2">
      <c r="A37" s="14"/>
      <c r="B37" s="18">
        <v>2008</v>
      </c>
      <c r="C37" s="15">
        <v>419.1</v>
      </c>
      <c r="D37" s="9">
        <v>412.9</v>
      </c>
      <c r="E37" s="9">
        <v>425.2</v>
      </c>
      <c r="F37" s="26">
        <v>17849</v>
      </c>
      <c r="G37" s="15">
        <v>416.4</v>
      </c>
      <c r="H37" s="9">
        <v>394.6</v>
      </c>
      <c r="I37" s="9">
        <v>438.2</v>
      </c>
      <c r="J37" s="26">
        <v>1387</v>
      </c>
      <c r="K37" s="15">
        <v>391.7</v>
      </c>
      <c r="L37" s="9">
        <v>354.9</v>
      </c>
      <c r="M37" s="9">
        <v>428.5</v>
      </c>
      <c r="N37" s="26">
        <v>431</v>
      </c>
      <c r="O37" s="15">
        <v>387.1</v>
      </c>
      <c r="P37" s="9">
        <v>355.8</v>
      </c>
      <c r="Q37" s="9">
        <v>418.3</v>
      </c>
      <c r="R37" s="26">
        <v>588</v>
      </c>
      <c r="S37" s="15">
        <v>441.2</v>
      </c>
      <c r="T37" s="9">
        <v>417.8</v>
      </c>
      <c r="U37" s="9">
        <v>464.5</v>
      </c>
      <c r="V37" s="26">
        <v>1353</v>
      </c>
      <c r="W37" s="15">
        <v>429.6</v>
      </c>
      <c r="X37" s="9">
        <v>402.4</v>
      </c>
      <c r="Y37" s="9">
        <v>456.7</v>
      </c>
      <c r="Z37" s="26">
        <v>970</v>
      </c>
      <c r="AA37" s="15">
        <v>411.3</v>
      </c>
      <c r="AB37" s="9">
        <v>392.3</v>
      </c>
      <c r="AC37" s="9">
        <v>430.4</v>
      </c>
      <c r="AD37" s="26">
        <v>1770</v>
      </c>
      <c r="AE37" s="15">
        <v>437</v>
      </c>
      <c r="AF37" s="9">
        <v>423.3</v>
      </c>
      <c r="AG37" s="9">
        <v>450.8</v>
      </c>
      <c r="AH37" s="26">
        <v>3863</v>
      </c>
      <c r="AI37" s="15">
        <v>393.7</v>
      </c>
      <c r="AJ37" s="9">
        <v>370.7</v>
      </c>
      <c r="AK37" s="9">
        <v>416.6</v>
      </c>
      <c r="AL37" s="26">
        <v>1127</v>
      </c>
      <c r="AM37" s="15">
        <v>442.9</v>
      </c>
      <c r="AN37" s="9">
        <v>423.7</v>
      </c>
      <c r="AO37" s="9">
        <v>462.2</v>
      </c>
      <c r="AP37" s="26">
        <v>2083</v>
      </c>
      <c r="AQ37" s="15">
        <v>406.1</v>
      </c>
      <c r="AR37" s="9">
        <v>390.2</v>
      </c>
      <c r="AS37" s="9">
        <v>422</v>
      </c>
      <c r="AT37" s="26">
        <v>2500</v>
      </c>
      <c r="AU37" s="15">
        <v>356.6</v>
      </c>
      <c r="AV37" s="9">
        <v>271.60000000000002</v>
      </c>
      <c r="AW37" s="9">
        <v>441.6</v>
      </c>
      <c r="AX37" s="26">
        <v>67</v>
      </c>
      <c r="AY37" s="15">
        <v>338.9</v>
      </c>
      <c r="AZ37" s="9">
        <v>254</v>
      </c>
      <c r="BA37" s="9">
        <v>423.8</v>
      </c>
      <c r="BB37" s="26">
        <v>61</v>
      </c>
      <c r="BC37" s="15">
        <v>402.1</v>
      </c>
      <c r="BD37" s="9">
        <v>382</v>
      </c>
      <c r="BE37" s="9">
        <v>422.2</v>
      </c>
      <c r="BF37" s="26">
        <v>1519</v>
      </c>
      <c r="BG37" s="15">
        <v>447.7</v>
      </c>
      <c r="BH37" s="9">
        <v>371.3</v>
      </c>
      <c r="BI37" s="9">
        <v>524.20000000000005</v>
      </c>
      <c r="BJ37" s="26">
        <v>130</v>
      </c>
      <c r="BK37" s="35">
        <v>2008</v>
      </c>
      <c r="BL37" s="14"/>
      <c r="BM37" s="4"/>
    </row>
    <row r="38" spans="1:65" x14ac:dyDescent="0.2">
      <c r="A38" s="14"/>
      <c r="B38" s="18">
        <v>2009</v>
      </c>
      <c r="C38" s="15">
        <v>389.3</v>
      </c>
      <c r="D38" s="9">
        <v>383.4</v>
      </c>
      <c r="E38" s="9">
        <v>395.2</v>
      </c>
      <c r="F38" s="26">
        <v>16769</v>
      </c>
      <c r="G38" s="15">
        <v>398.4</v>
      </c>
      <c r="H38" s="9">
        <v>377.2</v>
      </c>
      <c r="I38" s="9">
        <v>419.7</v>
      </c>
      <c r="J38" s="26">
        <v>1350</v>
      </c>
      <c r="K38" s="15">
        <v>375.8</v>
      </c>
      <c r="L38" s="9">
        <v>340.4</v>
      </c>
      <c r="M38" s="9">
        <v>411.1</v>
      </c>
      <c r="N38" s="26">
        <v>432</v>
      </c>
      <c r="O38" s="15">
        <v>374.1</v>
      </c>
      <c r="P38" s="9">
        <v>343.8</v>
      </c>
      <c r="Q38" s="9">
        <v>404.4</v>
      </c>
      <c r="R38" s="26">
        <v>585</v>
      </c>
      <c r="S38" s="15">
        <v>385.4</v>
      </c>
      <c r="T38" s="9">
        <v>363.6</v>
      </c>
      <c r="U38" s="9">
        <v>407.3</v>
      </c>
      <c r="V38" s="26">
        <v>1185</v>
      </c>
      <c r="W38" s="15">
        <v>375.7</v>
      </c>
      <c r="X38" s="9">
        <v>350.4</v>
      </c>
      <c r="Y38" s="9">
        <v>400.9</v>
      </c>
      <c r="Z38" s="26">
        <v>862</v>
      </c>
      <c r="AA38" s="15">
        <v>379</v>
      </c>
      <c r="AB38" s="9">
        <v>360.8</v>
      </c>
      <c r="AC38" s="9">
        <v>397.2</v>
      </c>
      <c r="AD38" s="26">
        <v>1664</v>
      </c>
      <c r="AE38" s="15">
        <v>410.8</v>
      </c>
      <c r="AF38" s="9">
        <v>397.5</v>
      </c>
      <c r="AG38" s="9">
        <v>424.2</v>
      </c>
      <c r="AH38" s="26">
        <v>3650</v>
      </c>
      <c r="AI38" s="15">
        <v>364.5</v>
      </c>
      <c r="AJ38" s="9">
        <v>342.7</v>
      </c>
      <c r="AK38" s="9">
        <v>386.3</v>
      </c>
      <c r="AL38" s="26">
        <v>1072</v>
      </c>
      <c r="AM38" s="15">
        <v>401.7</v>
      </c>
      <c r="AN38" s="9">
        <v>383.4</v>
      </c>
      <c r="AO38" s="9">
        <v>419.9</v>
      </c>
      <c r="AP38" s="26">
        <v>1924</v>
      </c>
      <c r="AQ38" s="15">
        <v>383.7</v>
      </c>
      <c r="AR38" s="9">
        <v>368.3</v>
      </c>
      <c r="AS38" s="9">
        <v>399.1</v>
      </c>
      <c r="AT38" s="26">
        <v>2367</v>
      </c>
      <c r="AU38" s="15">
        <v>336.7</v>
      </c>
      <c r="AV38" s="9">
        <v>255.7</v>
      </c>
      <c r="AW38" s="9">
        <v>417.6</v>
      </c>
      <c r="AX38" s="26">
        <v>66</v>
      </c>
      <c r="AY38" s="15">
        <v>353.4</v>
      </c>
      <c r="AZ38" s="9">
        <v>267.7</v>
      </c>
      <c r="BA38" s="9">
        <v>439.2</v>
      </c>
      <c r="BB38" s="26">
        <v>64</v>
      </c>
      <c r="BC38" s="15">
        <v>379.6</v>
      </c>
      <c r="BD38" s="9">
        <v>360</v>
      </c>
      <c r="BE38" s="9">
        <v>399.1</v>
      </c>
      <c r="BF38" s="26">
        <v>1439</v>
      </c>
      <c r="BG38" s="15">
        <v>367.1</v>
      </c>
      <c r="BH38" s="9">
        <v>298.39999999999998</v>
      </c>
      <c r="BI38" s="9">
        <v>435.7</v>
      </c>
      <c r="BJ38" s="26">
        <v>109</v>
      </c>
      <c r="BK38" s="35">
        <v>2009</v>
      </c>
      <c r="BL38" s="14"/>
      <c r="BM38" s="4"/>
    </row>
    <row r="39" spans="1:65" x14ac:dyDescent="0.2">
      <c r="A39" s="14"/>
      <c r="B39" s="18">
        <v>2010</v>
      </c>
      <c r="C39" s="15">
        <v>373.1</v>
      </c>
      <c r="D39" s="9">
        <v>367.5</v>
      </c>
      <c r="E39" s="9">
        <v>378.8</v>
      </c>
      <c r="F39" s="26">
        <v>16517</v>
      </c>
      <c r="G39" s="15">
        <v>359.3</v>
      </c>
      <c r="H39" s="9">
        <v>339.4</v>
      </c>
      <c r="I39" s="9">
        <v>379.1</v>
      </c>
      <c r="J39" s="26">
        <v>1246</v>
      </c>
      <c r="K39" s="15">
        <v>360</v>
      </c>
      <c r="L39" s="9">
        <v>325.8</v>
      </c>
      <c r="M39" s="9">
        <v>394.1</v>
      </c>
      <c r="N39" s="26">
        <v>420</v>
      </c>
      <c r="O39" s="15">
        <v>387.2</v>
      </c>
      <c r="P39" s="9">
        <v>356.6</v>
      </c>
      <c r="Q39" s="9">
        <v>417.8</v>
      </c>
      <c r="R39" s="26">
        <v>604</v>
      </c>
      <c r="S39" s="15">
        <v>354</v>
      </c>
      <c r="T39" s="9">
        <v>333.4</v>
      </c>
      <c r="U39" s="9">
        <v>374.6</v>
      </c>
      <c r="V39" s="26">
        <v>1122</v>
      </c>
      <c r="W39" s="15">
        <v>357.5</v>
      </c>
      <c r="X39" s="9">
        <v>333.3</v>
      </c>
      <c r="Y39" s="9">
        <v>381.7</v>
      </c>
      <c r="Z39" s="26">
        <v>837</v>
      </c>
      <c r="AA39" s="15">
        <v>372.7</v>
      </c>
      <c r="AB39" s="9">
        <v>355</v>
      </c>
      <c r="AC39" s="9">
        <v>390.4</v>
      </c>
      <c r="AD39" s="26">
        <v>1680</v>
      </c>
      <c r="AE39" s="15">
        <v>392.2</v>
      </c>
      <c r="AF39" s="9">
        <v>379.4</v>
      </c>
      <c r="AG39" s="9">
        <v>405</v>
      </c>
      <c r="AH39" s="26">
        <v>3577</v>
      </c>
      <c r="AI39" s="15">
        <v>367.7</v>
      </c>
      <c r="AJ39" s="9">
        <v>346.3</v>
      </c>
      <c r="AK39" s="9">
        <v>389.2</v>
      </c>
      <c r="AL39" s="26">
        <v>1111</v>
      </c>
      <c r="AM39" s="15">
        <v>395.6</v>
      </c>
      <c r="AN39" s="9">
        <v>377.9</v>
      </c>
      <c r="AO39" s="9">
        <v>413.3</v>
      </c>
      <c r="AP39" s="26">
        <v>1948</v>
      </c>
      <c r="AQ39" s="15">
        <v>366.4</v>
      </c>
      <c r="AR39" s="9">
        <v>351.7</v>
      </c>
      <c r="AS39" s="9">
        <v>381.2</v>
      </c>
      <c r="AT39" s="26">
        <v>2341</v>
      </c>
      <c r="AU39" s="15">
        <v>327</v>
      </c>
      <c r="AV39" s="9">
        <v>249.1</v>
      </c>
      <c r="AW39" s="9">
        <v>404.9</v>
      </c>
      <c r="AX39" s="26">
        <v>65</v>
      </c>
      <c r="AY39" s="15">
        <v>396.9</v>
      </c>
      <c r="AZ39" s="9">
        <v>307.5</v>
      </c>
      <c r="BA39" s="9">
        <v>486.2</v>
      </c>
      <c r="BB39" s="26">
        <v>74</v>
      </c>
      <c r="BC39" s="15">
        <v>353.4</v>
      </c>
      <c r="BD39" s="9">
        <v>334.8</v>
      </c>
      <c r="BE39" s="9">
        <v>371.9</v>
      </c>
      <c r="BF39" s="26">
        <v>1376</v>
      </c>
      <c r="BG39" s="15">
        <v>379.1</v>
      </c>
      <c r="BH39" s="9">
        <v>310.8</v>
      </c>
      <c r="BI39" s="9">
        <v>447.4</v>
      </c>
      <c r="BJ39" s="26">
        <v>116</v>
      </c>
      <c r="BK39" s="35">
        <v>2010</v>
      </c>
      <c r="BL39" s="14"/>
      <c r="BM39" s="4"/>
    </row>
    <row r="40" spans="1:65" x14ac:dyDescent="0.2">
      <c r="A40" s="14"/>
      <c r="B40" s="18">
        <v>2011</v>
      </c>
      <c r="C40" s="15">
        <v>351.4</v>
      </c>
      <c r="D40" s="9">
        <v>346</v>
      </c>
      <c r="E40" s="9">
        <v>356.8</v>
      </c>
      <c r="F40" s="26">
        <v>15913</v>
      </c>
      <c r="G40" s="15">
        <v>342.6</v>
      </c>
      <c r="H40" s="9">
        <v>323.5</v>
      </c>
      <c r="I40" s="9">
        <v>361.6</v>
      </c>
      <c r="J40" s="26">
        <v>1216</v>
      </c>
      <c r="K40" s="15">
        <v>329.6</v>
      </c>
      <c r="L40" s="9">
        <v>297.3</v>
      </c>
      <c r="M40" s="9">
        <v>361.9</v>
      </c>
      <c r="N40" s="26">
        <v>392</v>
      </c>
      <c r="O40" s="15">
        <v>300</v>
      </c>
      <c r="P40" s="9">
        <v>273.7</v>
      </c>
      <c r="Q40" s="9">
        <v>326.39999999999998</v>
      </c>
      <c r="R40" s="26">
        <v>491</v>
      </c>
      <c r="S40" s="15">
        <v>337.5</v>
      </c>
      <c r="T40" s="9">
        <v>317.60000000000002</v>
      </c>
      <c r="U40" s="9">
        <v>357.4</v>
      </c>
      <c r="V40" s="26">
        <v>1090</v>
      </c>
      <c r="W40" s="15">
        <v>362.4</v>
      </c>
      <c r="X40" s="9">
        <v>338.5</v>
      </c>
      <c r="Y40" s="9">
        <v>386.2</v>
      </c>
      <c r="Z40" s="26">
        <v>879</v>
      </c>
      <c r="AA40" s="15">
        <v>359.6</v>
      </c>
      <c r="AB40" s="9">
        <v>342.5</v>
      </c>
      <c r="AC40" s="9">
        <v>376.7</v>
      </c>
      <c r="AD40" s="26">
        <v>1663</v>
      </c>
      <c r="AE40" s="15">
        <v>361.8</v>
      </c>
      <c r="AF40" s="9">
        <v>349.7</v>
      </c>
      <c r="AG40" s="9">
        <v>374</v>
      </c>
      <c r="AH40" s="26">
        <v>3365</v>
      </c>
      <c r="AI40" s="15">
        <v>365.3</v>
      </c>
      <c r="AJ40" s="9">
        <v>344.3</v>
      </c>
      <c r="AK40" s="9">
        <v>386.3</v>
      </c>
      <c r="AL40" s="26">
        <v>1131</v>
      </c>
      <c r="AM40" s="15">
        <v>376.3</v>
      </c>
      <c r="AN40" s="9">
        <v>359.3</v>
      </c>
      <c r="AO40" s="9">
        <v>393.2</v>
      </c>
      <c r="AP40" s="26">
        <v>1899</v>
      </c>
      <c r="AQ40" s="15">
        <v>333</v>
      </c>
      <c r="AR40" s="9">
        <v>319.10000000000002</v>
      </c>
      <c r="AS40" s="9">
        <v>346.9</v>
      </c>
      <c r="AT40" s="26">
        <v>2162</v>
      </c>
      <c r="AU40" s="15">
        <v>350.1</v>
      </c>
      <c r="AV40" s="9">
        <v>269.5</v>
      </c>
      <c r="AW40" s="9">
        <v>430.6</v>
      </c>
      <c r="AX40" s="26">
        <v>70</v>
      </c>
      <c r="AY40" s="15">
        <v>356.5</v>
      </c>
      <c r="AZ40" s="9">
        <v>273.5</v>
      </c>
      <c r="BA40" s="9">
        <v>439.4</v>
      </c>
      <c r="BB40" s="26">
        <v>69</v>
      </c>
      <c r="BC40" s="15">
        <v>344.9</v>
      </c>
      <c r="BD40" s="9">
        <v>326.8</v>
      </c>
      <c r="BE40" s="9">
        <v>363</v>
      </c>
      <c r="BF40" s="26">
        <v>1373</v>
      </c>
      <c r="BG40" s="15">
        <v>363.9</v>
      </c>
      <c r="BH40" s="9">
        <v>297.5</v>
      </c>
      <c r="BI40" s="9">
        <v>430.3</v>
      </c>
      <c r="BJ40" s="26">
        <v>113</v>
      </c>
      <c r="BK40" s="35">
        <v>2011</v>
      </c>
      <c r="BL40" s="14"/>
      <c r="BM40" s="4"/>
    </row>
    <row r="41" spans="1:65" x14ac:dyDescent="0.2">
      <c r="A41" s="14"/>
      <c r="B41" s="18">
        <v>2012</v>
      </c>
      <c r="C41" s="15">
        <v>343.8</v>
      </c>
      <c r="D41" s="9">
        <v>338.5</v>
      </c>
      <c r="E41" s="9">
        <v>349.1</v>
      </c>
      <c r="F41" s="26">
        <v>15889</v>
      </c>
      <c r="G41" s="15">
        <v>355.8</v>
      </c>
      <c r="H41" s="9">
        <v>336.6</v>
      </c>
      <c r="I41" s="9">
        <v>375</v>
      </c>
      <c r="J41" s="26">
        <v>1288</v>
      </c>
      <c r="K41" s="15">
        <v>311.8</v>
      </c>
      <c r="L41" s="9">
        <v>280.7</v>
      </c>
      <c r="M41" s="9">
        <v>342.8</v>
      </c>
      <c r="N41" s="26">
        <v>377</v>
      </c>
      <c r="O41" s="15">
        <v>348.1</v>
      </c>
      <c r="P41" s="9">
        <v>320</v>
      </c>
      <c r="Q41" s="9">
        <v>376.3</v>
      </c>
      <c r="R41" s="26">
        <v>576</v>
      </c>
      <c r="S41" s="15">
        <v>338.4</v>
      </c>
      <c r="T41" s="9">
        <v>318.60000000000002</v>
      </c>
      <c r="U41" s="9">
        <v>358.1</v>
      </c>
      <c r="V41" s="26">
        <v>1111</v>
      </c>
      <c r="W41" s="15">
        <v>343.7</v>
      </c>
      <c r="X41" s="9">
        <v>320.8</v>
      </c>
      <c r="Y41" s="9">
        <v>366.5</v>
      </c>
      <c r="Z41" s="26">
        <v>855</v>
      </c>
      <c r="AA41" s="15">
        <v>352.1</v>
      </c>
      <c r="AB41" s="9">
        <v>335.4</v>
      </c>
      <c r="AC41" s="9">
        <v>368.9</v>
      </c>
      <c r="AD41" s="26">
        <v>1667</v>
      </c>
      <c r="AE41" s="15">
        <v>357.7</v>
      </c>
      <c r="AF41" s="9">
        <v>345.7</v>
      </c>
      <c r="AG41" s="9">
        <v>369.7</v>
      </c>
      <c r="AH41" s="26">
        <v>3357</v>
      </c>
      <c r="AI41" s="15">
        <v>313.8</v>
      </c>
      <c r="AJ41" s="9">
        <v>294.5</v>
      </c>
      <c r="AK41" s="9">
        <v>333.1</v>
      </c>
      <c r="AL41" s="26">
        <v>992</v>
      </c>
      <c r="AM41" s="15">
        <v>360.3</v>
      </c>
      <c r="AN41" s="9">
        <v>343.9</v>
      </c>
      <c r="AO41" s="9">
        <v>376.6</v>
      </c>
      <c r="AP41" s="26">
        <v>1882</v>
      </c>
      <c r="AQ41" s="15">
        <v>322</v>
      </c>
      <c r="AR41" s="9">
        <v>308.5</v>
      </c>
      <c r="AS41" s="9">
        <v>335.5</v>
      </c>
      <c r="AT41" s="26">
        <v>2151</v>
      </c>
      <c r="AU41" s="15">
        <v>330</v>
      </c>
      <c r="AV41" s="9">
        <v>254.7</v>
      </c>
      <c r="AW41" s="9">
        <v>405.2</v>
      </c>
      <c r="AX41" s="26">
        <v>72</v>
      </c>
      <c r="AY41" s="15">
        <v>265.60000000000002</v>
      </c>
      <c r="AZ41" s="9">
        <v>194.2</v>
      </c>
      <c r="BA41" s="9">
        <v>337</v>
      </c>
      <c r="BB41" s="26">
        <v>52</v>
      </c>
      <c r="BC41" s="15">
        <v>337</v>
      </c>
      <c r="BD41" s="9">
        <v>319.39999999999998</v>
      </c>
      <c r="BE41" s="9">
        <v>354.6</v>
      </c>
      <c r="BF41" s="26">
        <v>1375</v>
      </c>
      <c r="BG41" s="15">
        <v>429.5</v>
      </c>
      <c r="BH41" s="9">
        <v>358</v>
      </c>
      <c r="BI41" s="9">
        <v>501.1</v>
      </c>
      <c r="BJ41" s="26">
        <v>134</v>
      </c>
      <c r="BK41" s="35">
        <v>2012</v>
      </c>
      <c r="BL41" s="14"/>
      <c r="BM41" s="4"/>
    </row>
    <row r="42" spans="1:65" x14ac:dyDescent="0.2">
      <c r="A42" s="14"/>
      <c r="B42" s="18">
        <v>2013</v>
      </c>
      <c r="C42" s="15">
        <v>332.2</v>
      </c>
      <c r="D42" s="9">
        <v>327</v>
      </c>
      <c r="E42" s="9">
        <v>337.4</v>
      </c>
      <c r="F42" s="26">
        <v>15568</v>
      </c>
      <c r="G42" s="15">
        <v>363.3</v>
      </c>
      <c r="H42" s="9">
        <v>344.1</v>
      </c>
      <c r="I42" s="9">
        <v>382.6</v>
      </c>
      <c r="J42" s="26">
        <v>1345</v>
      </c>
      <c r="K42" s="15">
        <v>297.2</v>
      </c>
      <c r="L42" s="9">
        <v>267</v>
      </c>
      <c r="M42" s="9">
        <v>327.39999999999998</v>
      </c>
      <c r="N42" s="26">
        <v>364</v>
      </c>
      <c r="O42" s="15">
        <v>330.7</v>
      </c>
      <c r="P42" s="9">
        <v>303.5</v>
      </c>
      <c r="Q42" s="9">
        <v>357.8</v>
      </c>
      <c r="R42" s="26">
        <v>560</v>
      </c>
      <c r="S42" s="15">
        <v>337.8</v>
      </c>
      <c r="T42" s="9">
        <v>318.2</v>
      </c>
      <c r="U42" s="9">
        <v>357.4</v>
      </c>
      <c r="V42" s="26">
        <v>1119</v>
      </c>
      <c r="W42" s="15">
        <v>343</v>
      </c>
      <c r="X42" s="9">
        <v>320.39999999999998</v>
      </c>
      <c r="Y42" s="9">
        <v>365.6</v>
      </c>
      <c r="Z42" s="26">
        <v>873</v>
      </c>
      <c r="AA42" s="15">
        <v>333.6</v>
      </c>
      <c r="AB42" s="9">
        <v>317.39999999999998</v>
      </c>
      <c r="AC42" s="9">
        <v>349.7</v>
      </c>
      <c r="AD42" s="26">
        <v>1603</v>
      </c>
      <c r="AE42" s="15">
        <v>344.9</v>
      </c>
      <c r="AF42" s="9">
        <v>333.1</v>
      </c>
      <c r="AG42" s="9">
        <v>356.6</v>
      </c>
      <c r="AH42" s="26">
        <v>3256</v>
      </c>
      <c r="AI42" s="15">
        <v>320</v>
      </c>
      <c r="AJ42" s="9">
        <v>300.60000000000002</v>
      </c>
      <c r="AK42" s="9">
        <v>339.4</v>
      </c>
      <c r="AL42" s="26">
        <v>1026</v>
      </c>
      <c r="AM42" s="15">
        <v>347.3</v>
      </c>
      <c r="AN42" s="9">
        <v>331.4</v>
      </c>
      <c r="AO42" s="9">
        <v>363.3</v>
      </c>
      <c r="AP42" s="26">
        <v>1842</v>
      </c>
      <c r="AQ42" s="15">
        <v>310.5</v>
      </c>
      <c r="AR42" s="9">
        <v>297.3</v>
      </c>
      <c r="AS42" s="9">
        <v>323.60000000000002</v>
      </c>
      <c r="AT42" s="26">
        <v>2097</v>
      </c>
      <c r="AU42" s="15">
        <v>323.3</v>
      </c>
      <c r="AV42" s="9">
        <v>248.1</v>
      </c>
      <c r="AW42" s="9">
        <v>398.6</v>
      </c>
      <c r="AX42" s="26">
        <v>68</v>
      </c>
      <c r="AY42" s="15">
        <v>340.7</v>
      </c>
      <c r="AZ42" s="9">
        <v>259.89999999999998</v>
      </c>
      <c r="BA42" s="9">
        <v>421.6</v>
      </c>
      <c r="BB42" s="26">
        <v>67</v>
      </c>
      <c r="BC42" s="15">
        <v>304.89999999999998</v>
      </c>
      <c r="BD42" s="9">
        <v>288.3</v>
      </c>
      <c r="BE42" s="9">
        <v>321.39999999999998</v>
      </c>
      <c r="BF42" s="26">
        <v>1269</v>
      </c>
      <c r="BG42" s="15">
        <v>250.7</v>
      </c>
      <c r="BH42" s="9">
        <v>196</v>
      </c>
      <c r="BI42" s="9">
        <v>305.39999999999998</v>
      </c>
      <c r="BJ42" s="26">
        <v>79</v>
      </c>
      <c r="BK42" s="35">
        <v>2013</v>
      </c>
      <c r="BL42" s="14"/>
      <c r="BM42" s="4"/>
    </row>
    <row r="43" spans="1:65" x14ac:dyDescent="0.2">
      <c r="A43" s="14"/>
      <c r="B43" s="18">
        <v>2014</v>
      </c>
      <c r="C43" s="15">
        <v>312.89999999999998</v>
      </c>
      <c r="D43" s="9">
        <v>308</v>
      </c>
      <c r="E43" s="9">
        <v>317.89999999999998</v>
      </c>
      <c r="F43" s="26">
        <v>15016</v>
      </c>
      <c r="G43" s="15">
        <v>328.8</v>
      </c>
      <c r="H43" s="9">
        <v>310.7</v>
      </c>
      <c r="I43" s="9">
        <v>347</v>
      </c>
      <c r="J43" s="26">
        <v>1239</v>
      </c>
      <c r="K43" s="15">
        <v>326.7</v>
      </c>
      <c r="L43" s="9">
        <v>295.60000000000002</v>
      </c>
      <c r="M43" s="9">
        <v>357.7</v>
      </c>
      <c r="N43" s="26">
        <v>416</v>
      </c>
      <c r="O43" s="15">
        <v>332.9</v>
      </c>
      <c r="P43" s="9">
        <v>305.89999999999998</v>
      </c>
      <c r="Q43" s="9">
        <v>360</v>
      </c>
      <c r="R43" s="26">
        <v>568</v>
      </c>
      <c r="S43" s="15">
        <v>276.60000000000002</v>
      </c>
      <c r="T43" s="9">
        <v>259.2</v>
      </c>
      <c r="U43" s="9">
        <v>294</v>
      </c>
      <c r="V43" s="26">
        <v>958</v>
      </c>
      <c r="W43" s="15">
        <v>317.39999999999998</v>
      </c>
      <c r="X43" s="9">
        <v>295.8</v>
      </c>
      <c r="Y43" s="9">
        <v>338.9</v>
      </c>
      <c r="Z43" s="26">
        <v>820</v>
      </c>
      <c r="AA43" s="15">
        <v>331.1</v>
      </c>
      <c r="AB43" s="9">
        <v>315.3</v>
      </c>
      <c r="AC43" s="9">
        <v>347</v>
      </c>
      <c r="AD43" s="26">
        <v>1633</v>
      </c>
      <c r="AE43" s="15">
        <v>313.39999999999998</v>
      </c>
      <c r="AF43" s="9">
        <v>302.3</v>
      </c>
      <c r="AG43" s="9">
        <v>324.5</v>
      </c>
      <c r="AH43" s="26">
        <v>3011</v>
      </c>
      <c r="AI43" s="15">
        <v>300.89999999999998</v>
      </c>
      <c r="AJ43" s="9">
        <v>282.39999999999998</v>
      </c>
      <c r="AK43" s="9">
        <v>319.39999999999998</v>
      </c>
      <c r="AL43" s="26">
        <v>993</v>
      </c>
      <c r="AM43" s="15">
        <v>340.6</v>
      </c>
      <c r="AN43" s="9">
        <v>325</v>
      </c>
      <c r="AO43" s="9">
        <v>356.3</v>
      </c>
      <c r="AP43" s="26">
        <v>1832</v>
      </c>
      <c r="AQ43" s="15">
        <v>297</v>
      </c>
      <c r="AR43" s="9">
        <v>284.3</v>
      </c>
      <c r="AS43" s="9">
        <v>309.7</v>
      </c>
      <c r="AT43" s="26">
        <v>2055</v>
      </c>
      <c r="AU43" s="15">
        <v>243.9</v>
      </c>
      <c r="AV43" s="9">
        <v>179.8</v>
      </c>
      <c r="AW43" s="9">
        <v>308</v>
      </c>
      <c r="AX43" s="26">
        <v>55</v>
      </c>
      <c r="AY43" s="15">
        <v>331.2</v>
      </c>
      <c r="AZ43" s="9">
        <v>253.9</v>
      </c>
      <c r="BA43" s="9">
        <v>408.5</v>
      </c>
      <c r="BB43" s="26">
        <v>69</v>
      </c>
      <c r="BC43" s="15">
        <v>294.3</v>
      </c>
      <c r="BD43" s="9">
        <v>278.2</v>
      </c>
      <c r="BE43" s="9">
        <v>310.3</v>
      </c>
      <c r="BF43" s="26">
        <v>1268</v>
      </c>
      <c r="BG43" s="15">
        <v>302.3</v>
      </c>
      <c r="BH43" s="9">
        <v>243.7</v>
      </c>
      <c r="BI43" s="9">
        <v>360.9</v>
      </c>
      <c r="BJ43" s="26">
        <v>99</v>
      </c>
      <c r="BK43" s="35">
        <v>2014</v>
      </c>
      <c r="BL43" s="14"/>
      <c r="BM43" s="4"/>
    </row>
    <row r="44" spans="1:65" x14ac:dyDescent="0.2">
      <c r="A44" s="14"/>
      <c r="B44" s="18">
        <v>2015</v>
      </c>
      <c r="C44" s="15">
        <v>326</v>
      </c>
      <c r="D44" s="9">
        <v>321</v>
      </c>
      <c r="E44" s="9">
        <v>331</v>
      </c>
      <c r="F44" s="26">
        <v>15768</v>
      </c>
      <c r="G44" s="15">
        <v>347.6</v>
      </c>
      <c r="H44" s="9">
        <v>329</v>
      </c>
      <c r="I44" s="9">
        <v>366.2</v>
      </c>
      <c r="J44" s="26">
        <v>1314</v>
      </c>
      <c r="K44" s="15">
        <v>333.4</v>
      </c>
      <c r="L44" s="9">
        <v>301.89999999999998</v>
      </c>
      <c r="M44" s="9">
        <v>364.9</v>
      </c>
      <c r="N44" s="26">
        <v>418</v>
      </c>
      <c r="O44" s="15">
        <v>321.89999999999998</v>
      </c>
      <c r="P44" s="9">
        <v>295.3</v>
      </c>
      <c r="Q44" s="9">
        <v>348.4</v>
      </c>
      <c r="R44" s="26">
        <v>553</v>
      </c>
      <c r="S44" s="15">
        <v>319.3</v>
      </c>
      <c r="T44" s="9">
        <v>300.8</v>
      </c>
      <c r="U44" s="9">
        <v>337.9</v>
      </c>
      <c r="V44" s="26">
        <v>1114</v>
      </c>
      <c r="W44" s="15">
        <v>317.3</v>
      </c>
      <c r="X44" s="9">
        <v>296</v>
      </c>
      <c r="Y44" s="9">
        <v>338.5</v>
      </c>
      <c r="Z44" s="26">
        <v>847</v>
      </c>
      <c r="AA44" s="15">
        <v>322.2</v>
      </c>
      <c r="AB44" s="9">
        <v>306.60000000000002</v>
      </c>
      <c r="AC44" s="9">
        <v>337.8</v>
      </c>
      <c r="AD44" s="26">
        <v>1597</v>
      </c>
      <c r="AE44" s="15">
        <v>345.4</v>
      </c>
      <c r="AF44" s="9">
        <v>333.7</v>
      </c>
      <c r="AG44" s="9">
        <v>357</v>
      </c>
      <c r="AH44" s="26">
        <v>3337</v>
      </c>
      <c r="AI44" s="15">
        <v>324.2</v>
      </c>
      <c r="AJ44" s="9">
        <v>305.2</v>
      </c>
      <c r="AK44" s="9">
        <v>343.2</v>
      </c>
      <c r="AL44" s="26">
        <v>1090</v>
      </c>
      <c r="AM44" s="15">
        <v>336.7</v>
      </c>
      <c r="AN44" s="9">
        <v>321.3</v>
      </c>
      <c r="AO44" s="9">
        <v>352.1</v>
      </c>
      <c r="AP44" s="26">
        <v>1839</v>
      </c>
      <c r="AQ44" s="15">
        <v>300.10000000000002</v>
      </c>
      <c r="AR44" s="9">
        <v>287.39999999999998</v>
      </c>
      <c r="AS44" s="9">
        <v>312.8</v>
      </c>
      <c r="AT44" s="26">
        <v>2097</v>
      </c>
      <c r="AU44" s="15">
        <v>285.8</v>
      </c>
      <c r="AV44" s="9">
        <v>217.5</v>
      </c>
      <c r="AW44" s="9">
        <v>354.2</v>
      </c>
      <c r="AX44" s="26">
        <v>66</v>
      </c>
      <c r="AY44" s="15">
        <v>403.4</v>
      </c>
      <c r="AZ44" s="9">
        <v>318.5</v>
      </c>
      <c r="BA44" s="9">
        <v>488.2</v>
      </c>
      <c r="BB44" s="26">
        <v>84</v>
      </c>
      <c r="BC44" s="15">
        <v>304.2</v>
      </c>
      <c r="BD44" s="9">
        <v>288</v>
      </c>
      <c r="BE44" s="9">
        <v>320.5</v>
      </c>
      <c r="BF44" s="26">
        <v>1307</v>
      </c>
      <c r="BG44" s="15">
        <v>325.39999999999998</v>
      </c>
      <c r="BH44" s="9">
        <v>263.89999999999998</v>
      </c>
      <c r="BI44" s="9">
        <v>386.9</v>
      </c>
      <c r="BJ44" s="26">
        <v>105</v>
      </c>
      <c r="BK44" s="35">
        <v>2015</v>
      </c>
      <c r="BL44" s="14"/>
      <c r="BM44" s="4"/>
    </row>
    <row r="45" spans="1:65" x14ac:dyDescent="0.2">
      <c r="A45" s="14"/>
      <c r="B45" s="18">
        <v>2016</v>
      </c>
      <c r="C45" s="15">
        <v>305.89999999999998</v>
      </c>
      <c r="D45" s="9">
        <v>301</v>
      </c>
      <c r="E45" s="9">
        <v>310.7</v>
      </c>
      <c r="F45" s="26">
        <v>15131</v>
      </c>
      <c r="G45" s="15">
        <v>321.89999999999998</v>
      </c>
      <c r="H45" s="9">
        <v>304.2</v>
      </c>
      <c r="I45" s="9">
        <v>339.6</v>
      </c>
      <c r="J45" s="26">
        <v>1247</v>
      </c>
      <c r="K45" s="15">
        <v>267</v>
      </c>
      <c r="L45" s="9">
        <v>239</v>
      </c>
      <c r="M45" s="9">
        <v>294.89999999999998</v>
      </c>
      <c r="N45" s="26">
        <v>343</v>
      </c>
      <c r="O45" s="15">
        <v>296.3</v>
      </c>
      <c r="P45" s="9">
        <v>271.2</v>
      </c>
      <c r="Q45" s="9">
        <v>321.3</v>
      </c>
      <c r="R45" s="26">
        <v>531</v>
      </c>
      <c r="S45" s="15">
        <v>314.60000000000002</v>
      </c>
      <c r="T45" s="9">
        <v>296.39999999999998</v>
      </c>
      <c r="U45" s="9">
        <v>332.9</v>
      </c>
      <c r="V45" s="26">
        <v>1121</v>
      </c>
      <c r="W45" s="15">
        <v>297</v>
      </c>
      <c r="X45" s="9">
        <v>276.60000000000002</v>
      </c>
      <c r="Y45" s="9">
        <v>317.5</v>
      </c>
      <c r="Z45" s="26">
        <v>803</v>
      </c>
      <c r="AA45" s="15">
        <v>316.60000000000002</v>
      </c>
      <c r="AB45" s="9">
        <v>301.3</v>
      </c>
      <c r="AC45" s="9">
        <v>332</v>
      </c>
      <c r="AD45" s="26">
        <v>1599</v>
      </c>
      <c r="AE45" s="15">
        <v>314.89999999999998</v>
      </c>
      <c r="AF45" s="9">
        <v>303.89999999999998</v>
      </c>
      <c r="AG45" s="9">
        <v>325.89999999999998</v>
      </c>
      <c r="AH45" s="26">
        <v>3109</v>
      </c>
      <c r="AI45" s="15">
        <v>289</v>
      </c>
      <c r="AJ45" s="9">
        <v>271.2</v>
      </c>
      <c r="AK45" s="9">
        <v>306.89999999999998</v>
      </c>
      <c r="AL45" s="26">
        <v>987</v>
      </c>
      <c r="AM45" s="15">
        <v>330.3</v>
      </c>
      <c r="AN45" s="9">
        <v>315.2</v>
      </c>
      <c r="AO45" s="9">
        <v>345.4</v>
      </c>
      <c r="AP45" s="26">
        <v>1851</v>
      </c>
      <c r="AQ45" s="15">
        <v>282.89999999999998</v>
      </c>
      <c r="AR45" s="9">
        <v>270.8</v>
      </c>
      <c r="AS45" s="9">
        <v>295.10000000000002</v>
      </c>
      <c r="AT45" s="26">
        <v>2034</v>
      </c>
      <c r="AU45" s="15">
        <v>286.39999999999998</v>
      </c>
      <c r="AV45" s="9">
        <v>219.1</v>
      </c>
      <c r="AW45" s="9">
        <v>353.8</v>
      </c>
      <c r="AX45" s="26">
        <v>67</v>
      </c>
      <c r="AY45" s="15">
        <v>306.2</v>
      </c>
      <c r="AZ45" s="9">
        <v>231.2</v>
      </c>
      <c r="BA45" s="9">
        <v>381.1</v>
      </c>
      <c r="BB45" s="26">
        <v>62</v>
      </c>
      <c r="BC45" s="15">
        <v>288.7</v>
      </c>
      <c r="BD45" s="9">
        <v>273</v>
      </c>
      <c r="BE45" s="9">
        <v>304.5</v>
      </c>
      <c r="BF45" s="26">
        <v>1267</v>
      </c>
      <c r="BG45" s="15">
        <v>332.1</v>
      </c>
      <c r="BH45" s="9">
        <v>270.7</v>
      </c>
      <c r="BI45" s="9">
        <v>393.5</v>
      </c>
      <c r="BJ45" s="26">
        <v>110</v>
      </c>
      <c r="BK45" s="36">
        <v>2016</v>
      </c>
      <c r="BL45" s="14"/>
      <c r="BM45" s="4"/>
    </row>
    <row r="46" spans="1:65" x14ac:dyDescent="0.2">
      <c r="A46" s="14"/>
      <c r="B46" s="18">
        <v>2017</v>
      </c>
      <c r="C46" s="15">
        <v>300.39999999999998</v>
      </c>
      <c r="D46" s="9">
        <v>295.7</v>
      </c>
      <c r="E46" s="9">
        <v>305.2</v>
      </c>
      <c r="F46" s="26">
        <v>15114</v>
      </c>
      <c r="G46" s="15">
        <v>314.8</v>
      </c>
      <c r="H46" s="9">
        <v>297.39999999999998</v>
      </c>
      <c r="I46" s="9">
        <v>332.2</v>
      </c>
      <c r="J46" s="26">
        <v>1237</v>
      </c>
      <c r="K46" s="15">
        <v>251.5</v>
      </c>
      <c r="L46" s="9">
        <v>224.5</v>
      </c>
      <c r="M46" s="9">
        <v>278.39999999999998</v>
      </c>
      <c r="N46" s="26">
        <v>328</v>
      </c>
      <c r="O46" s="15">
        <v>308.5</v>
      </c>
      <c r="P46" s="9">
        <v>283.10000000000002</v>
      </c>
      <c r="Q46" s="9">
        <v>333.9</v>
      </c>
      <c r="R46" s="26">
        <v>556</v>
      </c>
      <c r="S46" s="15">
        <v>308.8</v>
      </c>
      <c r="T46" s="9">
        <v>290.89999999999998</v>
      </c>
      <c r="U46" s="9">
        <v>326.7</v>
      </c>
      <c r="V46" s="26">
        <v>1117</v>
      </c>
      <c r="W46" s="15">
        <v>273.10000000000002</v>
      </c>
      <c r="X46" s="9">
        <v>253.7</v>
      </c>
      <c r="Y46" s="9">
        <v>292.5</v>
      </c>
      <c r="Z46" s="26">
        <v>759</v>
      </c>
      <c r="AA46" s="15">
        <v>308</v>
      </c>
      <c r="AB46" s="9">
        <v>292.89999999999998</v>
      </c>
      <c r="AC46" s="9">
        <v>323</v>
      </c>
      <c r="AD46" s="26">
        <v>1581</v>
      </c>
      <c r="AE46" s="15">
        <v>310.5</v>
      </c>
      <c r="AF46" s="9">
        <v>299.60000000000002</v>
      </c>
      <c r="AG46" s="9">
        <v>321.39999999999998</v>
      </c>
      <c r="AH46" s="26">
        <v>3100</v>
      </c>
      <c r="AI46" s="15">
        <v>299.5</v>
      </c>
      <c r="AJ46" s="9">
        <v>281.5</v>
      </c>
      <c r="AK46" s="9">
        <v>317.5</v>
      </c>
      <c r="AL46" s="26">
        <v>1043</v>
      </c>
      <c r="AM46" s="15">
        <v>313.7</v>
      </c>
      <c r="AN46" s="9">
        <v>299.10000000000002</v>
      </c>
      <c r="AO46" s="9">
        <v>328.3</v>
      </c>
      <c r="AP46" s="26">
        <v>1784</v>
      </c>
      <c r="AQ46" s="15">
        <v>283</v>
      </c>
      <c r="AR46" s="9">
        <v>270.89999999999998</v>
      </c>
      <c r="AS46" s="9">
        <v>295.10000000000002</v>
      </c>
      <c r="AT46" s="26">
        <v>2070</v>
      </c>
      <c r="AU46" s="15">
        <v>335.6</v>
      </c>
      <c r="AV46" s="9">
        <v>263.89999999999998</v>
      </c>
      <c r="AW46" s="9">
        <v>407.2</v>
      </c>
      <c r="AX46" s="26">
        <v>83</v>
      </c>
      <c r="AY46" s="15">
        <v>317.89999999999998</v>
      </c>
      <c r="AZ46" s="9">
        <v>242.4</v>
      </c>
      <c r="BA46" s="9">
        <v>393.4</v>
      </c>
      <c r="BB46" s="26">
        <v>67</v>
      </c>
      <c r="BC46" s="15">
        <v>285.2</v>
      </c>
      <c r="BD46" s="9">
        <v>269.7</v>
      </c>
      <c r="BE46" s="9">
        <v>300.7</v>
      </c>
      <c r="BF46" s="26">
        <v>1278</v>
      </c>
      <c r="BG46" s="15">
        <v>325</v>
      </c>
      <c r="BH46" s="9">
        <v>265.7</v>
      </c>
      <c r="BI46" s="9">
        <v>384.4</v>
      </c>
      <c r="BJ46" s="26">
        <v>111</v>
      </c>
      <c r="BK46" s="36">
        <v>2017</v>
      </c>
      <c r="BL46" s="14"/>
      <c r="BM46" s="4"/>
    </row>
    <row r="47" spans="1:65" x14ac:dyDescent="0.2">
      <c r="A47" s="14"/>
      <c r="B47" s="18">
        <v>2018</v>
      </c>
      <c r="C47" s="17">
        <v>290.89999999999998</v>
      </c>
      <c r="D47" s="16">
        <v>286.2</v>
      </c>
      <c r="E47" s="16">
        <v>295.5</v>
      </c>
      <c r="F47" s="27">
        <v>14823</v>
      </c>
      <c r="G47" s="17">
        <v>333.7</v>
      </c>
      <c r="H47" s="16">
        <v>316</v>
      </c>
      <c r="I47" s="16">
        <v>351.4</v>
      </c>
      <c r="J47" s="27">
        <v>1338</v>
      </c>
      <c r="K47" s="17">
        <v>291.3</v>
      </c>
      <c r="L47" s="16">
        <v>262.10000000000002</v>
      </c>
      <c r="M47" s="16">
        <v>320.39999999999998</v>
      </c>
      <c r="N47" s="27">
        <v>377</v>
      </c>
      <c r="O47" s="17">
        <v>288.2</v>
      </c>
      <c r="P47" s="16">
        <v>263.5</v>
      </c>
      <c r="Q47" s="16">
        <v>312.8</v>
      </c>
      <c r="R47" s="27">
        <v>515</v>
      </c>
      <c r="S47" s="17">
        <v>283.10000000000002</v>
      </c>
      <c r="T47" s="16">
        <v>266</v>
      </c>
      <c r="U47" s="16">
        <v>300.2</v>
      </c>
      <c r="V47" s="27">
        <v>1037</v>
      </c>
      <c r="W47" s="17">
        <v>299.5</v>
      </c>
      <c r="X47" s="16">
        <v>279.39999999999998</v>
      </c>
      <c r="Y47" s="16">
        <v>319.7</v>
      </c>
      <c r="Z47" s="27">
        <v>841</v>
      </c>
      <c r="AA47" s="17">
        <v>291.5</v>
      </c>
      <c r="AB47" s="16">
        <v>277.10000000000002</v>
      </c>
      <c r="AC47" s="16">
        <v>305.89999999999998</v>
      </c>
      <c r="AD47" s="27">
        <v>1540</v>
      </c>
      <c r="AE47" s="17">
        <v>294.5</v>
      </c>
      <c r="AF47" s="16">
        <v>284</v>
      </c>
      <c r="AG47" s="16">
        <v>305.10000000000002</v>
      </c>
      <c r="AH47" s="27">
        <v>2956</v>
      </c>
      <c r="AI47" s="17">
        <v>287.2</v>
      </c>
      <c r="AJ47" s="16">
        <v>269.7</v>
      </c>
      <c r="AK47" s="16">
        <v>304.7</v>
      </c>
      <c r="AL47" s="27">
        <v>1014</v>
      </c>
      <c r="AM47" s="17">
        <v>299.10000000000002</v>
      </c>
      <c r="AN47" s="16">
        <v>285</v>
      </c>
      <c r="AO47" s="16">
        <v>313.2</v>
      </c>
      <c r="AP47" s="27">
        <v>1740</v>
      </c>
      <c r="AQ47" s="17">
        <v>274.7</v>
      </c>
      <c r="AR47" s="16">
        <v>262.8</v>
      </c>
      <c r="AS47" s="16">
        <v>286.5</v>
      </c>
      <c r="AT47" s="27">
        <v>2036</v>
      </c>
      <c r="AU47" s="17">
        <v>301.89999999999998</v>
      </c>
      <c r="AV47" s="16">
        <v>234</v>
      </c>
      <c r="AW47" s="16">
        <v>369.8</v>
      </c>
      <c r="AX47" s="27">
        <v>75</v>
      </c>
      <c r="AY47" s="17">
        <v>269.39999999999998</v>
      </c>
      <c r="AZ47" s="16">
        <v>199.1</v>
      </c>
      <c r="BA47" s="16">
        <v>339.6</v>
      </c>
      <c r="BB47" s="27">
        <v>55</v>
      </c>
      <c r="BC47" s="17">
        <v>263.5</v>
      </c>
      <c r="BD47" s="16">
        <v>248.7</v>
      </c>
      <c r="BE47" s="16">
        <v>278.3</v>
      </c>
      <c r="BF47" s="27">
        <v>1189</v>
      </c>
      <c r="BG47" s="17">
        <v>315.7</v>
      </c>
      <c r="BH47" s="16">
        <v>257.89999999999998</v>
      </c>
      <c r="BI47" s="16">
        <v>373.5</v>
      </c>
      <c r="BJ47" s="27">
        <v>110</v>
      </c>
      <c r="BK47" s="35">
        <v>2018</v>
      </c>
      <c r="BL47" s="14"/>
      <c r="BM47" s="4"/>
    </row>
    <row r="48" spans="1:65" x14ac:dyDescent="0.2">
      <c r="A48" s="14"/>
      <c r="B48" s="18">
        <v>2019</v>
      </c>
      <c r="C48" s="16">
        <v>282.8</v>
      </c>
      <c r="D48" s="16">
        <v>278.3</v>
      </c>
      <c r="E48" s="16">
        <v>287.39999999999998</v>
      </c>
      <c r="F48" s="27">
        <v>14761</v>
      </c>
      <c r="G48" s="16">
        <v>318</v>
      </c>
      <c r="H48" s="16">
        <v>300.8</v>
      </c>
      <c r="I48" s="16">
        <v>335.2</v>
      </c>
      <c r="J48" s="27">
        <v>1290</v>
      </c>
      <c r="K48" s="16">
        <v>254.1</v>
      </c>
      <c r="L48" s="16">
        <v>227.2</v>
      </c>
      <c r="M48" s="16">
        <v>281</v>
      </c>
      <c r="N48" s="27">
        <v>340</v>
      </c>
      <c r="O48" s="16">
        <v>285.89999999999998</v>
      </c>
      <c r="P48" s="16">
        <v>261.60000000000002</v>
      </c>
      <c r="Q48" s="16">
        <v>310.2</v>
      </c>
      <c r="R48" s="27">
        <v>526</v>
      </c>
      <c r="S48" s="16">
        <v>294.3</v>
      </c>
      <c r="T48" s="16">
        <v>277.2</v>
      </c>
      <c r="U48" s="16">
        <v>311.5</v>
      </c>
      <c r="V48" s="27">
        <v>1112</v>
      </c>
      <c r="W48" s="16">
        <v>313.3</v>
      </c>
      <c r="X48" s="16">
        <v>293.10000000000002</v>
      </c>
      <c r="Y48" s="16">
        <v>333.6</v>
      </c>
      <c r="Z48" s="27">
        <v>912</v>
      </c>
      <c r="AA48" s="16">
        <v>285.7</v>
      </c>
      <c r="AB48" s="16">
        <v>271.5</v>
      </c>
      <c r="AC48" s="16">
        <v>299.89999999999998</v>
      </c>
      <c r="AD48" s="27">
        <v>1526</v>
      </c>
      <c r="AE48" s="16">
        <v>290.5</v>
      </c>
      <c r="AF48" s="16">
        <v>280.10000000000002</v>
      </c>
      <c r="AG48" s="16">
        <v>300.8</v>
      </c>
      <c r="AH48" s="27">
        <v>2978</v>
      </c>
      <c r="AI48" s="16">
        <v>271.89999999999998</v>
      </c>
      <c r="AJ48" s="16">
        <v>255.1</v>
      </c>
      <c r="AK48" s="16">
        <v>288.8</v>
      </c>
      <c r="AL48" s="27">
        <v>988</v>
      </c>
      <c r="AM48" s="16">
        <v>286.10000000000002</v>
      </c>
      <c r="AN48" s="16">
        <v>272.5</v>
      </c>
      <c r="AO48" s="16">
        <v>299.7</v>
      </c>
      <c r="AP48" s="27">
        <v>1702</v>
      </c>
      <c r="AQ48" s="16">
        <v>253.8</v>
      </c>
      <c r="AR48" s="16">
        <v>242.6</v>
      </c>
      <c r="AS48" s="16">
        <v>265</v>
      </c>
      <c r="AT48" s="27">
        <v>1937</v>
      </c>
      <c r="AU48" s="16">
        <v>236.5</v>
      </c>
      <c r="AV48" s="16">
        <v>177.6</v>
      </c>
      <c r="AW48" s="16">
        <v>295.5</v>
      </c>
      <c r="AX48" s="27">
        <v>61</v>
      </c>
      <c r="AY48" s="16">
        <v>195</v>
      </c>
      <c r="AZ48" s="16">
        <v>137.5</v>
      </c>
      <c r="BA48" s="16">
        <v>252.6</v>
      </c>
      <c r="BB48" s="27">
        <v>44</v>
      </c>
      <c r="BC48" s="16">
        <v>272.7</v>
      </c>
      <c r="BD48" s="16">
        <v>257.8</v>
      </c>
      <c r="BE48" s="16">
        <v>287.7</v>
      </c>
      <c r="BF48" s="27">
        <v>1257</v>
      </c>
      <c r="BG48" s="16">
        <v>248</v>
      </c>
      <c r="BH48" s="16">
        <v>196.6</v>
      </c>
      <c r="BI48" s="16">
        <v>299.39999999999998</v>
      </c>
      <c r="BJ48" s="27">
        <v>88</v>
      </c>
      <c r="BK48" s="36">
        <v>2019</v>
      </c>
      <c r="BL48" s="14"/>
      <c r="BM48" s="4"/>
    </row>
    <row r="49" spans="1:65" x14ac:dyDescent="0.2">
      <c r="A49" s="14"/>
      <c r="B49" s="18">
        <v>2020</v>
      </c>
      <c r="C49" s="57">
        <v>290.89999999999998</v>
      </c>
      <c r="D49" s="57">
        <v>286.3</v>
      </c>
      <c r="E49" s="57">
        <v>295.5</v>
      </c>
      <c r="F49" s="58">
        <v>15337</v>
      </c>
      <c r="G49" s="57">
        <v>328.7</v>
      </c>
      <c r="H49" s="57">
        <v>311.3</v>
      </c>
      <c r="I49" s="57">
        <v>346.2</v>
      </c>
      <c r="J49" s="58">
        <v>1346</v>
      </c>
      <c r="K49" s="57">
        <v>255.6</v>
      </c>
      <c r="L49" s="57">
        <v>228.8</v>
      </c>
      <c r="M49" s="57">
        <v>282.3</v>
      </c>
      <c r="N49" s="58">
        <v>351</v>
      </c>
      <c r="O49" s="57">
        <v>300</v>
      </c>
      <c r="P49" s="57">
        <v>275.3</v>
      </c>
      <c r="Q49" s="57">
        <v>324.7</v>
      </c>
      <c r="R49" s="58">
        <v>563</v>
      </c>
      <c r="S49" s="57">
        <v>283.7</v>
      </c>
      <c r="T49" s="57">
        <v>267</v>
      </c>
      <c r="U49" s="57">
        <v>300.39999999999998</v>
      </c>
      <c r="V49" s="58">
        <v>1087</v>
      </c>
      <c r="W49" s="57">
        <v>315</v>
      </c>
      <c r="X49" s="57">
        <v>294.8</v>
      </c>
      <c r="Y49" s="57">
        <v>335.2</v>
      </c>
      <c r="Z49" s="58">
        <v>922</v>
      </c>
      <c r="AA49" s="57">
        <v>274</v>
      </c>
      <c r="AB49" s="57">
        <v>260.2</v>
      </c>
      <c r="AC49" s="57">
        <v>287.8</v>
      </c>
      <c r="AD49" s="58">
        <v>1491</v>
      </c>
      <c r="AE49" s="57">
        <v>305.39999999999998</v>
      </c>
      <c r="AF49" s="57">
        <v>294.8</v>
      </c>
      <c r="AG49" s="57">
        <v>316.10000000000002</v>
      </c>
      <c r="AH49" s="58">
        <v>3131</v>
      </c>
      <c r="AI49" s="57">
        <v>281.3</v>
      </c>
      <c r="AJ49" s="57">
        <v>264.2</v>
      </c>
      <c r="AK49" s="57">
        <v>298.39999999999998</v>
      </c>
      <c r="AL49" s="58">
        <v>1026</v>
      </c>
      <c r="AM49" s="57">
        <v>313.7</v>
      </c>
      <c r="AN49" s="57">
        <v>299.5</v>
      </c>
      <c r="AO49" s="57">
        <v>327.8</v>
      </c>
      <c r="AP49" s="58">
        <v>1899</v>
      </c>
      <c r="AQ49" s="57">
        <v>258.10000000000002</v>
      </c>
      <c r="AR49" s="57">
        <v>246.9</v>
      </c>
      <c r="AS49" s="57">
        <v>269.39999999999998</v>
      </c>
      <c r="AT49" s="58">
        <v>1991</v>
      </c>
      <c r="AU49" s="57">
        <v>234.4</v>
      </c>
      <c r="AV49" s="57">
        <v>177</v>
      </c>
      <c r="AW49" s="57">
        <v>291.8</v>
      </c>
      <c r="AX49" s="58">
        <v>63</v>
      </c>
      <c r="AY49" s="57">
        <v>248.1</v>
      </c>
      <c r="AZ49" s="57">
        <v>183.6</v>
      </c>
      <c r="BA49" s="57">
        <v>312.60000000000002</v>
      </c>
      <c r="BB49" s="58">
        <v>56</v>
      </c>
      <c r="BC49" s="57">
        <v>282.10000000000002</v>
      </c>
      <c r="BD49" s="57">
        <v>266.89999999999998</v>
      </c>
      <c r="BE49" s="57">
        <v>297.2</v>
      </c>
      <c r="BF49" s="58">
        <v>1309</v>
      </c>
      <c r="BG49" s="57">
        <v>290.7</v>
      </c>
      <c r="BH49" s="57">
        <v>235</v>
      </c>
      <c r="BI49" s="57">
        <v>346.5</v>
      </c>
      <c r="BJ49" s="58">
        <v>102</v>
      </c>
      <c r="BK49" s="36">
        <v>2020</v>
      </c>
      <c r="BL49" s="14"/>
      <c r="BM49" s="4"/>
    </row>
    <row r="50" spans="1:65" x14ac:dyDescent="0.2">
      <c r="A50" s="14"/>
      <c r="B50" s="18">
        <v>2021</v>
      </c>
      <c r="C50" s="57">
        <v>293</v>
      </c>
      <c r="D50" s="57">
        <v>288.5</v>
      </c>
      <c r="E50" s="57">
        <v>297.5</v>
      </c>
      <c r="F50" s="58">
        <v>15738</v>
      </c>
      <c r="G50" s="57">
        <v>330.6</v>
      </c>
      <c r="H50" s="57">
        <v>313.2</v>
      </c>
      <c r="I50" s="57">
        <v>347.9</v>
      </c>
      <c r="J50" s="58">
        <v>1374</v>
      </c>
      <c r="K50" s="57">
        <v>282.2</v>
      </c>
      <c r="L50" s="57">
        <v>254.4</v>
      </c>
      <c r="M50" s="57">
        <v>309.89999999999998</v>
      </c>
      <c r="N50" s="58">
        <v>391</v>
      </c>
      <c r="O50" s="57">
        <v>301.2</v>
      </c>
      <c r="P50" s="57">
        <v>276.8</v>
      </c>
      <c r="Q50" s="57">
        <v>325.60000000000002</v>
      </c>
      <c r="R50" s="58">
        <v>578</v>
      </c>
      <c r="S50" s="57">
        <v>300.10000000000002</v>
      </c>
      <c r="T50" s="57">
        <v>283.10000000000002</v>
      </c>
      <c r="U50" s="57">
        <v>317.2</v>
      </c>
      <c r="V50" s="58">
        <v>1172</v>
      </c>
      <c r="W50" s="57">
        <v>288.60000000000002</v>
      </c>
      <c r="X50" s="57">
        <v>269.5</v>
      </c>
      <c r="Y50" s="57">
        <v>307.8</v>
      </c>
      <c r="Z50" s="58">
        <v>866</v>
      </c>
      <c r="AA50" s="57">
        <v>278.2</v>
      </c>
      <c r="AB50" s="57">
        <v>264.5</v>
      </c>
      <c r="AC50" s="57">
        <v>291.89999999999998</v>
      </c>
      <c r="AD50" s="58">
        <v>1548</v>
      </c>
      <c r="AE50" s="57">
        <v>309.3</v>
      </c>
      <c r="AF50" s="57">
        <v>298.7</v>
      </c>
      <c r="AG50" s="57">
        <v>319.89999999999998</v>
      </c>
      <c r="AH50" s="58">
        <v>3213</v>
      </c>
      <c r="AI50" s="57">
        <v>286</v>
      </c>
      <c r="AJ50" s="57">
        <v>269.10000000000002</v>
      </c>
      <c r="AK50" s="57">
        <v>303</v>
      </c>
      <c r="AL50" s="58">
        <v>1080</v>
      </c>
      <c r="AM50" s="57">
        <v>309.8</v>
      </c>
      <c r="AN50" s="57">
        <v>295.89999999999998</v>
      </c>
      <c r="AO50" s="57">
        <v>323.7</v>
      </c>
      <c r="AP50" s="58">
        <v>1907</v>
      </c>
      <c r="AQ50" s="57">
        <v>264.8</v>
      </c>
      <c r="AR50" s="57">
        <v>253.6</v>
      </c>
      <c r="AS50" s="57">
        <v>276.10000000000002</v>
      </c>
      <c r="AT50" s="58">
        <v>2088</v>
      </c>
      <c r="AU50" s="57">
        <v>243.3</v>
      </c>
      <c r="AV50" s="57">
        <v>185.1</v>
      </c>
      <c r="AW50" s="57">
        <v>301.5</v>
      </c>
      <c r="AX50" s="58">
        <v>66</v>
      </c>
      <c r="AY50" s="57">
        <v>270.2</v>
      </c>
      <c r="AZ50" s="57">
        <v>204.6</v>
      </c>
      <c r="BA50" s="57">
        <v>335.8</v>
      </c>
      <c r="BB50" s="58">
        <v>64</v>
      </c>
      <c r="BC50" s="57">
        <v>269.8</v>
      </c>
      <c r="BD50" s="57">
        <v>255.1</v>
      </c>
      <c r="BE50" s="57">
        <v>284.5</v>
      </c>
      <c r="BF50" s="58">
        <v>1277</v>
      </c>
      <c r="BG50" s="57">
        <v>310.60000000000002</v>
      </c>
      <c r="BH50" s="57">
        <v>254.4</v>
      </c>
      <c r="BI50" s="57">
        <v>366.9</v>
      </c>
      <c r="BJ50" s="58">
        <v>114</v>
      </c>
      <c r="BK50" s="35">
        <v>2021</v>
      </c>
      <c r="BL50" s="14"/>
      <c r="BM50" s="4"/>
    </row>
    <row r="51" spans="1:65" x14ac:dyDescent="0.2">
      <c r="A51" s="14"/>
      <c r="B51" s="18">
        <v>2022</v>
      </c>
      <c r="C51" s="57">
        <v>302.39999999999998</v>
      </c>
      <c r="D51" s="57">
        <v>297.8</v>
      </c>
      <c r="E51" s="57">
        <v>307</v>
      </c>
      <c r="F51" s="58">
        <v>16204</v>
      </c>
      <c r="G51" s="57">
        <v>332.9</v>
      </c>
      <c r="H51" s="57">
        <v>315.5</v>
      </c>
      <c r="I51" s="57">
        <v>350.3</v>
      </c>
      <c r="J51" s="58">
        <v>1382</v>
      </c>
      <c r="K51" s="57">
        <v>273.60000000000002</v>
      </c>
      <c r="L51" s="57">
        <v>246.3</v>
      </c>
      <c r="M51" s="57">
        <v>300.89999999999998</v>
      </c>
      <c r="N51" s="58">
        <v>380</v>
      </c>
      <c r="O51" s="57">
        <v>284.7</v>
      </c>
      <c r="P51" s="57">
        <v>260.8</v>
      </c>
      <c r="Q51" s="57">
        <v>308.60000000000002</v>
      </c>
      <c r="R51" s="58">
        <v>544</v>
      </c>
      <c r="S51" s="57">
        <v>322.10000000000002</v>
      </c>
      <c r="T51" s="57">
        <v>304.39999999999998</v>
      </c>
      <c r="U51" s="57">
        <v>339.7</v>
      </c>
      <c r="V51" s="58">
        <v>1252</v>
      </c>
      <c r="W51" s="57">
        <v>326.7</v>
      </c>
      <c r="X51" s="57">
        <v>306.2</v>
      </c>
      <c r="Y51" s="57">
        <v>347.1</v>
      </c>
      <c r="Z51" s="58">
        <v>969</v>
      </c>
      <c r="AA51" s="57">
        <v>282.8</v>
      </c>
      <c r="AB51" s="57">
        <v>268.89999999999998</v>
      </c>
      <c r="AC51" s="57">
        <v>296.60000000000002</v>
      </c>
      <c r="AD51" s="58">
        <v>1575</v>
      </c>
      <c r="AE51" s="57">
        <v>320.7</v>
      </c>
      <c r="AF51" s="57">
        <v>309.89999999999998</v>
      </c>
      <c r="AG51" s="57">
        <v>331.5</v>
      </c>
      <c r="AH51" s="58">
        <v>3325</v>
      </c>
      <c r="AI51" s="57">
        <v>284.10000000000002</v>
      </c>
      <c r="AJ51" s="57">
        <v>267.2</v>
      </c>
      <c r="AK51" s="57">
        <v>301</v>
      </c>
      <c r="AL51" s="58">
        <v>1070</v>
      </c>
      <c r="AM51" s="57">
        <v>322</v>
      </c>
      <c r="AN51" s="57">
        <v>307.8</v>
      </c>
      <c r="AO51" s="57">
        <v>336.3</v>
      </c>
      <c r="AP51" s="58">
        <v>1969</v>
      </c>
      <c r="AQ51" s="57">
        <v>275.7</v>
      </c>
      <c r="AR51" s="57">
        <v>264.2</v>
      </c>
      <c r="AS51" s="57">
        <v>287.2</v>
      </c>
      <c r="AT51" s="58">
        <v>2159</v>
      </c>
      <c r="AU51" s="57">
        <v>241.6</v>
      </c>
      <c r="AV51" s="57">
        <v>184.7</v>
      </c>
      <c r="AW51" s="57">
        <v>298.5</v>
      </c>
      <c r="AX51" s="58">
        <v>68</v>
      </c>
      <c r="AY51" s="57">
        <v>303.3</v>
      </c>
      <c r="AZ51" s="57">
        <v>233.6</v>
      </c>
      <c r="BA51" s="57">
        <v>373</v>
      </c>
      <c r="BB51" s="58">
        <v>71</v>
      </c>
      <c r="BC51" s="57">
        <v>279.8</v>
      </c>
      <c r="BD51" s="57">
        <v>264.8</v>
      </c>
      <c r="BE51" s="57">
        <v>294.8</v>
      </c>
      <c r="BF51" s="58">
        <v>1317</v>
      </c>
      <c r="BG51" s="57">
        <v>339.9</v>
      </c>
      <c r="BH51" s="57">
        <v>280.7</v>
      </c>
      <c r="BI51" s="57">
        <v>399.1</v>
      </c>
      <c r="BJ51" s="27">
        <v>123</v>
      </c>
      <c r="BK51" s="35">
        <v>2022</v>
      </c>
      <c r="BL51" s="14"/>
      <c r="BM51" s="4"/>
    </row>
    <row r="52" spans="1:65" x14ac:dyDescent="0.2">
      <c r="A52" s="14"/>
      <c r="B52" s="18"/>
      <c r="C52" s="17"/>
      <c r="D52" s="16"/>
      <c r="E52" s="38"/>
      <c r="F52" s="27"/>
      <c r="G52" s="17"/>
      <c r="H52" s="16"/>
      <c r="I52" s="16"/>
      <c r="J52" s="27"/>
      <c r="K52" s="17"/>
      <c r="L52" s="16"/>
      <c r="M52" s="16"/>
      <c r="N52" s="27"/>
      <c r="O52" s="17"/>
      <c r="P52" s="16"/>
      <c r="Q52" s="16"/>
      <c r="R52" s="27"/>
      <c r="S52" s="17"/>
      <c r="T52" s="16"/>
      <c r="U52" s="16"/>
      <c r="V52" s="27"/>
      <c r="W52" s="17"/>
      <c r="X52" s="16"/>
      <c r="Y52" s="16"/>
      <c r="Z52" s="27"/>
      <c r="AA52" s="17"/>
      <c r="AB52" s="16"/>
      <c r="AC52" s="16"/>
      <c r="AD52" s="27"/>
      <c r="AE52" s="17"/>
      <c r="AF52" s="16"/>
      <c r="AG52" s="16"/>
      <c r="AH52" s="27"/>
      <c r="AI52" s="17"/>
      <c r="AJ52" s="16"/>
      <c r="AK52" s="16"/>
      <c r="AL52" s="27"/>
      <c r="AM52" s="17"/>
      <c r="AN52" s="16"/>
      <c r="AO52" s="16"/>
      <c r="AP52" s="27"/>
      <c r="AQ52" s="17"/>
      <c r="AR52" s="16"/>
      <c r="AS52" s="16"/>
      <c r="AT52" s="27"/>
      <c r="AU52" s="17"/>
      <c r="AV52" s="16"/>
      <c r="AW52" s="16"/>
      <c r="AX52" s="27"/>
      <c r="AY52" s="17"/>
      <c r="AZ52" s="16"/>
      <c r="BA52" s="16"/>
      <c r="BB52" s="27"/>
      <c r="BC52" s="17"/>
      <c r="BD52" s="16"/>
      <c r="BE52" s="16"/>
      <c r="BF52" s="27"/>
      <c r="BG52" s="17"/>
      <c r="BH52" s="16"/>
      <c r="BI52" s="16"/>
      <c r="BJ52" s="27"/>
      <c r="BK52" s="36"/>
      <c r="BL52" s="14"/>
      <c r="BM52" s="4"/>
    </row>
    <row r="53" spans="1:65" x14ac:dyDescent="0.2">
      <c r="A53" s="85" t="s">
        <v>39</v>
      </c>
      <c r="B53" s="84"/>
      <c r="C53" s="94">
        <f t="shared" ref="C53" si="42">C51/C35-1</f>
        <v>-0.32874583795782464</v>
      </c>
      <c r="D53" s="95"/>
      <c r="E53" s="95"/>
      <c r="F53" s="96"/>
      <c r="G53" s="94">
        <f t="shared" ref="G53" si="43">G51/G35-1</f>
        <v>-0.32005718954248374</v>
      </c>
      <c r="H53" s="95"/>
      <c r="I53" s="95"/>
      <c r="J53" s="96"/>
      <c r="K53" s="94">
        <f t="shared" ref="K53" si="44">K51/K35-1</f>
        <v>-0.36401673640167354</v>
      </c>
      <c r="L53" s="95"/>
      <c r="M53" s="95"/>
      <c r="N53" s="96"/>
      <c r="O53" s="94">
        <f t="shared" ref="O53" si="45">O51/O35-1</f>
        <v>-0.35354223433242504</v>
      </c>
      <c r="P53" s="95"/>
      <c r="Q53" s="95"/>
      <c r="R53" s="96"/>
      <c r="S53" s="94">
        <f t="shared" ref="S53" si="46">S51/S35-1</f>
        <v>-0.28070567217507814</v>
      </c>
      <c r="T53" s="95"/>
      <c r="U53" s="95"/>
      <c r="V53" s="96"/>
      <c r="W53" s="94">
        <f t="shared" ref="W53" si="47">W51/W35-1</f>
        <v>-0.30695799745439112</v>
      </c>
      <c r="X53" s="95"/>
      <c r="Y53" s="95"/>
      <c r="Z53" s="96"/>
      <c r="AA53" s="94">
        <f t="shared" ref="AA53" si="48">AA51/AA35-1</f>
        <v>-0.34853720340935268</v>
      </c>
      <c r="AB53" s="95"/>
      <c r="AC53" s="95"/>
      <c r="AD53" s="96"/>
      <c r="AE53" s="94">
        <f t="shared" ref="AE53" si="49">AE51/AE35-1</f>
        <v>-0.31371709822383909</v>
      </c>
      <c r="AF53" s="95"/>
      <c r="AG53" s="95"/>
      <c r="AH53" s="96"/>
      <c r="AI53" s="94">
        <f t="shared" ref="AI53" si="50">AI51/AI35-1</f>
        <v>-0.33215796897038075</v>
      </c>
      <c r="AJ53" s="95"/>
      <c r="AK53" s="95"/>
      <c r="AL53" s="96"/>
      <c r="AM53" s="94">
        <f t="shared" ref="AM53" si="51">AM51/AM35-1</f>
        <v>-0.3476499189627229</v>
      </c>
      <c r="AN53" s="95"/>
      <c r="AO53" s="95"/>
      <c r="AP53" s="96"/>
      <c r="AQ53" s="94">
        <f t="shared" ref="AQ53" si="52">AQ51/AQ35-1</f>
        <v>-0.34853497164461245</v>
      </c>
      <c r="AR53" s="95"/>
      <c r="AS53" s="95"/>
      <c r="AT53" s="96"/>
      <c r="AU53" s="94">
        <f t="shared" ref="AU53" si="53">AU51/AU35-1</f>
        <v>-0.39082198688855274</v>
      </c>
      <c r="AV53" s="95"/>
      <c r="AW53" s="95"/>
      <c r="AX53" s="96"/>
      <c r="AY53" s="94">
        <f t="shared" ref="AY53" si="54">AY51/AY35-1</f>
        <v>-9.0281943611277615E-2</v>
      </c>
      <c r="AZ53" s="95"/>
      <c r="BA53" s="95"/>
      <c r="BB53" s="96"/>
      <c r="BC53" s="94">
        <f t="shared" ref="BC53" si="55">BC51/BC35-1</f>
        <v>-0.32431779763342183</v>
      </c>
      <c r="BD53" s="95"/>
      <c r="BE53" s="95"/>
      <c r="BF53" s="96"/>
      <c r="BG53" s="94">
        <f>BG51/BG35-1</f>
        <v>-0.25721153846153855</v>
      </c>
      <c r="BH53" s="95"/>
      <c r="BI53" s="95"/>
      <c r="BJ53" s="96"/>
      <c r="BK53" s="36" t="s">
        <v>39</v>
      </c>
      <c r="BL53" s="56"/>
      <c r="BM53" s="2"/>
    </row>
    <row r="54" spans="1:65" x14ac:dyDescent="0.2">
      <c r="A54" s="85" t="s">
        <v>40</v>
      </c>
      <c r="B54" s="84"/>
      <c r="C54" s="94">
        <f t="shared" ref="C54" si="56">C51/C41-1</f>
        <v>-0.12041884816753934</v>
      </c>
      <c r="D54" s="95"/>
      <c r="E54" s="95"/>
      <c r="F54" s="96"/>
      <c r="G54" s="94">
        <f t="shared" ref="G54" si="57">G51/G41-1</f>
        <v>-6.4362001124227186E-2</v>
      </c>
      <c r="H54" s="95"/>
      <c r="I54" s="95"/>
      <c r="J54" s="96"/>
      <c r="K54" s="94">
        <f t="shared" ref="K54" si="58">K51/K41-1</f>
        <v>-0.12251443232841563</v>
      </c>
      <c r="L54" s="95"/>
      <c r="M54" s="95"/>
      <c r="N54" s="96"/>
      <c r="O54" s="94">
        <f t="shared" ref="O54" si="59">O51/O41-1</f>
        <v>-0.18213157138753244</v>
      </c>
      <c r="P54" s="95"/>
      <c r="Q54" s="95"/>
      <c r="R54" s="96"/>
      <c r="S54" s="94">
        <f t="shared" ref="S54" si="60">S51/S41-1</f>
        <v>-4.8167848699763427E-2</v>
      </c>
      <c r="T54" s="95"/>
      <c r="U54" s="95"/>
      <c r="V54" s="96"/>
      <c r="W54" s="94">
        <f t="shared" ref="W54" si="61">W51/W41-1</f>
        <v>-4.9461739889438472E-2</v>
      </c>
      <c r="X54" s="95"/>
      <c r="Y54" s="95"/>
      <c r="Z54" s="96"/>
      <c r="AA54" s="94">
        <f t="shared" ref="AA54" si="62">AA51/AA41-1</f>
        <v>-0.19681908548707761</v>
      </c>
      <c r="AB54" s="95"/>
      <c r="AC54" s="95"/>
      <c r="AD54" s="96"/>
      <c r="AE54" s="94">
        <f t="shared" ref="AE54" si="63">AE51/AE41-1</f>
        <v>-0.10343863572826395</v>
      </c>
      <c r="AF54" s="95"/>
      <c r="AG54" s="95"/>
      <c r="AH54" s="96"/>
      <c r="AI54" s="94">
        <f t="shared" ref="AI54" si="64">AI51/AI41-1</f>
        <v>-9.4646271510516189E-2</v>
      </c>
      <c r="AJ54" s="95"/>
      <c r="AK54" s="95"/>
      <c r="AL54" s="96"/>
      <c r="AM54" s="94">
        <f t="shared" ref="AM54" si="65">AM51/AM41-1</f>
        <v>-0.10630030530113799</v>
      </c>
      <c r="AN54" s="95"/>
      <c r="AO54" s="95"/>
      <c r="AP54" s="96"/>
      <c r="AQ54" s="94">
        <f t="shared" ref="AQ54" si="66">AQ51/AQ41-1</f>
        <v>-0.14378881987577641</v>
      </c>
      <c r="AR54" s="95"/>
      <c r="AS54" s="95"/>
      <c r="AT54" s="96"/>
      <c r="AU54" s="94">
        <f t="shared" ref="AU54" si="67">AU51/AU41-1</f>
        <v>-0.26787878787878794</v>
      </c>
      <c r="AV54" s="95"/>
      <c r="AW54" s="95"/>
      <c r="AX54" s="96"/>
      <c r="AY54" s="94">
        <f t="shared" ref="AY54" si="68">AY51/AY41-1</f>
        <v>0.14194277108433728</v>
      </c>
      <c r="AZ54" s="95"/>
      <c r="BA54" s="95"/>
      <c r="BB54" s="96"/>
      <c r="BC54" s="94">
        <f t="shared" ref="BC54" si="69">BC51/BC41-1</f>
        <v>-0.16973293768545994</v>
      </c>
      <c r="BD54" s="95"/>
      <c r="BE54" s="95"/>
      <c r="BF54" s="96"/>
      <c r="BG54" s="94">
        <f>BG51/BG41-1</f>
        <v>-0.20861466821885921</v>
      </c>
      <c r="BH54" s="95"/>
      <c r="BI54" s="95"/>
      <c r="BJ54" s="96"/>
      <c r="BK54" s="36" t="s">
        <v>40</v>
      </c>
      <c r="BL54" s="56"/>
      <c r="BM54" s="2"/>
    </row>
    <row r="55" spans="1:65" x14ac:dyDescent="0.2">
      <c r="A55" s="85" t="s">
        <v>41</v>
      </c>
      <c r="B55" s="84"/>
      <c r="C55" s="94">
        <f t="shared" ref="C55" si="70">C51/C50-1</f>
        <v>3.2081911262798579E-2</v>
      </c>
      <c r="D55" s="95"/>
      <c r="E55" s="95"/>
      <c r="F55" s="96"/>
      <c r="G55" s="94">
        <f t="shared" ref="G55" si="71">G51/G50-1</f>
        <v>6.9570477918934337E-3</v>
      </c>
      <c r="H55" s="95"/>
      <c r="I55" s="95"/>
      <c r="J55" s="96"/>
      <c r="K55" s="94">
        <f t="shared" ref="K55" si="72">K51/K50-1</f>
        <v>-3.0474840538624925E-2</v>
      </c>
      <c r="L55" s="95"/>
      <c r="M55" s="95"/>
      <c r="N55" s="96"/>
      <c r="O55" s="94">
        <f t="shared" ref="O55" si="73">O51/O50-1</f>
        <v>-5.4780876494023856E-2</v>
      </c>
      <c r="P55" s="95"/>
      <c r="Q55" s="95"/>
      <c r="R55" s="96"/>
      <c r="S55" s="94">
        <f t="shared" ref="S55" si="74">S51/S50-1</f>
        <v>7.3308897034321863E-2</v>
      </c>
      <c r="T55" s="95"/>
      <c r="U55" s="95"/>
      <c r="V55" s="96"/>
      <c r="W55" s="94">
        <f t="shared" ref="W55" si="75">W51/W50-1</f>
        <v>0.13201663201663183</v>
      </c>
      <c r="X55" s="95"/>
      <c r="Y55" s="95"/>
      <c r="Z55" s="96"/>
      <c r="AA55" s="94">
        <f t="shared" ref="AA55" si="76">AA51/AA50-1</f>
        <v>1.6534867002156783E-2</v>
      </c>
      <c r="AB55" s="95"/>
      <c r="AC55" s="95"/>
      <c r="AD55" s="96"/>
      <c r="AE55" s="94">
        <f t="shared" ref="AE55" si="77">AE51/AE50-1</f>
        <v>3.6857419980601325E-2</v>
      </c>
      <c r="AF55" s="95"/>
      <c r="AG55" s="95"/>
      <c r="AH55" s="96"/>
      <c r="AI55" s="94">
        <f t="shared" ref="AI55" si="78">AI51/AI50-1</f>
        <v>-6.6433566433565794E-3</v>
      </c>
      <c r="AJ55" s="95"/>
      <c r="AK55" s="95"/>
      <c r="AL55" s="96"/>
      <c r="AM55" s="94">
        <f t="shared" ref="AM55" si="79">AM51/AM50-1</f>
        <v>3.9380245319560858E-2</v>
      </c>
      <c r="AN55" s="95"/>
      <c r="AO55" s="95"/>
      <c r="AP55" s="96"/>
      <c r="AQ55" s="94">
        <f t="shared" ref="AQ55" si="80">AQ51/AQ50-1</f>
        <v>4.1163141993957542E-2</v>
      </c>
      <c r="AR55" s="95"/>
      <c r="AS55" s="95"/>
      <c r="AT55" s="96"/>
      <c r="AU55" s="94">
        <f t="shared" ref="AU55" si="81">AU51/AU50-1</f>
        <v>-6.9872585285656319E-3</v>
      </c>
      <c r="AV55" s="95"/>
      <c r="AW55" s="95"/>
      <c r="AX55" s="96"/>
      <c r="AY55" s="94">
        <f t="shared" ref="AY55" si="82">AY51/AY50-1</f>
        <v>0.12250185048112527</v>
      </c>
      <c r="AZ55" s="95"/>
      <c r="BA55" s="95"/>
      <c r="BB55" s="96"/>
      <c r="BC55" s="94">
        <f t="shared" ref="BC55" si="83">BC51/BC50-1</f>
        <v>3.706449221645669E-2</v>
      </c>
      <c r="BD55" s="95"/>
      <c r="BE55" s="95"/>
      <c r="BF55" s="96"/>
      <c r="BG55" s="94">
        <f>BG51/BG50-1</f>
        <v>9.4333547971667597E-2</v>
      </c>
      <c r="BH55" s="95"/>
      <c r="BI55" s="95"/>
      <c r="BJ55" s="96"/>
      <c r="BK55" s="36" t="s">
        <v>41</v>
      </c>
      <c r="BL55" s="56"/>
      <c r="BM55" s="2"/>
    </row>
    <row r="56" spans="1:65" x14ac:dyDescent="0.2">
      <c r="A56" s="19"/>
      <c r="B56" s="20"/>
      <c r="C56" s="22"/>
      <c r="D56" s="21"/>
      <c r="E56" s="21"/>
      <c r="F56" s="29"/>
      <c r="G56" s="22"/>
      <c r="H56" s="21"/>
      <c r="I56" s="21"/>
      <c r="J56" s="29"/>
      <c r="K56" s="22"/>
      <c r="L56" s="21"/>
      <c r="M56" s="21"/>
      <c r="N56" s="29"/>
      <c r="O56" s="22"/>
      <c r="P56" s="21"/>
      <c r="Q56" s="21"/>
      <c r="R56" s="29"/>
      <c r="S56" s="22"/>
      <c r="T56" s="21"/>
      <c r="U56" s="21"/>
      <c r="V56" s="29"/>
      <c r="W56" s="22"/>
      <c r="X56" s="21"/>
      <c r="Y56" s="21"/>
      <c r="Z56" s="29"/>
      <c r="AA56" s="22"/>
      <c r="AB56" s="21"/>
      <c r="AC56" s="21"/>
      <c r="AD56" s="29"/>
      <c r="AE56" s="22"/>
      <c r="AF56" s="21"/>
      <c r="AG56" s="21"/>
      <c r="AH56" s="29"/>
      <c r="AI56" s="22"/>
      <c r="AJ56" s="21"/>
      <c r="AK56" s="21"/>
      <c r="AL56" s="29"/>
      <c r="AM56" s="22"/>
      <c r="AN56" s="21"/>
      <c r="AO56" s="21"/>
      <c r="AP56" s="29"/>
      <c r="AQ56" s="22"/>
      <c r="AR56" s="21"/>
      <c r="AS56" s="21"/>
      <c r="AT56" s="29"/>
      <c r="AU56" s="22"/>
      <c r="AV56" s="21"/>
      <c r="AW56" s="21"/>
      <c r="AX56" s="29"/>
      <c r="AY56" s="22"/>
      <c r="AZ56" s="21"/>
      <c r="BA56" s="21"/>
      <c r="BB56" s="29"/>
      <c r="BC56" s="22"/>
      <c r="BD56" s="21"/>
      <c r="BE56" s="21"/>
      <c r="BF56" s="29"/>
      <c r="BG56" s="22"/>
      <c r="BH56" s="21"/>
      <c r="BI56" s="21"/>
      <c r="BJ56" s="29"/>
      <c r="BK56" s="20"/>
      <c r="BL56" s="14"/>
      <c r="BM56" s="4"/>
    </row>
    <row r="57" spans="1:65" x14ac:dyDescent="0.2">
      <c r="A57" s="33"/>
      <c r="B57" s="33"/>
      <c r="C57" s="16"/>
      <c r="D57" s="16"/>
      <c r="E57" s="16"/>
      <c r="F57" s="30"/>
      <c r="G57" s="16"/>
      <c r="H57" s="16"/>
      <c r="I57" s="16"/>
      <c r="J57" s="30"/>
      <c r="K57" s="16"/>
      <c r="L57" s="16"/>
      <c r="M57" s="16"/>
      <c r="N57" s="30"/>
      <c r="O57" s="16"/>
      <c r="P57" s="16"/>
      <c r="Q57" s="16"/>
      <c r="R57" s="30"/>
      <c r="S57" s="16"/>
      <c r="T57" s="16"/>
      <c r="U57" s="16"/>
      <c r="V57" s="30"/>
      <c r="W57" s="16"/>
      <c r="X57" s="16"/>
      <c r="Y57" s="16"/>
      <c r="Z57" s="30"/>
      <c r="AA57" s="16"/>
      <c r="AB57" s="16"/>
      <c r="AC57" s="16"/>
      <c r="AD57" s="30"/>
      <c r="AE57" s="16"/>
      <c r="AF57" s="16"/>
      <c r="AG57" s="16"/>
      <c r="AH57" s="30"/>
      <c r="AI57" s="16"/>
      <c r="AJ57" s="16"/>
      <c r="AK57" s="16"/>
      <c r="AL57" s="30"/>
      <c r="AM57" s="16"/>
      <c r="AN57" s="16"/>
      <c r="AO57" s="16"/>
      <c r="AP57" s="30"/>
      <c r="AQ57" s="16"/>
      <c r="AR57" s="16"/>
      <c r="AS57" s="16"/>
      <c r="AT57" s="30"/>
      <c r="AU57" s="16"/>
      <c r="AV57" s="16"/>
      <c r="AW57" s="16"/>
      <c r="AX57" s="30"/>
      <c r="AY57" s="16"/>
      <c r="AZ57" s="16"/>
      <c r="BA57" s="16"/>
      <c r="BB57" s="30"/>
      <c r="BC57" s="16"/>
      <c r="BD57" s="16"/>
      <c r="BE57" s="16"/>
      <c r="BF57" s="30"/>
      <c r="BG57" s="16"/>
      <c r="BH57" s="16"/>
      <c r="BI57" s="16"/>
      <c r="BJ57" s="28"/>
      <c r="BK57" s="4"/>
      <c r="BL57" s="2"/>
      <c r="BM57" s="2"/>
    </row>
    <row r="58" spans="1:65" x14ac:dyDescent="0.2">
      <c r="A58" s="103" t="s">
        <v>10</v>
      </c>
      <c r="B58" s="104"/>
      <c r="C58" s="104"/>
      <c r="D58" s="104"/>
      <c r="E58" s="31"/>
      <c r="F58" s="31"/>
      <c r="G58" s="31"/>
      <c r="H58" s="31"/>
      <c r="I58" s="16"/>
      <c r="J58" s="30"/>
      <c r="K58" s="16"/>
      <c r="L58" s="16"/>
      <c r="M58" s="16"/>
      <c r="N58" s="30"/>
      <c r="O58" s="16"/>
      <c r="P58" s="16"/>
      <c r="Q58" s="16"/>
      <c r="R58" s="30"/>
      <c r="S58" s="16"/>
      <c r="T58" s="16"/>
      <c r="U58" s="16"/>
      <c r="V58" s="30"/>
      <c r="W58" s="16"/>
      <c r="X58" s="16"/>
      <c r="Y58" s="16"/>
      <c r="Z58" s="30"/>
      <c r="AA58" s="16"/>
      <c r="AB58" s="16"/>
      <c r="AC58" s="16"/>
      <c r="AD58" s="30"/>
      <c r="AE58" s="16"/>
      <c r="AF58" s="16"/>
      <c r="AG58" s="16"/>
      <c r="AH58" s="30"/>
      <c r="AI58" s="16"/>
      <c r="AJ58" s="16"/>
      <c r="AK58" s="16"/>
      <c r="AL58" s="30"/>
      <c r="AM58" s="16"/>
      <c r="AN58" s="16"/>
      <c r="AO58" s="16"/>
      <c r="AP58" s="30"/>
      <c r="AQ58" s="16"/>
      <c r="AR58" s="16"/>
      <c r="AS58" s="16"/>
      <c r="AT58" s="30"/>
      <c r="AU58" s="16"/>
      <c r="AV58" s="16"/>
      <c r="AW58" s="16"/>
      <c r="AX58" s="30"/>
      <c r="AY58" s="16"/>
      <c r="AZ58" s="16"/>
      <c r="BA58" s="16"/>
      <c r="BB58" s="30"/>
      <c r="BC58" s="16"/>
      <c r="BD58" s="16"/>
      <c r="BE58" s="16"/>
      <c r="BF58" s="30"/>
      <c r="BG58" s="16"/>
      <c r="BH58" s="16"/>
      <c r="BI58" s="105" t="s">
        <v>10</v>
      </c>
      <c r="BJ58" s="105"/>
      <c r="BK58" s="105"/>
      <c r="BL58" s="2"/>
      <c r="BM58" s="2"/>
    </row>
    <row r="59" spans="1:65" x14ac:dyDescent="0.2">
      <c r="A59" s="106"/>
      <c r="B59" s="107"/>
      <c r="C59" s="102" t="s">
        <v>0</v>
      </c>
      <c r="D59" s="102"/>
      <c r="E59" s="102"/>
      <c r="F59" s="102"/>
      <c r="G59" s="102" t="s">
        <v>22</v>
      </c>
      <c r="H59" s="102"/>
      <c r="I59" s="102"/>
      <c r="J59" s="102"/>
      <c r="K59" s="102" t="s">
        <v>1</v>
      </c>
      <c r="L59" s="102"/>
      <c r="M59" s="102"/>
      <c r="N59" s="102"/>
      <c r="O59" s="101" t="s">
        <v>24</v>
      </c>
      <c r="P59" s="101"/>
      <c r="Q59" s="101"/>
      <c r="R59" s="101"/>
      <c r="S59" s="102" t="s">
        <v>25</v>
      </c>
      <c r="T59" s="102"/>
      <c r="U59" s="102"/>
      <c r="V59" s="102"/>
      <c r="W59" s="102" t="s">
        <v>2</v>
      </c>
      <c r="X59" s="102"/>
      <c r="Y59" s="102"/>
      <c r="Z59" s="102"/>
      <c r="AA59" s="101" t="s">
        <v>3</v>
      </c>
      <c r="AB59" s="101"/>
      <c r="AC59" s="101"/>
      <c r="AD59" s="101"/>
      <c r="AE59" s="102" t="s">
        <v>23</v>
      </c>
      <c r="AF59" s="102"/>
      <c r="AG59" s="102"/>
      <c r="AH59" s="102"/>
      <c r="AI59" s="102" t="s">
        <v>28</v>
      </c>
      <c r="AJ59" s="102"/>
      <c r="AK59" s="102"/>
      <c r="AL59" s="102"/>
      <c r="AM59" s="102" t="s">
        <v>4</v>
      </c>
      <c r="AN59" s="102"/>
      <c r="AO59" s="102"/>
      <c r="AP59" s="102"/>
      <c r="AQ59" s="101" t="s">
        <v>5</v>
      </c>
      <c r="AR59" s="101"/>
      <c r="AS59" s="101"/>
      <c r="AT59" s="101"/>
      <c r="AU59" s="101" t="s">
        <v>26</v>
      </c>
      <c r="AV59" s="101"/>
      <c r="AW59" s="101"/>
      <c r="AX59" s="101"/>
      <c r="AY59" s="102" t="s">
        <v>27</v>
      </c>
      <c r="AZ59" s="102"/>
      <c r="BA59" s="102"/>
      <c r="BB59" s="102"/>
      <c r="BC59" s="101" t="s">
        <v>6</v>
      </c>
      <c r="BD59" s="101"/>
      <c r="BE59" s="101"/>
      <c r="BF59" s="101"/>
      <c r="BG59" s="101" t="s">
        <v>7</v>
      </c>
      <c r="BH59" s="101"/>
      <c r="BI59" s="101"/>
      <c r="BJ59" s="101"/>
      <c r="BK59" s="34"/>
      <c r="BL59" s="114"/>
      <c r="BM59" s="115"/>
    </row>
    <row r="60" spans="1:65" x14ac:dyDescent="0.2">
      <c r="A60" s="97" t="s">
        <v>34</v>
      </c>
      <c r="B60" s="98"/>
      <c r="C60" s="92" t="s">
        <v>14</v>
      </c>
      <c r="D60" s="90" t="s">
        <v>15</v>
      </c>
      <c r="E60" s="90" t="s">
        <v>16</v>
      </c>
      <c r="F60" s="90" t="s">
        <v>17</v>
      </c>
      <c r="G60" s="92" t="s">
        <v>14</v>
      </c>
      <c r="H60" s="90" t="s">
        <v>15</v>
      </c>
      <c r="I60" s="90" t="s">
        <v>16</v>
      </c>
      <c r="J60" s="90" t="s">
        <v>17</v>
      </c>
      <c r="K60" s="92" t="s">
        <v>14</v>
      </c>
      <c r="L60" s="90" t="s">
        <v>15</v>
      </c>
      <c r="M60" s="90" t="s">
        <v>16</v>
      </c>
      <c r="N60" s="90" t="s">
        <v>17</v>
      </c>
      <c r="O60" s="92" t="s">
        <v>14</v>
      </c>
      <c r="P60" s="90" t="s">
        <v>15</v>
      </c>
      <c r="Q60" s="90" t="s">
        <v>16</v>
      </c>
      <c r="R60" s="90" t="s">
        <v>17</v>
      </c>
      <c r="S60" s="92" t="s">
        <v>14</v>
      </c>
      <c r="T60" s="90" t="s">
        <v>15</v>
      </c>
      <c r="U60" s="90" t="s">
        <v>16</v>
      </c>
      <c r="V60" s="90" t="s">
        <v>17</v>
      </c>
      <c r="W60" s="92" t="s">
        <v>14</v>
      </c>
      <c r="X60" s="90" t="s">
        <v>15</v>
      </c>
      <c r="Y60" s="90" t="s">
        <v>16</v>
      </c>
      <c r="Z60" s="90" t="s">
        <v>17</v>
      </c>
      <c r="AA60" s="92" t="s">
        <v>14</v>
      </c>
      <c r="AB60" s="90" t="s">
        <v>15</v>
      </c>
      <c r="AC60" s="90" t="s">
        <v>16</v>
      </c>
      <c r="AD60" s="90" t="s">
        <v>17</v>
      </c>
      <c r="AE60" s="92" t="s">
        <v>14</v>
      </c>
      <c r="AF60" s="90" t="s">
        <v>15</v>
      </c>
      <c r="AG60" s="90" t="s">
        <v>16</v>
      </c>
      <c r="AH60" s="90" t="s">
        <v>17</v>
      </c>
      <c r="AI60" s="92" t="s">
        <v>14</v>
      </c>
      <c r="AJ60" s="90" t="s">
        <v>15</v>
      </c>
      <c r="AK60" s="90" t="s">
        <v>16</v>
      </c>
      <c r="AL60" s="90" t="s">
        <v>17</v>
      </c>
      <c r="AM60" s="92" t="s">
        <v>14</v>
      </c>
      <c r="AN60" s="90" t="s">
        <v>15</v>
      </c>
      <c r="AO60" s="90" t="s">
        <v>16</v>
      </c>
      <c r="AP60" s="90" t="s">
        <v>17</v>
      </c>
      <c r="AQ60" s="92" t="s">
        <v>14</v>
      </c>
      <c r="AR60" s="90" t="s">
        <v>15</v>
      </c>
      <c r="AS60" s="90" t="s">
        <v>16</v>
      </c>
      <c r="AT60" s="90" t="s">
        <v>17</v>
      </c>
      <c r="AU60" s="92" t="s">
        <v>14</v>
      </c>
      <c r="AV60" s="90" t="s">
        <v>15</v>
      </c>
      <c r="AW60" s="90" t="s">
        <v>16</v>
      </c>
      <c r="AX60" s="90" t="s">
        <v>17</v>
      </c>
      <c r="AY60" s="92" t="s">
        <v>14</v>
      </c>
      <c r="AZ60" s="90" t="s">
        <v>15</v>
      </c>
      <c r="BA60" s="90" t="s">
        <v>16</v>
      </c>
      <c r="BB60" s="90" t="s">
        <v>17</v>
      </c>
      <c r="BC60" s="92" t="s">
        <v>14</v>
      </c>
      <c r="BD60" s="90" t="s">
        <v>15</v>
      </c>
      <c r="BE60" s="90" t="s">
        <v>16</v>
      </c>
      <c r="BF60" s="90" t="s">
        <v>17</v>
      </c>
      <c r="BG60" s="92" t="s">
        <v>14</v>
      </c>
      <c r="BH60" s="90" t="s">
        <v>15</v>
      </c>
      <c r="BI60" s="90" t="s">
        <v>16</v>
      </c>
      <c r="BJ60" s="90" t="s">
        <v>17</v>
      </c>
      <c r="BK60" s="86" t="s">
        <v>34</v>
      </c>
      <c r="BL60" s="50"/>
      <c r="BM60" s="51"/>
    </row>
    <row r="61" spans="1:65" x14ac:dyDescent="0.2">
      <c r="A61" s="99"/>
      <c r="B61" s="100"/>
      <c r="C61" s="93"/>
      <c r="D61" s="91"/>
      <c r="E61" s="91"/>
      <c r="F61" s="91"/>
      <c r="G61" s="93"/>
      <c r="H61" s="91"/>
      <c r="I61" s="91"/>
      <c r="J61" s="91"/>
      <c r="K61" s="93"/>
      <c r="L61" s="91"/>
      <c r="M61" s="91"/>
      <c r="N61" s="91"/>
      <c r="O61" s="93"/>
      <c r="P61" s="91"/>
      <c r="Q61" s="91"/>
      <c r="R61" s="91"/>
      <c r="S61" s="93"/>
      <c r="T61" s="91"/>
      <c r="U61" s="91"/>
      <c r="V61" s="91"/>
      <c r="W61" s="93"/>
      <c r="X61" s="91"/>
      <c r="Y61" s="91"/>
      <c r="Z61" s="91"/>
      <c r="AA61" s="93"/>
      <c r="AB61" s="91"/>
      <c r="AC61" s="91"/>
      <c r="AD61" s="91"/>
      <c r="AE61" s="93"/>
      <c r="AF61" s="91"/>
      <c r="AG61" s="91"/>
      <c r="AH61" s="91"/>
      <c r="AI61" s="93"/>
      <c r="AJ61" s="91"/>
      <c r="AK61" s="91"/>
      <c r="AL61" s="91"/>
      <c r="AM61" s="93"/>
      <c r="AN61" s="91"/>
      <c r="AO61" s="91"/>
      <c r="AP61" s="91"/>
      <c r="AQ61" s="93"/>
      <c r="AR61" s="91"/>
      <c r="AS61" s="91"/>
      <c r="AT61" s="91"/>
      <c r="AU61" s="93"/>
      <c r="AV61" s="91"/>
      <c r="AW61" s="91"/>
      <c r="AX61" s="91"/>
      <c r="AY61" s="93"/>
      <c r="AZ61" s="91"/>
      <c r="BA61" s="91"/>
      <c r="BB61" s="91"/>
      <c r="BC61" s="93"/>
      <c r="BD61" s="91"/>
      <c r="BE61" s="91"/>
      <c r="BF61" s="91"/>
      <c r="BG61" s="93"/>
      <c r="BH61" s="91"/>
      <c r="BI61" s="91"/>
      <c r="BJ61" s="91"/>
      <c r="BK61" s="87"/>
      <c r="BL61" s="97"/>
      <c r="BM61" s="98"/>
    </row>
    <row r="62" spans="1:65" x14ac:dyDescent="0.2">
      <c r="A62" s="13"/>
      <c r="B62" s="18">
        <v>2006</v>
      </c>
      <c r="C62" s="15">
        <v>175.1</v>
      </c>
      <c r="D62" s="9">
        <v>171</v>
      </c>
      <c r="E62" s="9">
        <v>179.2</v>
      </c>
      <c r="F62" s="26">
        <v>7183</v>
      </c>
      <c r="G62" s="15">
        <v>192.7</v>
      </c>
      <c r="H62" s="9">
        <v>177.4</v>
      </c>
      <c r="I62" s="9">
        <v>207.9</v>
      </c>
      <c r="J62" s="26">
        <v>613</v>
      </c>
      <c r="K62" s="15">
        <v>165.8</v>
      </c>
      <c r="L62" s="9">
        <v>141.19999999999999</v>
      </c>
      <c r="M62" s="9">
        <v>190.3</v>
      </c>
      <c r="N62" s="26">
        <v>177</v>
      </c>
      <c r="O62" s="15">
        <v>158</v>
      </c>
      <c r="P62" s="9">
        <v>137.5</v>
      </c>
      <c r="Q62" s="9">
        <v>178.5</v>
      </c>
      <c r="R62" s="26">
        <v>231</v>
      </c>
      <c r="S62" s="15">
        <v>165.9</v>
      </c>
      <c r="T62" s="9">
        <v>151.19999999999999</v>
      </c>
      <c r="U62" s="9">
        <v>180.6</v>
      </c>
      <c r="V62" s="26">
        <v>490</v>
      </c>
      <c r="W62" s="15">
        <v>193.8</v>
      </c>
      <c r="X62" s="9">
        <v>175.1</v>
      </c>
      <c r="Y62" s="9">
        <v>212.5</v>
      </c>
      <c r="Z62" s="26">
        <v>418</v>
      </c>
      <c r="AA62" s="15">
        <v>155.6</v>
      </c>
      <c r="AB62" s="9">
        <v>143.6</v>
      </c>
      <c r="AC62" s="9">
        <v>167.6</v>
      </c>
      <c r="AD62" s="26">
        <v>648</v>
      </c>
      <c r="AE62" s="15">
        <v>205.5</v>
      </c>
      <c r="AF62" s="9">
        <v>195.9</v>
      </c>
      <c r="AG62" s="9">
        <v>215.1</v>
      </c>
      <c r="AH62" s="26">
        <v>1774</v>
      </c>
      <c r="AI62" s="15">
        <v>139.69999999999999</v>
      </c>
      <c r="AJ62" s="9">
        <v>125.6</v>
      </c>
      <c r="AK62" s="9">
        <v>153.69999999999999</v>
      </c>
      <c r="AL62" s="26">
        <v>379</v>
      </c>
      <c r="AM62" s="15">
        <v>201.1</v>
      </c>
      <c r="AN62" s="9">
        <v>187.7</v>
      </c>
      <c r="AO62" s="9">
        <v>214.5</v>
      </c>
      <c r="AP62" s="26">
        <v>899</v>
      </c>
      <c r="AQ62" s="15">
        <v>157.69999999999999</v>
      </c>
      <c r="AR62" s="9">
        <v>147.5</v>
      </c>
      <c r="AS62" s="9">
        <v>167.8</v>
      </c>
      <c r="AT62" s="26">
        <v>931</v>
      </c>
      <c r="AU62" s="15">
        <v>140.69999999999999</v>
      </c>
      <c r="AV62" s="9">
        <v>86.6</v>
      </c>
      <c r="AW62" s="9">
        <v>194.7</v>
      </c>
      <c r="AX62" s="26">
        <v>26</v>
      </c>
      <c r="AY62" s="15">
        <v>206.3</v>
      </c>
      <c r="AZ62" s="9">
        <v>139.1</v>
      </c>
      <c r="BA62" s="9">
        <v>273.39999999999998</v>
      </c>
      <c r="BB62" s="26">
        <v>36</v>
      </c>
      <c r="BC62" s="15">
        <v>141.1</v>
      </c>
      <c r="BD62" s="9">
        <v>128.9</v>
      </c>
      <c r="BE62" s="9">
        <v>153.30000000000001</v>
      </c>
      <c r="BF62" s="26">
        <v>515</v>
      </c>
      <c r="BG62" s="15">
        <v>173</v>
      </c>
      <c r="BH62" s="9">
        <v>123.5</v>
      </c>
      <c r="BI62" s="9">
        <v>222.5</v>
      </c>
      <c r="BJ62" s="26">
        <v>46</v>
      </c>
      <c r="BK62" s="35">
        <v>2006</v>
      </c>
      <c r="BL62" s="13"/>
      <c r="BM62" s="4"/>
    </row>
    <row r="63" spans="1:65" x14ac:dyDescent="0.2">
      <c r="A63" s="13"/>
      <c r="B63" s="18">
        <v>2007</v>
      </c>
      <c r="C63" s="15">
        <v>178.5</v>
      </c>
      <c r="D63" s="9">
        <v>174.4</v>
      </c>
      <c r="E63" s="9">
        <v>182.6</v>
      </c>
      <c r="F63" s="26">
        <v>7362</v>
      </c>
      <c r="G63" s="15">
        <v>213.9</v>
      </c>
      <c r="H63" s="9">
        <v>198</v>
      </c>
      <c r="I63" s="9">
        <v>229.9</v>
      </c>
      <c r="J63" s="26">
        <v>694</v>
      </c>
      <c r="K63" s="15">
        <v>146.30000000000001</v>
      </c>
      <c r="L63" s="9">
        <v>123.1</v>
      </c>
      <c r="M63" s="9">
        <v>169.4</v>
      </c>
      <c r="N63" s="26">
        <v>156</v>
      </c>
      <c r="O63" s="15">
        <v>140.1</v>
      </c>
      <c r="P63" s="9">
        <v>120.8</v>
      </c>
      <c r="Q63" s="9">
        <v>159.4</v>
      </c>
      <c r="R63" s="26">
        <v>207</v>
      </c>
      <c r="S63" s="15">
        <v>173.4</v>
      </c>
      <c r="T63" s="9">
        <v>158.4</v>
      </c>
      <c r="U63" s="9">
        <v>188.5</v>
      </c>
      <c r="V63" s="26">
        <v>513</v>
      </c>
      <c r="W63" s="15">
        <v>181.9</v>
      </c>
      <c r="X63" s="9">
        <v>163.9</v>
      </c>
      <c r="Y63" s="9">
        <v>200</v>
      </c>
      <c r="Z63" s="26">
        <v>401</v>
      </c>
      <c r="AA63" s="15">
        <v>162.5</v>
      </c>
      <c r="AB63" s="9">
        <v>150.1</v>
      </c>
      <c r="AC63" s="9">
        <v>174.8</v>
      </c>
      <c r="AD63" s="26">
        <v>675</v>
      </c>
      <c r="AE63" s="15">
        <v>203.9</v>
      </c>
      <c r="AF63" s="9">
        <v>194.3</v>
      </c>
      <c r="AG63" s="9">
        <v>213.5</v>
      </c>
      <c r="AH63" s="26">
        <v>1751</v>
      </c>
      <c r="AI63" s="15">
        <v>148.6</v>
      </c>
      <c r="AJ63" s="9">
        <v>134.1</v>
      </c>
      <c r="AK63" s="9">
        <v>163.1</v>
      </c>
      <c r="AL63" s="26">
        <v>409</v>
      </c>
      <c r="AM63" s="15">
        <v>209</v>
      </c>
      <c r="AN63" s="9">
        <v>195.3</v>
      </c>
      <c r="AO63" s="9">
        <v>222.6</v>
      </c>
      <c r="AP63" s="26">
        <v>934</v>
      </c>
      <c r="AQ63" s="15">
        <v>159.19999999999999</v>
      </c>
      <c r="AR63" s="9">
        <v>149</v>
      </c>
      <c r="AS63" s="9">
        <v>169.4</v>
      </c>
      <c r="AT63" s="26">
        <v>951</v>
      </c>
      <c r="AU63" s="15">
        <v>131.5</v>
      </c>
      <c r="AV63" s="9">
        <v>78.599999999999994</v>
      </c>
      <c r="AW63" s="9">
        <v>184.3</v>
      </c>
      <c r="AX63" s="26">
        <v>24</v>
      </c>
      <c r="AY63" s="15">
        <v>152.6</v>
      </c>
      <c r="AZ63" s="9">
        <v>94.9</v>
      </c>
      <c r="BA63" s="9">
        <v>210.3</v>
      </c>
      <c r="BB63" s="26">
        <v>27</v>
      </c>
      <c r="BC63" s="15">
        <v>160.19999999999999</v>
      </c>
      <c r="BD63" s="9">
        <v>147.19999999999999</v>
      </c>
      <c r="BE63" s="9">
        <v>173.3</v>
      </c>
      <c r="BF63" s="26">
        <v>585</v>
      </c>
      <c r="BG63" s="15">
        <v>125.5</v>
      </c>
      <c r="BH63" s="9">
        <v>83.8</v>
      </c>
      <c r="BI63" s="9">
        <v>167.3</v>
      </c>
      <c r="BJ63" s="26">
        <v>35</v>
      </c>
      <c r="BK63" s="35">
        <v>2007</v>
      </c>
      <c r="BL63" s="13"/>
      <c r="BM63" s="4"/>
    </row>
    <row r="64" spans="1:65" x14ac:dyDescent="0.2">
      <c r="A64" s="14"/>
      <c r="B64" s="18">
        <v>2008</v>
      </c>
      <c r="C64" s="15">
        <v>178.7</v>
      </c>
      <c r="D64" s="9">
        <v>174.6</v>
      </c>
      <c r="E64" s="9">
        <v>182.8</v>
      </c>
      <c r="F64" s="26">
        <v>7443</v>
      </c>
      <c r="G64" s="15">
        <v>212.2</v>
      </c>
      <c r="H64" s="9">
        <v>196.2</v>
      </c>
      <c r="I64" s="9">
        <v>228.1</v>
      </c>
      <c r="J64" s="26">
        <v>687</v>
      </c>
      <c r="K64" s="15">
        <v>132.6</v>
      </c>
      <c r="L64" s="9">
        <v>110.7</v>
      </c>
      <c r="M64" s="9">
        <v>154.6</v>
      </c>
      <c r="N64" s="26">
        <v>143</v>
      </c>
      <c r="O64" s="15">
        <v>151.80000000000001</v>
      </c>
      <c r="P64" s="9">
        <v>131.69999999999999</v>
      </c>
      <c r="Q64" s="9">
        <v>171.8</v>
      </c>
      <c r="R64" s="26">
        <v>226</v>
      </c>
      <c r="S64" s="15">
        <v>156.9</v>
      </c>
      <c r="T64" s="9">
        <v>142.6</v>
      </c>
      <c r="U64" s="9">
        <v>171.1</v>
      </c>
      <c r="V64" s="26">
        <v>472</v>
      </c>
      <c r="W64" s="15">
        <v>197.3</v>
      </c>
      <c r="X64" s="9">
        <v>178.7</v>
      </c>
      <c r="Y64" s="9">
        <v>215.8</v>
      </c>
      <c r="Z64" s="26">
        <v>448</v>
      </c>
      <c r="AA64" s="15">
        <v>160.1</v>
      </c>
      <c r="AB64" s="9">
        <v>147.9</v>
      </c>
      <c r="AC64" s="9">
        <v>172.3</v>
      </c>
      <c r="AD64" s="26">
        <v>671</v>
      </c>
      <c r="AE64" s="15">
        <v>219.3</v>
      </c>
      <c r="AF64" s="9">
        <v>209.3</v>
      </c>
      <c r="AG64" s="9">
        <v>229.3</v>
      </c>
      <c r="AH64" s="26">
        <v>1873</v>
      </c>
      <c r="AI64" s="15">
        <v>136.80000000000001</v>
      </c>
      <c r="AJ64" s="9">
        <v>122.9</v>
      </c>
      <c r="AK64" s="9">
        <v>150.69999999999999</v>
      </c>
      <c r="AL64" s="26">
        <v>381</v>
      </c>
      <c r="AM64" s="15">
        <v>217.4</v>
      </c>
      <c r="AN64" s="9">
        <v>203.6</v>
      </c>
      <c r="AO64" s="9">
        <v>231.2</v>
      </c>
      <c r="AP64" s="26">
        <v>997</v>
      </c>
      <c r="AQ64" s="15">
        <v>150.4</v>
      </c>
      <c r="AR64" s="9">
        <v>140.5</v>
      </c>
      <c r="AS64" s="9">
        <v>160.19999999999999</v>
      </c>
      <c r="AT64" s="26">
        <v>910</v>
      </c>
      <c r="AU64" s="15">
        <v>151.1</v>
      </c>
      <c r="AV64" s="9">
        <v>94.8</v>
      </c>
      <c r="AW64" s="9">
        <v>207.3</v>
      </c>
      <c r="AX64" s="26">
        <v>28</v>
      </c>
      <c r="AY64" s="15">
        <v>159.6</v>
      </c>
      <c r="AZ64" s="9">
        <v>100.4</v>
      </c>
      <c r="BA64" s="9">
        <v>218.9</v>
      </c>
      <c r="BB64" s="26">
        <v>28</v>
      </c>
      <c r="BC64" s="15">
        <v>146.6</v>
      </c>
      <c r="BD64" s="9">
        <v>134.1</v>
      </c>
      <c r="BE64" s="9">
        <v>159</v>
      </c>
      <c r="BF64" s="26">
        <v>544</v>
      </c>
      <c r="BG64" s="15">
        <v>128.9</v>
      </c>
      <c r="BH64" s="9">
        <v>86</v>
      </c>
      <c r="BI64" s="9">
        <v>171.7</v>
      </c>
      <c r="BJ64" s="26">
        <v>35</v>
      </c>
      <c r="BK64" s="35">
        <v>2008</v>
      </c>
      <c r="BL64" s="14"/>
      <c r="BM64" s="4"/>
    </row>
    <row r="65" spans="1:65" x14ac:dyDescent="0.2">
      <c r="A65" s="14"/>
      <c r="B65" s="18">
        <v>2009</v>
      </c>
      <c r="C65" s="15">
        <v>167.9</v>
      </c>
      <c r="D65" s="9">
        <v>164</v>
      </c>
      <c r="E65" s="9">
        <v>171.9</v>
      </c>
      <c r="F65" s="26">
        <v>7125</v>
      </c>
      <c r="G65" s="15">
        <v>215.8</v>
      </c>
      <c r="H65" s="9">
        <v>199.8</v>
      </c>
      <c r="I65" s="9">
        <v>231.8</v>
      </c>
      <c r="J65" s="26">
        <v>712</v>
      </c>
      <c r="K65" s="15">
        <v>141.19999999999999</v>
      </c>
      <c r="L65" s="9">
        <v>119</v>
      </c>
      <c r="M65" s="9">
        <v>163.5</v>
      </c>
      <c r="N65" s="26">
        <v>158</v>
      </c>
      <c r="O65" s="15">
        <v>145.4</v>
      </c>
      <c r="P65" s="9">
        <v>126</v>
      </c>
      <c r="Q65" s="9">
        <v>164.7</v>
      </c>
      <c r="R65" s="26">
        <v>224</v>
      </c>
      <c r="S65" s="15">
        <v>169.2</v>
      </c>
      <c r="T65" s="9">
        <v>154.4</v>
      </c>
      <c r="U65" s="9">
        <v>184</v>
      </c>
      <c r="V65" s="26">
        <v>514</v>
      </c>
      <c r="W65" s="15">
        <v>157.80000000000001</v>
      </c>
      <c r="X65" s="9">
        <v>141.30000000000001</v>
      </c>
      <c r="Y65" s="9">
        <v>174.4</v>
      </c>
      <c r="Z65" s="26">
        <v>363</v>
      </c>
      <c r="AA65" s="15">
        <v>155.19999999999999</v>
      </c>
      <c r="AB65" s="9">
        <v>143.19999999999999</v>
      </c>
      <c r="AC65" s="9">
        <v>167.2</v>
      </c>
      <c r="AD65" s="26">
        <v>661</v>
      </c>
      <c r="AE65" s="15">
        <v>194.4</v>
      </c>
      <c r="AF65" s="9">
        <v>185.1</v>
      </c>
      <c r="AG65" s="9">
        <v>203.8</v>
      </c>
      <c r="AH65" s="26">
        <v>1701</v>
      </c>
      <c r="AI65" s="15">
        <v>124.5</v>
      </c>
      <c r="AJ65" s="9">
        <v>111.5</v>
      </c>
      <c r="AK65" s="9">
        <v>137.6</v>
      </c>
      <c r="AL65" s="26">
        <v>360</v>
      </c>
      <c r="AM65" s="15">
        <v>203.1</v>
      </c>
      <c r="AN65" s="9">
        <v>189.9</v>
      </c>
      <c r="AO65" s="9">
        <v>216.4</v>
      </c>
      <c r="AP65" s="26">
        <v>947</v>
      </c>
      <c r="AQ65" s="15">
        <v>144.30000000000001</v>
      </c>
      <c r="AR65" s="9">
        <v>134.69999999999999</v>
      </c>
      <c r="AS65" s="9">
        <v>154</v>
      </c>
      <c r="AT65" s="26">
        <v>877</v>
      </c>
      <c r="AU65" s="15">
        <v>99.8</v>
      </c>
      <c r="AV65" s="9">
        <v>55.7</v>
      </c>
      <c r="AW65" s="9">
        <v>143.9</v>
      </c>
      <c r="AX65" s="26">
        <v>20</v>
      </c>
      <c r="AY65" s="15">
        <v>130.30000000000001</v>
      </c>
      <c r="AZ65" s="9">
        <v>79.8</v>
      </c>
      <c r="BA65" s="9">
        <v>180.8</v>
      </c>
      <c r="BB65" s="26">
        <v>26</v>
      </c>
      <c r="BC65" s="15">
        <v>138.69999999999999</v>
      </c>
      <c r="BD65" s="9">
        <v>126.6</v>
      </c>
      <c r="BE65" s="9">
        <v>150.69999999999999</v>
      </c>
      <c r="BF65" s="26">
        <v>524</v>
      </c>
      <c r="BG65" s="15">
        <v>135.80000000000001</v>
      </c>
      <c r="BH65" s="9">
        <v>92.3</v>
      </c>
      <c r="BI65" s="9">
        <v>179.3</v>
      </c>
      <c r="BJ65" s="26">
        <v>38</v>
      </c>
      <c r="BK65" s="35">
        <v>2009</v>
      </c>
      <c r="BL65" s="14"/>
      <c r="BM65" s="4"/>
    </row>
    <row r="66" spans="1:65" x14ac:dyDescent="0.2">
      <c r="A66" s="14"/>
      <c r="B66" s="18">
        <v>2010</v>
      </c>
      <c r="C66" s="15">
        <v>158.69999999999999</v>
      </c>
      <c r="D66" s="9">
        <v>154.9</v>
      </c>
      <c r="E66" s="9">
        <v>162.4</v>
      </c>
      <c r="F66" s="26">
        <v>6896</v>
      </c>
      <c r="G66" s="15">
        <v>189</v>
      </c>
      <c r="H66" s="9">
        <v>174.4</v>
      </c>
      <c r="I66" s="9">
        <v>203.7</v>
      </c>
      <c r="J66" s="26">
        <v>642</v>
      </c>
      <c r="K66" s="15">
        <v>135.5</v>
      </c>
      <c r="L66" s="9">
        <v>113.8</v>
      </c>
      <c r="M66" s="9">
        <v>157.19999999999999</v>
      </c>
      <c r="N66" s="26">
        <v>150</v>
      </c>
      <c r="O66" s="15">
        <v>136.4</v>
      </c>
      <c r="P66" s="9">
        <v>118</v>
      </c>
      <c r="Q66" s="9">
        <v>154.69999999999999</v>
      </c>
      <c r="R66" s="26">
        <v>215</v>
      </c>
      <c r="S66" s="15">
        <v>145.69999999999999</v>
      </c>
      <c r="T66" s="9">
        <v>132.30000000000001</v>
      </c>
      <c r="U66" s="9">
        <v>159.1</v>
      </c>
      <c r="V66" s="26">
        <v>459</v>
      </c>
      <c r="W66" s="15">
        <v>164.5</v>
      </c>
      <c r="X66" s="9">
        <v>147.9</v>
      </c>
      <c r="Y66" s="9">
        <v>181.2</v>
      </c>
      <c r="Z66" s="26">
        <v>382</v>
      </c>
      <c r="AA66" s="15">
        <v>141.1</v>
      </c>
      <c r="AB66" s="9">
        <v>130</v>
      </c>
      <c r="AC66" s="9">
        <v>152.30000000000001</v>
      </c>
      <c r="AD66" s="26">
        <v>624</v>
      </c>
      <c r="AE66" s="15">
        <v>184.4</v>
      </c>
      <c r="AF66" s="9">
        <v>175.4</v>
      </c>
      <c r="AG66" s="9">
        <v>193.3</v>
      </c>
      <c r="AH66" s="26">
        <v>1650</v>
      </c>
      <c r="AI66" s="15">
        <v>125.9</v>
      </c>
      <c r="AJ66" s="9">
        <v>113</v>
      </c>
      <c r="AK66" s="9">
        <v>138.69999999999999</v>
      </c>
      <c r="AL66" s="26">
        <v>375</v>
      </c>
      <c r="AM66" s="15">
        <v>191.4</v>
      </c>
      <c r="AN66" s="9">
        <v>178.8</v>
      </c>
      <c r="AO66" s="9">
        <v>204</v>
      </c>
      <c r="AP66" s="26">
        <v>915</v>
      </c>
      <c r="AQ66" s="15">
        <v>131.1</v>
      </c>
      <c r="AR66" s="9">
        <v>122.1</v>
      </c>
      <c r="AS66" s="9">
        <v>140</v>
      </c>
      <c r="AT66" s="26">
        <v>823</v>
      </c>
      <c r="AU66" s="15">
        <v>170.1</v>
      </c>
      <c r="AV66" s="9">
        <v>113.1</v>
      </c>
      <c r="AW66" s="9">
        <v>227</v>
      </c>
      <c r="AX66" s="26">
        <v>34</v>
      </c>
      <c r="AY66" s="15">
        <v>149.69999999999999</v>
      </c>
      <c r="AZ66" s="9">
        <v>94.2</v>
      </c>
      <c r="BA66" s="9">
        <v>205.1</v>
      </c>
      <c r="BB66" s="26">
        <v>28</v>
      </c>
      <c r="BC66" s="15">
        <v>146.4</v>
      </c>
      <c r="BD66" s="9">
        <v>134.1</v>
      </c>
      <c r="BE66" s="9">
        <v>158.6</v>
      </c>
      <c r="BF66" s="26">
        <v>555</v>
      </c>
      <c r="BG66" s="15">
        <v>154.80000000000001</v>
      </c>
      <c r="BH66" s="9">
        <v>109.4</v>
      </c>
      <c r="BI66" s="9">
        <v>200.2</v>
      </c>
      <c r="BJ66" s="26">
        <v>44</v>
      </c>
      <c r="BK66" s="35">
        <v>2010</v>
      </c>
      <c r="BL66" s="14"/>
      <c r="BM66" s="4"/>
    </row>
    <row r="67" spans="1:65" x14ac:dyDescent="0.2">
      <c r="A67" s="14"/>
      <c r="B67" s="18">
        <v>2011</v>
      </c>
      <c r="C67" s="15">
        <v>150.69999999999999</v>
      </c>
      <c r="D67" s="9">
        <v>147.1</v>
      </c>
      <c r="E67" s="9">
        <v>154.30000000000001</v>
      </c>
      <c r="F67" s="26">
        <v>6791</v>
      </c>
      <c r="G67" s="15">
        <v>173.1</v>
      </c>
      <c r="H67" s="9">
        <v>159.4</v>
      </c>
      <c r="I67" s="9">
        <v>186.9</v>
      </c>
      <c r="J67" s="26">
        <v>605</v>
      </c>
      <c r="K67" s="15">
        <v>119.6</v>
      </c>
      <c r="L67" s="9">
        <v>99.8</v>
      </c>
      <c r="M67" s="9">
        <v>139.30000000000001</v>
      </c>
      <c r="N67" s="26">
        <v>141</v>
      </c>
      <c r="O67" s="15">
        <v>128.9</v>
      </c>
      <c r="P67" s="9">
        <v>111.5</v>
      </c>
      <c r="Q67" s="9">
        <v>146.4</v>
      </c>
      <c r="R67" s="26">
        <v>211</v>
      </c>
      <c r="S67" s="15">
        <v>148.9</v>
      </c>
      <c r="T67" s="9">
        <v>135.6</v>
      </c>
      <c r="U67" s="9">
        <v>162.30000000000001</v>
      </c>
      <c r="V67" s="26">
        <v>478</v>
      </c>
      <c r="W67" s="15">
        <v>143.6</v>
      </c>
      <c r="X67" s="9">
        <v>128.4</v>
      </c>
      <c r="Y67" s="9">
        <v>158.9</v>
      </c>
      <c r="Z67" s="26">
        <v>345</v>
      </c>
      <c r="AA67" s="15">
        <v>128.69999999999999</v>
      </c>
      <c r="AB67" s="9">
        <v>118.3</v>
      </c>
      <c r="AC67" s="9">
        <v>139</v>
      </c>
      <c r="AD67" s="26">
        <v>594</v>
      </c>
      <c r="AE67" s="15">
        <v>180.4</v>
      </c>
      <c r="AF67" s="9">
        <v>171.7</v>
      </c>
      <c r="AG67" s="9">
        <v>189.1</v>
      </c>
      <c r="AH67" s="26">
        <v>1658</v>
      </c>
      <c r="AI67" s="15">
        <v>126.8</v>
      </c>
      <c r="AJ67" s="9">
        <v>114.2</v>
      </c>
      <c r="AK67" s="9">
        <v>139.4</v>
      </c>
      <c r="AL67" s="26">
        <v>391</v>
      </c>
      <c r="AM67" s="15">
        <v>185.5</v>
      </c>
      <c r="AN67" s="9">
        <v>173.4</v>
      </c>
      <c r="AO67" s="9">
        <v>197.6</v>
      </c>
      <c r="AP67" s="26">
        <v>925</v>
      </c>
      <c r="AQ67" s="15">
        <v>125.5</v>
      </c>
      <c r="AR67" s="9">
        <v>116.9</v>
      </c>
      <c r="AS67" s="9">
        <v>134.19999999999999</v>
      </c>
      <c r="AT67" s="26">
        <v>818</v>
      </c>
      <c r="AU67" s="15">
        <v>109</v>
      </c>
      <c r="AV67" s="9">
        <v>63.4</v>
      </c>
      <c r="AW67" s="9">
        <v>154.6</v>
      </c>
      <c r="AX67" s="26">
        <v>22</v>
      </c>
      <c r="AY67" s="15">
        <v>121.9</v>
      </c>
      <c r="AZ67" s="9">
        <v>71.3</v>
      </c>
      <c r="BA67" s="9">
        <v>172.5</v>
      </c>
      <c r="BB67" s="26">
        <v>22</v>
      </c>
      <c r="BC67" s="15">
        <v>133.6</v>
      </c>
      <c r="BD67" s="9">
        <v>122.3</v>
      </c>
      <c r="BE67" s="9">
        <v>145</v>
      </c>
      <c r="BF67" s="26">
        <v>539</v>
      </c>
      <c r="BG67" s="15">
        <v>137.80000000000001</v>
      </c>
      <c r="BH67" s="9">
        <v>96.3</v>
      </c>
      <c r="BI67" s="9">
        <v>179.3</v>
      </c>
      <c r="BJ67" s="26">
        <v>42</v>
      </c>
      <c r="BK67" s="35">
        <v>2011</v>
      </c>
      <c r="BL67" s="14"/>
      <c r="BM67" s="4"/>
    </row>
    <row r="68" spans="1:65" x14ac:dyDescent="0.2">
      <c r="A68" s="14"/>
      <c r="B68" s="18">
        <v>2012</v>
      </c>
      <c r="C68" s="15">
        <v>156.69999999999999</v>
      </c>
      <c r="D68" s="9">
        <v>153.1</v>
      </c>
      <c r="E68" s="9">
        <v>160.30000000000001</v>
      </c>
      <c r="F68" s="26">
        <v>7168</v>
      </c>
      <c r="G68" s="15">
        <v>179.8</v>
      </c>
      <c r="H68" s="9">
        <v>166</v>
      </c>
      <c r="I68" s="9">
        <v>193.6</v>
      </c>
      <c r="J68" s="26">
        <v>646</v>
      </c>
      <c r="K68" s="15">
        <v>132.1</v>
      </c>
      <c r="L68" s="9">
        <v>111.5</v>
      </c>
      <c r="M68" s="9">
        <v>152.6</v>
      </c>
      <c r="N68" s="26">
        <v>159</v>
      </c>
      <c r="O68" s="15">
        <v>142.30000000000001</v>
      </c>
      <c r="P68" s="9">
        <v>123.9</v>
      </c>
      <c r="Q68" s="9">
        <v>160.6</v>
      </c>
      <c r="R68" s="26">
        <v>231</v>
      </c>
      <c r="S68" s="15">
        <v>158.1</v>
      </c>
      <c r="T68" s="9">
        <v>144.5</v>
      </c>
      <c r="U68" s="9">
        <v>171.8</v>
      </c>
      <c r="V68" s="26">
        <v>516</v>
      </c>
      <c r="W68" s="15">
        <v>144.30000000000001</v>
      </c>
      <c r="X68" s="9">
        <v>129.19999999999999</v>
      </c>
      <c r="Y68" s="9">
        <v>159.4</v>
      </c>
      <c r="Z68" s="26">
        <v>352</v>
      </c>
      <c r="AA68" s="15">
        <v>129.4</v>
      </c>
      <c r="AB68" s="9">
        <v>119.1</v>
      </c>
      <c r="AC68" s="9">
        <v>139.69999999999999</v>
      </c>
      <c r="AD68" s="26">
        <v>603</v>
      </c>
      <c r="AE68" s="15">
        <v>189.9</v>
      </c>
      <c r="AF68" s="9">
        <v>181.1</v>
      </c>
      <c r="AG68" s="9">
        <v>198.8</v>
      </c>
      <c r="AH68" s="26">
        <v>1766</v>
      </c>
      <c r="AI68" s="15">
        <v>105.2</v>
      </c>
      <c r="AJ68" s="9">
        <v>93.8</v>
      </c>
      <c r="AK68" s="9">
        <v>116.5</v>
      </c>
      <c r="AL68" s="26">
        <v>329</v>
      </c>
      <c r="AM68" s="15">
        <v>193.7</v>
      </c>
      <c r="AN68" s="9">
        <v>181.4</v>
      </c>
      <c r="AO68" s="9">
        <v>206</v>
      </c>
      <c r="AP68" s="26">
        <v>965</v>
      </c>
      <c r="AQ68" s="15">
        <v>137.4</v>
      </c>
      <c r="AR68" s="9">
        <v>128.4</v>
      </c>
      <c r="AS68" s="9">
        <v>146.30000000000001</v>
      </c>
      <c r="AT68" s="26">
        <v>908</v>
      </c>
      <c r="AU68" s="15">
        <v>146.19999999999999</v>
      </c>
      <c r="AV68" s="9">
        <v>95.1</v>
      </c>
      <c r="AW68" s="9">
        <v>197.3</v>
      </c>
      <c r="AX68" s="26">
        <v>31</v>
      </c>
      <c r="AY68" s="15">
        <v>120.8</v>
      </c>
      <c r="AZ68" s="9">
        <v>71.8</v>
      </c>
      <c r="BA68" s="9">
        <v>169.8</v>
      </c>
      <c r="BB68" s="26">
        <v>23</v>
      </c>
      <c r="BC68" s="15">
        <v>143.4</v>
      </c>
      <c r="BD68" s="9">
        <v>131.80000000000001</v>
      </c>
      <c r="BE68" s="9">
        <v>155</v>
      </c>
      <c r="BF68" s="26">
        <v>586</v>
      </c>
      <c r="BG68" s="15">
        <v>168.8</v>
      </c>
      <c r="BH68" s="9">
        <v>123.5</v>
      </c>
      <c r="BI68" s="9">
        <v>214.1</v>
      </c>
      <c r="BJ68" s="26">
        <v>53</v>
      </c>
      <c r="BK68" s="35">
        <v>2012</v>
      </c>
      <c r="BL68" s="14"/>
      <c r="BM68" s="4"/>
    </row>
    <row r="69" spans="1:65" x14ac:dyDescent="0.2">
      <c r="A69" s="14"/>
      <c r="B69" s="18">
        <v>2013</v>
      </c>
      <c r="C69" s="15">
        <v>151.5</v>
      </c>
      <c r="D69" s="9">
        <v>147.9</v>
      </c>
      <c r="E69" s="9">
        <v>155</v>
      </c>
      <c r="F69" s="26">
        <v>7025</v>
      </c>
      <c r="G69" s="15">
        <v>181.6</v>
      </c>
      <c r="H69" s="9">
        <v>167.8</v>
      </c>
      <c r="I69" s="9">
        <v>195.4</v>
      </c>
      <c r="J69" s="26">
        <v>661</v>
      </c>
      <c r="K69" s="15">
        <v>106.6</v>
      </c>
      <c r="L69" s="9">
        <v>88.3</v>
      </c>
      <c r="M69" s="9">
        <v>124.9</v>
      </c>
      <c r="N69" s="26">
        <v>131</v>
      </c>
      <c r="O69" s="15">
        <v>149</v>
      </c>
      <c r="P69" s="9">
        <v>130.5</v>
      </c>
      <c r="Q69" s="9">
        <v>167.4</v>
      </c>
      <c r="R69" s="26">
        <v>252</v>
      </c>
      <c r="S69" s="15">
        <v>146.80000000000001</v>
      </c>
      <c r="T69" s="9">
        <v>133.80000000000001</v>
      </c>
      <c r="U69" s="9">
        <v>159.9</v>
      </c>
      <c r="V69" s="26">
        <v>485</v>
      </c>
      <c r="W69" s="15">
        <v>144.1</v>
      </c>
      <c r="X69" s="9">
        <v>129.19999999999999</v>
      </c>
      <c r="Y69" s="9">
        <v>159</v>
      </c>
      <c r="Z69" s="26">
        <v>362</v>
      </c>
      <c r="AA69" s="15">
        <v>125.3</v>
      </c>
      <c r="AB69" s="9">
        <v>115.2</v>
      </c>
      <c r="AC69" s="9">
        <v>135.4</v>
      </c>
      <c r="AD69" s="26">
        <v>594</v>
      </c>
      <c r="AE69" s="15">
        <v>175</v>
      </c>
      <c r="AF69" s="9">
        <v>166.6</v>
      </c>
      <c r="AG69" s="9">
        <v>183.5</v>
      </c>
      <c r="AH69" s="26">
        <v>1649</v>
      </c>
      <c r="AI69" s="15">
        <v>119.3</v>
      </c>
      <c r="AJ69" s="9">
        <v>107.3</v>
      </c>
      <c r="AK69" s="9">
        <v>131.4</v>
      </c>
      <c r="AL69" s="26">
        <v>377</v>
      </c>
      <c r="AM69" s="15">
        <v>194.1</v>
      </c>
      <c r="AN69" s="9">
        <v>181.9</v>
      </c>
      <c r="AO69" s="9">
        <v>206.3</v>
      </c>
      <c r="AP69" s="26">
        <v>984</v>
      </c>
      <c r="AQ69" s="15">
        <v>130.9</v>
      </c>
      <c r="AR69" s="9">
        <v>122.2</v>
      </c>
      <c r="AS69" s="9">
        <v>139.6</v>
      </c>
      <c r="AT69" s="26">
        <v>870</v>
      </c>
      <c r="AU69" s="15">
        <v>153.30000000000001</v>
      </c>
      <c r="AV69" s="9">
        <v>101.3</v>
      </c>
      <c r="AW69" s="9">
        <v>205.2</v>
      </c>
      <c r="AX69" s="26">
        <v>33</v>
      </c>
      <c r="AY69" s="15">
        <v>70.099999999999994</v>
      </c>
      <c r="AZ69" s="9">
        <v>30.8</v>
      </c>
      <c r="BA69" s="9">
        <v>109.4</v>
      </c>
      <c r="BB69" s="26">
        <v>12</v>
      </c>
      <c r="BC69" s="15">
        <v>138.30000000000001</v>
      </c>
      <c r="BD69" s="9">
        <v>127</v>
      </c>
      <c r="BE69" s="9">
        <v>149.6</v>
      </c>
      <c r="BF69" s="26">
        <v>576</v>
      </c>
      <c r="BG69" s="15">
        <v>123.2</v>
      </c>
      <c r="BH69" s="9">
        <v>84.7</v>
      </c>
      <c r="BI69" s="9">
        <v>161.69999999999999</v>
      </c>
      <c r="BJ69" s="26">
        <v>39</v>
      </c>
      <c r="BK69" s="35">
        <v>2013</v>
      </c>
      <c r="BL69" s="14"/>
      <c r="BM69" s="4"/>
    </row>
    <row r="70" spans="1:65" x14ac:dyDescent="0.2">
      <c r="A70" s="14"/>
      <c r="B70" s="18">
        <v>2014</v>
      </c>
      <c r="C70" s="15">
        <v>140.4</v>
      </c>
      <c r="D70" s="9">
        <v>137.1</v>
      </c>
      <c r="E70" s="9">
        <v>143.80000000000001</v>
      </c>
      <c r="F70" s="26">
        <v>6706</v>
      </c>
      <c r="G70" s="15">
        <v>151.5</v>
      </c>
      <c r="H70" s="9">
        <v>139</v>
      </c>
      <c r="I70" s="9">
        <v>163.9</v>
      </c>
      <c r="J70" s="26">
        <v>567</v>
      </c>
      <c r="K70" s="15">
        <v>130.6</v>
      </c>
      <c r="L70" s="9">
        <v>110.6</v>
      </c>
      <c r="M70" s="9">
        <v>150.6</v>
      </c>
      <c r="N70" s="26">
        <v>164</v>
      </c>
      <c r="O70" s="15">
        <v>128.4</v>
      </c>
      <c r="P70" s="9">
        <v>111.5</v>
      </c>
      <c r="Q70" s="9">
        <v>145.30000000000001</v>
      </c>
      <c r="R70" s="26">
        <v>222</v>
      </c>
      <c r="S70" s="15">
        <v>126.1</v>
      </c>
      <c r="T70" s="9">
        <v>114.2</v>
      </c>
      <c r="U70" s="9">
        <v>138</v>
      </c>
      <c r="V70" s="26">
        <v>430</v>
      </c>
      <c r="W70" s="15">
        <v>139.80000000000001</v>
      </c>
      <c r="X70" s="9">
        <v>125.4</v>
      </c>
      <c r="Y70" s="9">
        <v>154.30000000000001</v>
      </c>
      <c r="Z70" s="26">
        <v>360</v>
      </c>
      <c r="AA70" s="15">
        <v>123.2</v>
      </c>
      <c r="AB70" s="9">
        <v>113.4</v>
      </c>
      <c r="AC70" s="9">
        <v>133</v>
      </c>
      <c r="AD70" s="26">
        <v>609</v>
      </c>
      <c r="AE70" s="15">
        <v>169.7</v>
      </c>
      <c r="AF70" s="9">
        <v>161.5</v>
      </c>
      <c r="AG70" s="9">
        <v>178</v>
      </c>
      <c r="AH70" s="26">
        <v>1620</v>
      </c>
      <c r="AI70" s="15">
        <v>106.1</v>
      </c>
      <c r="AJ70" s="9">
        <v>95</v>
      </c>
      <c r="AK70" s="9">
        <v>117.3</v>
      </c>
      <c r="AL70" s="26">
        <v>351</v>
      </c>
      <c r="AM70" s="15">
        <v>168.8</v>
      </c>
      <c r="AN70" s="9">
        <v>157.69999999999999</v>
      </c>
      <c r="AO70" s="9">
        <v>180</v>
      </c>
      <c r="AP70" s="26">
        <v>895</v>
      </c>
      <c r="AQ70" s="15">
        <v>128</v>
      </c>
      <c r="AR70" s="9">
        <v>119.5</v>
      </c>
      <c r="AS70" s="9">
        <v>136.4</v>
      </c>
      <c r="AT70" s="26">
        <v>874</v>
      </c>
      <c r="AU70" s="15">
        <v>92.2</v>
      </c>
      <c r="AV70" s="9">
        <v>51.8</v>
      </c>
      <c r="AW70" s="9">
        <v>132.69999999999999</v>
      </c>
      <c r="AX70" s="26">
        <v>20</v>
      </c>
      <c r="AY70" s="15">
        <v>95.8</v>
      </c>
      <c r="AZ70" s="9">
        <v>53.6</v>
      </c>
      <c r="BA70" s="9">
        <v>138</v>
      </c>
      <c r="BB70" s="26">
        <v>20</v>
      </c>
      <c r="BC70" s="15">
        <v>125.7</v>
      </c>
      <c r="BD70" s="9">
        <v>115.1</v>
      </c>
      <c r="BE70" s="9">
        <v>136.4</v>
      </c>
      <c r="BF70" s="26">
        <v>534</v>
      </c>
      <c r="BG70" s="15">
        <v>116.1</v>
      </c>
      <c r="BH70" s="9">
        <v>80.3</v>
      </c>
      <c r="BI70" s="9">
        <v>151.9</v>
      </c>
      <c r="BJ70" s="26">
        <v>40</v>
      </c>
      <c r="BK70" s="35">
        <v>2014</v>
      </c>
      <c r="BL70" s="14"/>
      <c r="BM70" s="4"/>
    </row>
    <row r="71" spans="1:65" x14ac:dyDescent="0.2">
      <c r="A71" s="14"/>
      <c r="B71" s="18">
        <v>2015</v>
      </c>
      <c r="C71" s="15">
        <v>159.80000000000001</v>
      </c>
      <c r="D71" s="9">
        <v>156.19999999999999</v>
      </c>
      <c r="E71" s="9">
        <v>163.30000000000001</v>
      </c>
      <c r="F71" s="26">
        <v>7669</v>
      </c>
      <c r="G71" s="15">
        <v>190.2</v>
      </c>
      <c r="H71" s="9">
        <v>176.3</v>
      </c>
      <c r="I71" s="9">
        <v>204.1</v>
      </c>
      <c r="J71" s="26">
        <v>714</v>
      </c>
      <c r="K71" s="15">
        <v>134.69999999999999</v>
      </c>
      <c r="L71" s="9">
        <v>114.6</v>
      </c>
      <c r="M71" s="9">
        <v>154.80000000000001</v>
      </c>
      <c r="N71" s="26">
        <v>172</v>
      </c>
      <c r="O71" s="15">
        <v>147.30000000000001</v>
      </c>
      <c r="P71" s="9">
        <v>129.1</v>
      </c>
      <c r="Q71" s="9">
        <v>165.4</v>
      </c>
      <c r="R71" s="26">
        <v>252</v>
      </c>
      <c r="S71" s="15">
        <v>156</v>
      </c>
      <c r="T71" s="9">
        <v>142.9</v>
      </c>
      <c r="U71" s="9">
        <v>169.2</v>
      </c>
      <c r="V71" s="26">
        <v>537</v>
      </c>
      <c r="W71" s="15">
        <v>162.69999999999999</v>
      </c>
      <c r="X71" s="9">
        <v>147.19999999999999</v>
      </c>
      <c r="Y71" s="9">
        <v>178.2</v>
      </c>
      <c r="Z71" s="26">
        <v>424</v>
      </c>
      <c r="AA71" s="15">
        <v>156.4</v>
      </c>
      <c r="AB71" s="9">
        <v>145.30000000000001</v>
      </c>
      <c r="AC71" s="9">
        <v>167.4</v>
      </c>
      <c r="AD71" s="26">
        <v>769</v>
      </c>
      <c r="AE71" s="15">
        <v>179.2</v>
      </c>
      <c r="AF71" s="9">
        <v>170.8</v>
      </c>
      <c r="AG71" s="9">
        <v>187.7</v>
      </c>
      <c r="AH71" s="26">
        <v>1721</v>
      </c>
      <c r="AI71" s="15">
        <v>126.8</v>
      </c>
      <c r="AJ71" s="9">
        <v>114.8</v>
      </c>
      <c r="AK71" s="9">
        <v>138.9</v>
      </c>
      <c r="AL71" s="26">
        <v>423</v>
      </c>
      <c r="AM71" s="15">
        <v>189.5</v>
      </c>
      <c r="AN71" s="9">
        <v>177.7</v>
      </c>
      <c r="AO71" s="9">
        <v>201.3</v>
      </c>
      <c r="AP71" s="26">
        <v>1006</v>
      </c>
      <c r="AQ71" s="15">
        <v>138.5</v>
      </c>
      <c r="AR71" s="9">
        <v>129.80000000000001</v>
      </c>
      <c r="AS71" s="9">
        <v>147.30000000000001</v>
      </c>
      <c r="AT71" s="26">
        <v>960</v>
      </c>
      <c r="AU71" s="15">
        <v>76.7</v>
      </c>
      <c r="AV71" s="9">
        <v>41.2</v>
      </c>
      <c r="AW71" s="9">
        <v>112.2</v>
      </c>
      <c r="AX71" s="26">
        <v>18</v>
      </c>
      <c r="AY71" s="15">
        <v>90.3</v>
      </c>
      <c r="AZ71" s="9">
        <v>48.8</v>
      </c>
      <c r="BA71" s="9">
        <v>131.80000000000001</v>
      </c>
      <c r="BB71" s="26">
        <v>18</v>
      </c>
      <c r="BC71" s="15">
        <v>141.5</v>
      </c>
      <c r="BD71" s="9">
        <v>130.30000000000001</v>
      </c>
      <c r="BE71" s="9">
        <v>152.69999999999999</v>
      </c>
      <c r="BF71" s="26">
        <v>609</v>
      </c>
      <c r="BG71" s="15">
        <v>140</v>
      </c>
      <c r="BH71" s="9">
        <v>99.7</v>
      </c>
      <c r="BI71" s="9">
        <v>180.3</v>
      </c>
      <c r="BJ71" s="26">
        <v>46</v>
      </c>
      <c r="BK71" s="35">
        <v>2015</v>
      </c>
      <c r="BL71" s="14"/>
      <c r="BM71" s="4"/>
    </row>
    <row r="72" spans="1:65" x14ac:dyDescent="0.2">
      <c r="A72" s="14"/>
      <c r="B72" s="18">
        <v>2016</v>
      </c>
      <c r="C72" s="15">
        <v>148.5</v>
      </c>
      <c r="D72" s="9">
        <v>145.1</v>
      </c>
      <c r="E72" s="9">
        <v>151.9</v>
      </c>
      <c r="F72" s="26">
        <v>7296</v>
      </c>
      <c r="G72" s="15">
        <v>169</v>
      </c>
      <c r="H72" s="9">
        <v>156</v>
      </c>
      <c r="I72" s="9">
        <v>182</v>
      </c>
      <c r="J72" s="26">
        <v>647</v>
      </c>
      <c r="K72" s="15">
        <v>132.1</v>
      </c>
      <c r="L72" s="9">
        <v>112.2</v>
      </c>
      <c r="M72" s="9">
        <v>151.9</v>
      </c>
      <c r="N72" s="26">
        <v>169</v>
      </c>
      <c r="O72" s="15">
        <v>122.4</v>
      </c>
      <c r="P72" s="9">
        <v>106.1</v>
      </c>
      <c r="Q72" s="9">
        <v>138.80000000000001</v>
      </c>
      <c r="R72" s="26">
        <v>217</v>
      </c>
      <c r="S72" s="15">
        <v>137.1</v>
      </c>
      <c r="T72" s="9">
        <v>124.9</v>
      </c>
      <c r="U72" s="9">
        <v>149.30000000000001</v>
      </c>
      <c r="V72" s="26">
        <v>484</v>
      </c>
      <c r="W72" s="15">
        <v>163.5</v>
      </c>
      <c r="X72" s="9">
        <v>148.19999999999999</v>
      </c>
      <c r="Y72" s="9">
        <v>178.9</v>
      </c>
      <c r="Z72" s="26">
        <v>436</v>
      </c>
      <c r="AA72" s="15">
        <v>128</v>
      </c>
      <c r="AB72" s="9">
        <v>118.1</v>
      </c>
      <c r="AC72" s="9">
        <v>137.9</v>
      </c>
      <c r="AD72" s="26">
        <v>643</v>
      </c>
      <c r="AE72" s="15">
        <v>174.7</v>
      </c>
      <c r="AF72" s="9">
        <v>166.4</v>
      </c>
      <c r="AG72" s="9">
        <v>182.9</v>
      </c>
      <c r="AH72" s="26">
        <v>1708</v>
      </c>
      <c r="AI72" s="15">
        <v>113.6</v>
      </c>
      <c r="AJ72" s="9">
        <v>102.3</v>
      </c>
      <c r="AK72" s="9">
        <v>124.9</v>
      </c>
      <c r="AL72" s="26">
        <v>389</v>
      </c>
      <c r="AM72" s="15">
        <v>182.2</v>
      </c>
      <c r="AN72" s="9">
        <v>170.8</v>
      </c>
      <c r="AO72" s="9">
        <v>193.6</v>
      </c>
      <c r="AP72" s="26">
        <v>999</v>
      </c>
      <c r="AQ72" s="15">
        <v>132.69999999999999</v>
      </c>
      <c r="AR72" s="9">
        <v>124.3</v>
      </c>
      <c r="AS72" s="9">
        <v>141.19999999999999</v>
      </c>
      <c r="AT72" s="26">
        <v>942</v>
      </c>
      <c r="AU72" s="15">
        <v>146.30000000000001</v>
      </c>
      <c r="AV72" s="9">
        <v>98.1</v>
      </c>
      <c r="AW72" s="9">
        <v>194.6</v>
      </c>
      <c r="AX72" s="26">
        <v>35</v>
      </c>
      <c r="AY72" s="15">
        <v>125.5</v>
      </c>
      <c r="AZ72" s="9">
        <v>76.599999999999994</v>
      </c>
      <c r="BA72" s="9">
        <v>174.5</v>
      </c>
      <c r="BB72" s="26">
        <v>25</v>
      </c>
      <c r="BC72" s="15">
        <v>127.4</v>
      </c>
      <c r="BD72" s="9">
        <v>116.9</v>
      </c>
      <c r="BE72" s="9">
        <v>138</v>
      </c>
      <c r="BF72" s="26">
        <v>558</v>
      </c>
      <c r="BG72" s="15">
        <v>131.6</v>
      </c>
      <c r="BH72" s="9">
        <v>92.9</v>
      </c>
      <c r="BI72" s="9">
        <v>170.2</v>
      </c>
      <c r="BJ72" s="26">
        <v>44</v>
      </c>
      <c r="BK72" s="36">
        <v>2016</v>
      </c>
      <c r="BL72" s="14"/>
      <c r="BM72" s="4"/>
    </row>
    <row r="73" spans="1:65" x14ac:dyDescent="0.2">
      <c r="A73" s="14"/>
      <c r="B73" s="18">
        <v>2017</v>
      </c>
      <c r="C73" s="15">
        <v>137.1</v>
      </c>
      <c r="D73" s="9">
        <v>133.9</v>
      </c>
      <c r="E73" s="9">
        <v>140.4</v>
      </c>
      <c r="F73" s="26">
        <v>6854</v>
      </c>
      <c r="G73" s="15">
        <v>154.9</v>
      </c>
      <c r="H73" s="9">
        <v>142.6</v>
      </c>
      <c r="I73" s="9">
        <v>167.2</v>
      </c>
      <c r="J73" s="26">
        <v>608</v>
      </c>
      <c r="K73" s="15">
        <v>108</v>
      </c>
      <c r="L73" s="9">
        <v>90.1</v>
      </c>
      <c r="M73" s="9">
        <v>125.8</v>
      </c>
      <c r="N73" s="26">
        <v>141</v>
      </c>
      <c r="O73" s="15">
        <v>140.4</v>
      </c>
      <c r="P73" s="9">
        <v>123.1</v>
      </c>
      <c r="Q73" s="9">
        <v>157.69999999999999</v>
      </c>
      <c r="R73" s="26">
        <v>253</v>
      </c>
      <c r="S73" s="15">
        <v>124.1</v>
      </c>
      <c r="T73" s="9">
        <v>112.6</v>
      </c>
      <c r="U73" s="9">
        <v>135.6</v>
      </c>
      <c r="V73" s="26">
        <v>447</v>
      </c>
      <c r="W73" s="15">
        <v>137.1</v>
      </c>
      <c r="X73" s="9">
        <v>123.2</v>
      </c>
      <c r="Y73" s="9">
        <v>150.9</v>
      </c>
      <c r="Z73" s="26">
        <v>377</v>
      </c>
      <c r="AA73" s="15">
        <v>134.1</v>
      </c>
      <c r="AB73" s="9">
        <v>124.1</v>
      </c>
      <c r="AC73" s="9">
        <v>144.19999999999999</v>
      </c>
      <c r="AD73" s="26">
        <v>681</v>
      </c>
      <c r="AE73" s="15">
        <v>158.5</v>
      </c>
      <c r="AF73" s="9">
        <v>150.69999999999999</v>
      </c>
      <c r="AG73" s="9">
        <v>166.4</v>
      </c>
      <c r="AH73" s="26">
        <v>1563</v>
      </c>
      <c r="AI73" s="15">
        <v>103.3</v>
      </c>
      <c r="AJ73" s="9">
        <v>92.6</v>
      </c>
      <c r="AK73" s="9">
        <v>114</v>
      </c>
      <c r="AL73" s="26">
        <v>360</v>
      </c>
      <c r="AM73" s="15">
        <v>164.8</v>
      </c>
      <c r="AN73" s="9">
        <v>153.9</v>
      </c>
      <c r="AO73" s="9">
        <v>175.6</v>
      </c>
      <c r="AP73" s="26">
        <v>906</v>
      </c>
      <c r="AQ73" s="15">
        <v>126</v>
      </c>
      <c r="AR73" s="9">
        <v>117.8</v>
      </c>
      <c r="AS73" s="9">
        <v>134.1</v>
      </c>
      <c r="AT73" s="26">
        <v>917</v>
      </c>
      <c r="AU73" s="15">
        <v>124.3</v>
      </c>
      <c r="AV73" s="9">
        <v>78.900000000000006</v>
      </c>
      <c r="AW73" s="9">
        <v>169.7</v>
      </c>
      <c r="AX73" s="26">
        <v>29</v>
      </c>
      <c r="AY73" s="15">
        <v>71.5</v>
      </c>
      <c r="AZ73" s="9">
        <v>35.200000000000003</v>
      </c>
      <c r="BA73" s="9">
        <v>107.8</v>
      </c>
      <c r="BB73" s="26">
        <v>15</v>
      </c>
      <c r="BC73" s="15">
        <v>118.3</v>
      </c>
      <c r="BD73" s="9">
        <v>108.3</v>
      </c>
      <c r="BE73" s="9">
        <v>128.4</v>
      </c>
      <c r="BF73" s="26">
        <v>527</v>
      </c>
      <c r="BG73" s="15">
        <v>84.8</v>
      </c>
      <c r="BH73" s="9">
        <v>54.6</v>
      </c>
      <c r="BI73" s="9">
        <v>114.9</v>
      </c>
      <c r="BJ73" s="26">
        <v>30</v>
      </c>
      <c r="BK73" s="36">
        <v>2017</v>
      </c>
      <c r="BL73" s="14"/>
      <c r="BM73" s="4"/>
    </row>
    <row r="74" spans="1:65" x14ac:dyDescent="0.2">
      <c r="A74" s="14"/>
      <c r="B74" s="18">
        <v>2018</v>
      </c>
      <c r="C74" s="17">
        <v>141</v>
      </c>
      <c r="D74" s="16">
        <v>137.69999999999999</v>
      </c>
      <c r="E74" s="16">
        <v>144.30000000000001</v>
      </c>
      <c r="F74" s="27">
        <v>7128</v>
      </c>
      <c r="G74" s="17">
        <v>153.5</v>
      </c>
      <c r="H74" s="16">
        <v>141.30000000000001</v>
      </c>
      <c r="I74" s="16">
        <v>165.6</v>
      </c>
      <c r="J74" s="27">
        <v>612</v>
      </c>
      <c r="K74" s="17">
        <v>136</v>
      </c>
      <c r="L74" s="16">
        <v>116.1</v>
      </c>
      <c r="M74" s="16">
        <v>155.9</v>
      </c>
      <c r="N74" s="27">
        <v>181</v>
      </c>
      <c r="O74" s="17">
        <v>124.2</v>
      </c>
      <c r="P74" s="16">
        <v>108.1</v>
      </c>
      <c r="Q74" s="16">
        <v>140.19999999999999</v>
      </c>
      <c r="R74" s="27">
        <v>231</v>
      </c>
      <c r="S74" s="17">
        <v>129</v>
      </c>
      <c r="T74" s="16">
        <v>117.4</v>
      </c>
      <c r="U74" s="16">
        <v>140.69999999999999</v>
      </c>
      <c r="V74" s="27">
        <v>471</v>
      </c>
      <c r="W74" s="17">
        <v>131</v>
      </c>
      <c r="X74" s="16">
        <v>117.5</v>
      </c>
      <c r="Y74" s="16">
        <v>144.5</v>
      </c>
      <c r="Z74" s="27">
        <v>366</v>
      </c>
      <c r="AA74" s="17">
        <v>120</v>
      </c>
      <c r="AB74" s="16">
        <v>110.6</v>
      </c>
      <c r="AC74" s="16">
        <v>129.4</v>
      </c>
      <c r="AD74" s="27">
        <v>624</v>
      </c>
      <c r="AE74" s="17">
        <v>162</v>
      </c>
      <c r="AF74" s="16">
        <v>154.1</v>
      </c>
      <c r="AG74" s="16">
        <v>169.9</v>
      </c>
      <c r="AH74" s="27">
        <v>1606</v>
      </c>
      <c r="AI74" s="17">
        <v>123.9</v>
      </c>
      <c r="AJ74" s="16">
        <v>112.2</v>
      </c>
      <c r="AK74" s="16">
        <v>135.5</v>
      </c>
      <c r="AL74" s="27">
        <v>435</v>
      </c>
      <c r="AM74" s="17">
        <v>172.3</v>
      </c>
      <c r="AN74" s="16">
        <v>161.30000000000001</v>
      </c>
      <c r="AO74" s="16">
        <v>183.2</v>
      </c>
      <c r="AP74" s="27">
        <v>970</v>
      </c>
      <c r="AQ74" s="17">
        <v>131.30000000000001</v>
      </c>
      <c r="AR74" s="16">
        <v>123</v>
      </c>
      <c r="AS74" s="16">
        <v>139.6</v>
      </c>
      <c r="AT74" s="27">
        <v>965</v>
      </c>
      <c r="AU74" s="17">
        <v>113.7</v>
      </c>
      <c r="AV74" s="16">
        <v>71.599999999999994</v>
      </c>
      <c r="AW74" s="16">
        <v>155.9</v>
      </c>
      <c r="AX74" s="27">
        <v>28</v>
      </c>
      <c r="AY74" s="17">
        <v>90.1</v>
      </c>
      <c r="AZ74" s="16">
        <v>49.3</v>
      </c>
      <c r="BA74" s="16">
        <v>130.9</v>
      </c>
      <c r="BB74" s="27">
        <v>19</v>
      </c>
      <c r="BC74" s="17">
        <v>130.19999999999999</v>
      </c>
      <c r="BD74" s="16">
        <v>119.7</v>
      </c>
      <c r="BE74" s="16">
        <v>140.69999999999999</v>
      </c>
      <c r="BF74" s="27">
        <v>586</v>
      </c>
      <c r="BG74" s="17">
        <v>96.8</v>
      </c>
      <c r="BH74" s="16">
        <v>64.5</v>
      </c>
      <c r="BI74" s="16">
        <v>129.19999999999999</v>
      </c>
      <c r="BJ74" s="27">
        <v>34</v>
      </c>
      <c r="BK74" s="35">
        <v>2018</v>
      </c>
      <c r="BL74" s="14"/>
      <c r="BM74" s="4"/>
    </row>
    <row r="75" spans="1:65" x14ac:dyDescent="0.2">
      <c r="A75" s="14"/>
      <c r="B75" s="18">
        <v>2019</v>
      </c>
      <c r="C75" s="16">
        <v>125.6</v>
      </c>
      <c r="D75" s="16">
        <v>122.5</v>
      </c>
      <c r="E75" s="16">
        <v>128.6</v>
      </c>
      <c r="F75" s="27">
        <v>6552</v>
      </c>
      <c r="G75" s="16">
        <v>136.4</v>
      </c>
      <c r="H75" s="16">
        <v>125.1</v>
      </c>
      <c r="I75" s="16">
        <v>147.69999999999999</v>
      </c>
      <c r="J75" s="27">
        <v>559</v>
      </c>
      <c r="K75" s="16">
        <v>103.4</v>
      </c>
      <c r="L75" s="16">
        <v>86.1</v>
      </c>
      <c r="M75" s="16">
        <v>120.8</v>
      </c>
      <c r="N75" s="27">
        <v>139</v>
      </c>
      <c r="O75" s="16">
        <v>95.2</v>
      </c>
      <c r="P75" s="16">
        <v>81.3</v>
      </c>
      <c r="Q75" s="16">
        <v>109.1</v>
      </c>
      <c r="R75" s="27">
        <v>182</v>
      </c>
      <c r="S75" s="16">
        <v>115.8</v>
      </c>
      <c r="T75" s="16">
        <v>104.9</v>
      </c>
      <c r="U75" s="16">
        <v>126.6</v>
      </c>
      <c r="V75" s="27">
        <v>437</v>
      </c>
      <c r="W75" s="16">
        <v>133.1</v>
      </c>
      <c r="X75" s="16">
        <v>119.8</v>
      </c>
      <c r="Y75" s="16">
        <v>146.4</v>
      </c>
      <c r="Z75" s="27">
        <v>385</v>
      </c>
      <c r="AA75" s="16">
        <v>115.8</v>
      </c>
      <c r="AB75" s="16">
        <v>106.7</v>
      </c>
      <c r="AC75" s="16">
        <v>124.9</v>
      </c>
      <c r="AD75" s="27">
        <v>621</v>
      </c>
      <c r="AE75" s="16">
        <v>148.9</v>
      </c>
      <c r="AF75" s="16">
        <v>141.4</v>
      </c>
      <c r="AG75" s="16">
        <v>156.4</v>
      </c>
      <c r="AH75" s="27">
        <v>1516</v>
      </c>
      <c r="AI75" s="16">
        <v>99.9</v>
      </c>
      <c r="AJ75" s="16">
        <v>89.6</v>
      </c>
      <c r="AK75" s="16">
        <v>110.2</v>
      </c>
      <c r="AL75" s="27">
        <v>362</v>
      </c>
      <c r="AM75" s="16">
        <v>148.6</v>
      </c>
      <c r="AN75" s="16">
        <v>138.69999999999999</v>
      </c>
      <c r="AO75" s="16">
        <v>158.6</v>
      </c>
      <c r="AP75" s="27">
        <v>868</v>
      </c>
      <c r="AQ75" s="16">
        <v>115.9</v>
      </c>
      <c r="AR75" s="16">
        <v>108.2</v>
      </c>
      <c r="AS75" s="16">
        <v>123.5</v>
      </c>
      <c r="AT75" s="27">
        <v>878</v>
      </c>
      <c r="AU75" s="16">
        <v>99.3</v>
      </c>
      <c r="AV75" s="16">
        <v>60.4</v>
      </c>
      <c r="AW75" s="16">
        <v>138.19999999999999</v>
      </c>
      <c r="AX75" s="27">
        <v>25</v>
      </c>
      <c r="AY75" s="16">
        <v>67.8</v>
      </c>
      <c r="AZ75" s="16">
        <v>33.299999999999997</v>
      </c>
      <c r="BA75" s="16">
        <v>102.3</v>
      </c>
      <c r="BB75" s="27">
        <v>15</v>
      </c>
      <c r="BC75" s="16">
        <v>115.3</v>
      </c>
      <c r="BD75" s="16">
        <v>105.5</v>
      </c>
      <c r="BE75" s="16">
        <v>125.1</v>
      </c>
      <c r="BF75" s="27">
        <v>534</v>
      </c>
      <c r="BG75" s="16">
        <v>86</v>
      </c>
      <c r="BH75" s="16">
        <v>55.7</v>
      </c>
      <c r="BI75" s="16">
        <v>116.2</v>
      </c>
      <c r="BJ75" s="27">
        <v>31</v>
      </c>
      <c r="BK75" s="36">
        <v>2019</v>
      </c>
      <c r="BL75" s="14"/>
      <c r="BM75" s="4"/>
    </row>
    <row r="76" spans="1:65" x14ac:dyDescent="0.2">
      <c r="A76" s="14"/>
      <c r="B76" s="18">
        <v>2020</v>
      </c>
      <c r="C76" s="57">
        <v>104.2</v>
      </c>
      <c r="D76" s="57">
        <v>101.5</v>
      </c>
      <c r="E76" s="57">
        <v>107</v>
      </c>
      <c r="F76" s="58">
        <v>5474</v>
      </c>
      <c r="G76" s="57">
        <v>129.30000000000001</v>
      </c>
      <c r="H76" s="57">
        <v>118.3</v>
      </c>
      <c r="I76" s="57">
        <v>140.4</v>
      </c>
      <c r="J76" s="58">
        <v>525</v>
      </c>
      <c r="K76" s="57">
        <v>86.2</v>
      </c>
      <c r="L76" s="57">
        <v>70.5</v>
      </c>
      <c r="M76" s="57">
        <v>101.9</v>
      </c>
      <c r="N76" s="58">
        <v>118</v>
      </c>
      <c r="O76" s="57">
        <v>96.9</v>
      </c>
      <c r="P76" s="57">
        <v>82.7</v>
      </c>
      <c r="Q76" s="57">
        <v>111.1</v>
      </c>
      <c r="R76" s="58">
        <v>181</v>
      </c>
      <c r="S76" s="57">
        <v>99.7</v>
      </c>
      <c r="T76" s="57">
        <v>89.7</v>
      </c>
      <c r="U76" s="57">
        <v>109.7</v>
      </c>
      <c r="V76" s="58">
        <v>383</v>
      </c>
      <c r="W76" s="57">
        <v>104</v>
      </c>
      <c r="X76" s="57">
        <v>92.3</v>
      </c>
      <c r="Y76" s="57">
        <v>115.8</v>
      </c>
      <c r="Z76" s="58">
        <v>303</v>
      </c>
      <c r="AA76" s="57">
        <v>89.7</v>
      </c>
      <c r="AB76" s="57">
        <v>81.7</v>
      </c>
      <c r="AC76" s="57">
        <v>97.7</v>
      </c>
      <c r="AD76" s="58">
        <v>483</v>
      </c>
      <c r="AE76" s="57">
        <v>121.2</v>
      </c>
      <c r="AF76" s="57">
        <v>114.4</v>
      </c>
      <c r="AG76" s="57">
        <v>127.9</v>
      </c>
      <c r="AH76" s="58">
        <v>1239</v>
      </c>
      <c r="AI76" s="57">
        <v>81.099999999999994</v>
      </c>
      <c r="AJ76" s="57">
        <v>71.900000000000006</v>
      </c>
      <c r="AK76" s="57">
        <v>90.3</v>
      </c>
      <c r="AL76" s="58">
        <v>301</v>
      </c>
      <c r="AM76" s="57">
        <v>116.6</v>
      </c>
      <c r="AN76" s="57">
        <v>107.8</v>
      </c>
      <c r="AO76" s="57">
        <v>125.4</v>
      </c>
      <c r="AP76" s="58">
        <v>687</v>
      </c>
      <c r="AQ76" s="57">
        <v>100.1</v>
      </c>
      <c r="AR76" s="57">
        <v>93</v>
      </c>
      <c r="AS76" s="57">
        <v>107.2</v>
      </c>
      <c r="AT76" s="58">
        <v>760</v>
      </c>
      <c r="AU76" s="57">
        <v>80.7</v>
      </c>
      <c r="AV76" s="57">
        <v>46.1</v>
      </c>
      <c r="AW76" s="57">
        <v>115.3</v>
      </c>
      <c r="AX76" s="58">
        <v>21</v>
      </c>
      <c r="AY76" s="57">
        <v>42.1</v>
      </c>
      <c r="AZ76" s="57">
        <v>15.9</v>
      </c>
      <c r="BA76" s="57">
        <v>68.3</v>
      </c>
      <c r="BB76" s="58">
        <v>10</v>
      </c>
      <c r="BC76" s="57">
        <v>92.8</v>
      </c>
      <c r="BD76" s="57">
        <v>84.1</v>
      </c>
      <c r="BE76" s="57">
        <v>101.5</v>
      </c>
      <c r="BF76" s="58">
        <v>434</v>
      </c>
      <c r="BG76" s="57">
        <v>80</v>
      </c>
      <c r="BH76" s="57">
        <v>50.8</v>
      </c>
      <c r="BI76" s="57">
        <v>109.1</v>
      </c>
      <c r="BJ76" s="58">
        <v>29</v>
      </c>
      <c r="BK76" s="36">
        <v>2020</v>
      </c>
      <c r="BL76" s="14"/>
      <c r="BM76" s="4"/>
    </row>
    <row r="77" spans="1:65" x14ac:dyDescent="0.2">
      <c r="A77" s="14"/>
      <c r="B77" s="18">
        <v>2021</v>
      </c>
      <c r="C77" s="57">
        <v>100.6</v>
      </c>
      <c r="D77" s="57">
        <v>97.9</v>
      </c>
      <c r="E77" s="57">
        <v>103.3</v>
      </c>
      <c r="F77" s="58">
        <v>5392</v>
      </c>
      <c r="G77" s="57">
        <v>116.2</v>
      </c>
      <c r="H77" s="57">
        <v>105.8</v>
      </c>
      <c r="I77" s="57">
        <v>126.6</v>
      </c>
      <c r="J77" s="58">
        <v>484</v>
      </c>
      <c r="K77" s="57">
        <v>70.7</v>
      </c>
      <c r="L77" s="57">
        <v>56.8</v>
      </c>
      <c r="M77" s="57">
        <v>84.6</v>
      </c>
      <c r="N77" s="58">
        <v>101</v>
      </c>
      <c r="O77" s="57">
        <v>99.3</v>
      </c>
      <c r="P77" s="57">
        <v>85</v>
      </c>
      <c r="Q77" s="57">
        <v>113.7</v>
      </c>
      <c r="R77" s="58">
        <v>188</v>
      </c>
      <c r="S77" s="57">
        <v>99.9</v>
      </c>
      <c r="T77" s="57">
        <v>89.9</v>
      </c>
      <c r="U77" s="57">
        <v>109.9</v>
      </c>
      <c r="V77" s="58">
        <v>382</v>
      </c>
      <c r="W77" s="57">
        <v>100.8</v>
      </c>
      <c r="X77" s="57">
        <v>89.3</v>
      </c>
      <c r="Y77" s="57">
        <v>112.2</v>
      </c>
      <c r="Z77" s="58">
        <v>300</v>
      </c>
      <c r="AA77" s="57">
        <v>89.3</v>
      </c>
      <c r="AB77" s="57">
        <v>81.5</v>
      </c>
      <c r="AC77" s="57">
        <v>97.2</v>
      </c>
      <c r="AD77" s="58">
        <v>494</v>
      </c>
      <c r="AE77" s="57">
        <v>116.1</v>
      </c>
      <c r="AF77" s="57">
        <v>109.5</v>
      </c>
      <c r="AG77" s="57">
        <v>122.6</v>
      </c>
      <c r="AH77" s="58">
        <v>1202</v>
      </c>
      <c r="AI77" s="57">
        <v>75.900000000000006</v>
      </c>
      <c r="AJ77" s="57">
        <v>67.2</v>
      </c>
      <c r="AK77" s="57">
        <v>84.6</v>
      </c>
      <c r="AL77" s="58">
        <v>292</v>
      </c>
      <c r="AM77" s="57">
        <v>118.8</v>
      </c>
      <c r="AN77" s="57">
        <v>110.1</v>
      </c>
      <c r="AO77" s="57">
        <v>127.6</v>
      </c>
      <c r="AP77" s="58">
        <v>716</v>
      </c>
      <c r="AQ77" s="57">
        <v>97.5</v>
      </c>
      <c r="AR77" s="57">
        <v>90.6</v>
      </c>
      <c r="AS77" s="57">
        <v>104.4</v>
      </c>
      <c r="AT77" s="58">
        <v>767</v>
      </c>
      <c r="AU77" s="57">
        <v>24.6</v>
      </c>
      <c r="AV77" s="57">
        <v>6.4</v>
      </c>
      <c r="AW77" s="57">
        <v>42.8</v>
      </c>
      <c r="AX77" s="58">
        <v>7</v>
      </c>
      <c r="AY77" s="57">
        <v>50.3</v>
      </c>
      <c r="AZ77" s="57">
        <v>21.8</v>
      </c>
      <c r="BA77" s="57">
        <v>78.8</v>
      </c>
      <c r="BB77" s="58">
        <v>12</v>
      </c>
      <c r="BC77" s="57">
        <v>89.8</v>
      </c>
      <c r="BD77" s="57">
        <v>81.2</v>
      </c>
      <c r="BE77" s="57">
        <v>98.3</v>
      </c>
      <c r="BF77" s="58">
        <v>423</v>
      </c>
      <c r="BG77" s="57">
        <v>67.099999999999994</v>
      </c>
      <c r="BH77" s="57">
        <v>40.200000000000003</v>
      </c>
      <c r="BI77" s="57">
        <v>94</v>
      </c>
      <c r="BJ77" s="58">
        <v>24</v>
      </c>
      <c r="BK77" s="35">
        <v>2021</v>
      </c>
      <c r="BL77" s="14"/>
      <c r="BM77" s="4"/>
    </row>
    <row r="78" spans="1:65" x14ac:dyDescent="0.2">
      <c r="A78" s="14"/>
      <c r="B78" s="18">
        <v>2022</v>
      </c>
      <c r="C78" s="57">
        <v>114.5</v>
      </c>
      <c r="D78" s="57">
        <v>111.6</v>
      </c>
      <c r="E78" s="57">
        <v>117.4</v>
      </c>
      <c r="F78" s="58">
        <v>6135</v>
      </c>
      <c r="G78" s="57">
        <v>121.5</v>
      </c>
      <c r="H78" s="57">
        <v>111</v>
      </c>
      <c r="I78" s="57">
        <v>132.1</v>
      </c>
      <c r="J78" s="58">
        <v>508</v>
      </c>
      <c r="K78" s="57">
        <v>94.4</v>
      </c>
      <c r="L78" s="57">
        <v>78.3</v>
      </c>
      <c r="M78" s="57">
        <v>110.5</v>
      </c>
      <c r="N78" s="58">
        <v>134</v>
      </c>
      <c r="O78" s="57">
        <v>98.4</v>
      </c>
      <c r="P78" s="57">
        <v>84.5</v>
      </c>
      <c r="Q78" s="57">
        <v>112.4</v>
      </c>
      <c r="R78" s="58">
        <v>191</v>
      </c>
      <c r="S78" s="57">
        <v>114.9</v>
      </c>
      <c r="T78" s="57">
        <v>104.2</v>
      </c>
      <c r="U78" s="57">
        <v>125.6</v>
      </c>
      <c r="V78" s="58">
        <v>445</v>
      </c>
      <c r="W78" s="57">
        <v>111.7</v>
      </c>
      <c r="X78" s="57">
        <v>99.6</v>
      </c>
      <c r="Y78" s="57">
        <v>123.8</v>
      </c>
      <c r="Z78" s="58">
        <v>330</v>
      </c>
      <c r="AA78" s="57">
        <v>106</v>
      </c>
      <c r="AB78" s="57">
        <v>97.4</v>
      </c>
      <c r="AC78" s="57">
        <v>114.5</v>
      </c>
      <c r="AD78" s="58">
        <v>588</v>
      </c>
      <c r="AE78" s="57">
        <v>130.5</v>
      </c>
      <c r="AF78" s="57">
        <v>123.5</v>
      </c>
      <c r="AG78" s="57">
        <v>137.5</v>
      </c>
      <c r="AH78" s="58">
        <v>1345</v>
      </c>
      <c r="AI78" s="57">
        <v>88.6</v>
      </c>
      <c r="AJ78" s="57">
        <v>79.099999999999994</v>
      </c>
      <c r="AK78" s="57">
        <v>98</v>
      </c>
      <c r="AL78" s="58">
        <v>341</v>
      </c>
      <c r="AM78" s="57">
        <v>129.5</v>
      </c>
      <c r="AN78" s="57">
        <v>120.3</v>
      </c>
      <c r="AO78" s="57">
        <v>138.69999999999999</v>
      </c>
      <c r="AP78" s="58">
        <v>770</v>
      </c>
      <c r="AQ78" s="57">
        <v>115.3</v>
      </c>
      <c r="AR78" s="57">
        <v>107.8</v>
      </c>
      <c r="AS78" s="57">
        <v>122.8</v>
      </c>
      <c r="AT78" s="58">
        <v>906</v>
      </c>
      <c r="AU78" s="57">
        <v>65.2</v>
      </c>
      <c r="AV78" s="57">
        <v>35.1</v>
      </c>
      <c r="AW78" s="57">
        <v>95.4</v>
      </c>
      <c r="AX78" s="58">
        <v>18</v>
      </c>
      <c r="AY78" s="57">
        <v>68.7</v>
      </c>
      <c r="AZ78" s="57">
        <v>35</v>
      </c>
      <c r="BA78" s="57">
        <v>102.4</v>
      </c>
      <c r="BB78" s="58">
        <v>16</v>
      </c>
      <c r="BC78" s="57">
        <v>105.6</v>
      </c>
      <c r="BD78" s="57">
        <v>96.3</v>
      </c>
      <c r="BE78" s="57">
        <v>114.8</v>
      </c>
      <c r="BF78" s="58">
        <v>500</v>
      </c>
      <c r="BG78" s="57">
        <v>113.2</v>
      </c>
      <c r="BH78" s="57">
        <v>79.5</v>
      </c>
      <c r="BI78" s="57">
        <v>147</v>
      </c>
      <c r="BJ78" s="27">
        <v>43</v>
      </c>
      <c r="BK78" s="35">
        <v>2022</v>
      </c>
      <c r="BL78" s="14"/>
      <c r="BM78" s="4"/>
    </row>
    <row r="79" spans="1:65" x14ac:dyDescent="0.2">
      <c r="A79" s="14"/>
      <c r="B79" s="18"/>
      <c r="C79" s="17"/>
      <c r="D79" s="16"/>
      <c r="E79" s="38"/>
      <c r="F79" s="27"/>
      <c r="G79" s="17"/>
      <c r="H79" s="16"/>
      <c r="I79" s="16"/>
      <c r="J79" s="27"/>
      <c r="K79" s="17"/>
      <c r="L79" s="16"/>
      <c r="M79" s="16"/>
      <c r="N79" s="27"/>
      <c r="O79" s="17"/>
      <c r="P79" s="16"/>
      <c r="Q79" s="16"/>
      <c r="R79" s="27"/>
      <c r="S79" s="17"/>
      <c r="T79" s="16"/>
      <c r="U79" s="16"/>
      <c r="V79" s="27"/>
      <c r="W79" s="17"/>
      <c r="X79" s="16"/>
      <c r="Y79" s="16"/>
      <c r="Z79" s="27"/>
      <c r="AA79" s="17"/>
      <c r="AB79" s="16"/>
      <c r="AC79" s="16"/>
      <c r="AD79" s="27"/>
      <c r="AE79" s="17"/>
      <c r="AF79" s="16"/>
      <c r="AG79" s="16"/>
      <c r="AH79" s="27"/>
      <c r="AI79" s="17"/>
      <c r="AJ79" s="16"/>
      <c r="AK79" s="16"/>
      <c r="AL79" s="27"/>
      <c r="AM79" s="17"/>
      <c r="AN79" s="16"/>
      <c r="AO79" s="16"/>
      <c r="AP79" s="27"/>
      <c r="AQ79" s="17"/>
      <c r="AR79" s="16"/>
      <c r="AS79" s="16"/>
      <c r="AT79" s="27"/>
      <c r="AU79" s="17"/>
      <c r="AV79" s="16"/>
      <c r="AW79" s="16"/>
      <c r="AX79" s="27"/>
      <c r="AY79" s="17"/>
      <c r="AZ79" s="16"/>
      <c r="BA79" s="16"/>
      <c r="BB79" s="27"/>
      <c r="BC79" s="17"/>
      <c r="BD79" s="16"/>
      <c r="BE79" s="16"/>
      <c r="BF79" s="27"/>
      <c r="BG79" s="17"/>
      <c r="BH79" s="16"/>
      <c r="BI79" s="16"/>
      <c r="BJ79" s="27"/>
      <c r="BK79" s="36"/>
      <c r="BL79" s="14"/>
      <c r="BM79" s="4"/>
    </row>
    <row r="80" spans="1:65" x14ac:dyDescent="0.2">
      <c r="A80" s="85" t="s">
        <v>39</v>
      </c>
      <c r="B80" s="84"/>
      <c r="C80" s="94">
        <f t="shared" ref="C80" si="84">C78/C62-1</f>
        <v>-0.34608794974300394</v>
      </c>
      <c r="D80" s="95"/>
      <c r="E80" s="95"/>
      <c r="F80" s="96"/>
      <c r="G80" s="94">
        <f t="shared" ref="G80" si="85">G78/G62-1</f>
        <v>-0.3694862480539699</v>
      </c>
      <c r="H80" s="95"/>
      <c r="I80" s="95"/>
      <c r="J80" s="96"/>
      <c r="K80" s="94">
        <f t="shared" ref="K80" si="86">K78/K62-1</f>
        <v>-0.43063932448733411</v>
      </c>
      <c r="L80" s="95"/>
      <c r="M80" s="95"/>
      <c r="N80" s="96"/>
      <c r="O80" s="94">
        <f t="shared" ref="O80" si="87">O78/O62-1</f>
        <v>-0.37721518987341773</v>
      </c>
      <c r="P80" s="95"/>
      <c r="Q80" s="95"/>
      <c r="R80" s="96"/>
      <c r="S80" s="94">
        <f t="shared" ref="S80" si="88">S78/S62-1</f>
        <v>-0.30741410488245935</v>
      </c>
      <c r="T80" s="95"/>
      <c r="U80" s="95"/>
      <c r="V80" s="96"/>
      <c r="W80" s="94">
        <f t="shared" ref="W80" si="89">W78/W62-1</f>
        <v>-0.42363261093911253</v>
      </c>
      <c r="X80" s="95"/>
      <c r="Y80" s="95"/>
      <c r="Z80" s="96"/>
      <c r="AA80" s="94">
        <f t="shared" ref="AA80" si="90">AA78/AA62-1</f>
        <v>-0.3187660668380462</v>
      </c>
      <c r="AB80" s="95"/>
      <c r="AC80" s="95"/>
      <c r="AD80" s="96"/>
      <c r="AE80" s="94">
        <f t="shared" ref="AE80" si="91">AE78/AE62-1</f>
        <v>-0.36496350364963503</v>
      </c>
      <c r="AF80" s="95"/>
      <c r="AG80" s="95"/>
      <c r="AH80" s="96"/>
      <c r="AI80" s="94">
        <f t="shared" ref="AI80" si="92">AI78/AI62-1</f>
        <v>-0.3657838224767358</v>
      </c>
      <c r="AJ80" s="95"/>
      <c r="AK80" s="95"/>
      <c r="AL80" s="96"/>
      <c r="AM80" s="94">
        <f t="shared" ref="AM80" si="93">AM78/AM62-1</f>
        <v>-0.35604177026355044</v>
      </c>
      <c r="AN80" s="95"/>
      <c r="AO80" s="95"/>
      <c r="AP80" s="96"/>
      <c r="AQ80" s="94">
        <f t="shared" ref="AQ80" si="94">AQ78/AQ62-1</f>
        <v>-0.26886493341788198</v>
      </c>
      <c r="AR80" s="95"/>
      <c r="AS80" s="95"/>
      <c r="AT80" s="96"/>
      <c r="AU80" s="94">
        <f t="shared" ref="AU80" si="95">AU78/AU62-1</f>
        <v>-0.53660270078180528</v>
      </c>
      <c r="AV80" s="95"/>
      <c r="AW80" s="95"/>
      <c r="AX80" s="96"/>
      <c r="AY80" s="94">
        <f t="shared" ref="AY80" si="96">AY78/AY62-1</f>
        <v>-0.66698982064953949</v>
      </c>
      <c r="AZ80" s="95"/>
      <c r="BA80" s="95"/>
      <c r="BB80" s="96"/>
      <c r="BC80" s="94">
        <f t="shared" ref="BC80" si="97">BC78/BC62-1</f>
        <v>-0.25159461374911407</v>
      </c>
      <c r="BD80" s="95"/>
      <c r="BE80" s="95"/>
      <c r="BF80" s="96"/>
      <c r="BG80" s="94">
        <f>BG78/BG62-1</f>
        <v>-0.34566473988439306</v>
      </c>
      <c r="BH80" s="95"/>
      <c r="BI80" s="95"/>
      <c r="BJ80" s="96"/>
      <c r="BK80" s="36" t="s">
        <v>39</v>
      </c>
      <c r="BL80" s="56"/>
      <c r="BM80" s="2"/>
    </row>
    <row r="81" spans="1:65" x14ac:dyDescent="0.2">
      <c r="A81" s="85" t="s">
        <v>40</v>
      </c>
      <c r="B81" s="84"/>
      <c r="C81" s="94">
        <f t="shared" ref="C81" si="98">C78/C68-1</f>
        <v>-0.26930440331844285</v>
      </c>
      <c r="D81" s="95"/>
      <c r="E81" s="95"/>
      <c r="F81" s="96"/>
      <c r="G81" s="94">
        <f t="shared" ref="G81" si="99">G78/G68-1</f>
        <v>-0.32424916573971085</v>
      </c>
      <c r="H81" s="95"/>
      <c r="I81" s="95"/>
      <c r="J81" s="96"/>
      <c r="K81" s="94">
        <f t="shared" ref="K81" si="100">K78/K68-1</f>
        <v>-0.28538985616956847</v>
      </c>
      <c r="L81" s="95"/>
      <c r="M81" s="95"/>
      <c r="N81" s="96"/>
      <c r="O81" s="94">
        <f t="shared" ref="O81" si="101">O78/O68-1</f>
        <v>-0.30850316233309916</v>
      </c>
      <c r="P81" s="95"/>
      <c r="Q81" s="95"/>
      <c r="R81" s="96"/>
      <c r="S81" s="94">
        <f t="shared" ref="S81" si="102">S78/S68-1</f>
        <v>-0.27324478178368117</v>
      </c>
      <c r="T81" s="95"/>
      <c r="U81" s="95"/>
      <c r="V81" s="96"/>
      <c r="W81" s="94">
        <f t="shared" ref="W81" si="103">W78/W68-1</f>
        <v>-0.22591822591822597</v>
      </c>
      <c r="X81" s="95"/>
      <c r="Y81" s="95"/>
      <c r="Z81" s="96"/>
      <c r="AA81" s="94">
        <f t="shared" ref="AA81" si="104">AA78/AA68-1</f>
        <v>-0.1808346213292118</v>
      </c>
      <c r="AB81" s="95"/>
      <c r="AC81" s="95"/>
      <c r="AD81" s="96"/>
      <c r="AE81" s="94">
        <f t="shared" ref="AE81" si="105">AE78/AE68-1</f>
        <v>-0.3127962085308057</v>
      </c>
      <c r="AF81" s="95"/>
      <c r="AG81" s="95"/>
      <c r="AH81" s="96"/>
      <c r="AI81" s="94">
        <f t="shared" ref="AI81" si="106">AI78/AI68-1</f>
        <v>-0.15779467680608372</v>
      </c>
      <c r="AJ81" s="95"/>
      <c r="AK81" s="95"/>
      <c r="AL81" s="96"/>
      <c r="AM81" s="94">
        <f t="shared" ref="AM81" si="107">AM78/AM68-1</f>
        <v>-0.33144037170882801</v>
      </c>
      <c r="AN81" s="95"/>
      <c r="AO81" s="95"/>
      <c r="AP81" s="96"/>
      <c r="AQ81" s="94">
        <f t="shared" ref="AQ81" si="108">AQ78/AQ68-1</f>
        <v>-0.16084425036390104</v>
      </c>
      <c r="AR81" s="95"/>
      <c r="AS81" s="95"/>
      <c r="AT81" s="96"/>
      <c r="AU81" s="94">
        <f t="shared" ref="AU81" si="109">AU78/AU68-1</f>
        <v>-0.55403556771545825</v>
      </c>
      <c r="AV81" s="95"/>
      <c r="AW81" s="95"/>
      <c r="AX81" s="96"/>
      <c r="AY81" s="94">
        <f t="shared" ref="AY81" si="110">AY78/AY68-1</f>
        <v>-0.43129139072847678</v>
      </c>
      <c r="AZ81" s="95"/>
      <c r="BA81" s="95"/>
      <c r="BB81" s="96"/>
      <c r="BC81" s="94">
        <f t="shared" ref="BC81" si="111">BC78/BC68-1</f>
        <v>-0.26359832635983271</v>
      </c>
      <c r="BD81" s="95"/>
      <c r="BE81" s="95"/>
      <c r="BF81" s="96"/>
      <c r="BG81" s="94">
        <f>BG78/BG68-1</f>
        <v>-0.32938388625592419</v>
      </c>
      <c r="BH81" s="95"/>
      <c r="BI81" s="95"/>
      <c r="BJ81" s="96"/>
      <c r="BK81" s="36" t="s">
        <v>40</v>
      </c>
      <c r="BL81" s="56"/>
      <c r="BM81" s="2"/>
    </row>
    <row r="82" spans="1:65" x14ac:dyDescent="0.2">
      <c r="A82" s="85" t="s">
        <v>41</v>
      </c>
      <c r="B82" s="84"/>
      <c r="C82" s="94">
        <f t="shared" ref="C82" si="112">C78/C77-1</f>
        <v>0.13817097415506963</v>
      </c>
      <c r="D82" s="95"/>
      <c r="E82" s="95"/>
      <c r="F82" s="96"/>
      <c r="G82" s="94">
        <f t="shared" ref="G82" si="113">G78/G77-1</f>
        <v>4.5611015490533591E-2</v>
      </c>
      <c r="H82" s="95"/>
      <c r="I82" s="95"/>
      <c r="J82" s="96"/>
      <c r="K82" s="94">
        <f t="shared" ref="K82" si="114">K78/K77-1</f>
        <v>0.33521923620933514</v>
      </c>
      <c r="L82" s="95"/>
      <c r="M82" s="95"/>
      <c r="N82" s="96"/>
      <c r="O82" s="94">
        <f t="shared" ref="O82" si="115">O78/O77-1</f>
        <v>-9.0634441087612538E-3</v>
      </c>
      <c r="P82" s="95"/>
      <c r="Q82" s="95"/>
      <c r="R82" s="96"/>
      <c r="S82" s="94">
        <f t="shared" ref="S82" si="116">S78/S77-1</f>
        <v>0.1501501501501501</v>
      </c>
      <c r="T82" s="95"/>
      <c r="U82" s="95"/>
      <c r="V82" s="96"/>
      <c r="W82" s="94">
        <f t="shared" ref="W82" si="117">W78/W77-1</f>
        <v>0.10813492063492069</v>
      </c>
      <c r="X82" s="95"/>
      <c r="Y82" s="95"/>
      <c r="Z82" s="96"/>
      <c r="AA82" s="94">
        <f t="shared" ref="AA82" si="118">AA78/AA77-1</f>
        <v>0.18701007838745798</v>
      </c>
      <c r="AB82" s="95"/>
      <c r="AC82" s="95"/>
      <c r="AD82" s="96"/>
      <c r="AE82" s="94">
        <f t="shared" ref="AE82" si="119">AE78/AE77-1</f>
        <v>0.12403100775193798</v>
      </c>
      <c r="AF82" s="95"/>
      <c r="AG82" s="95"/>
      <c r="AH82" s="96"/>
      <c r="AI82" s="94">
        <f t="shared" ref="AI82" si="120">AI78/AI77-1</f>
        <v>0.16732542819499319</v>
      </c>
      <c r="AJ82" s="95"/>
      <c r="AK82" s="95"/>
      <c r="AL82" s="96"/>
      <c r="AM82" s="94">
        <f t="shared" ref="AM82" si="121">AM78/AM77-1</f>
        <v>9.0067340067340185E-2</v>
      </c>
      <c r="AN82" s="95"/>
      <c r="AO82" s="95"/>
      <c r="AP82" s="96"/>
      <c r="AQ82" s="94">
        <f t="shared" ref="AQ82" si="122">AQ78/AQ77-1</f>
        <v>0.18256410256410249</v>
      </c>
      <c r="AR82" s="95"/>
      <c r="AS82" s="95"/>
      <c r="AT82" s="96"/>
      <c r="AU82" s="94">
        <f t="shared" ref="AU82" si="123">AU78/AU77-1</f>
        <v>1.6504065040650406</v>
      </c>
      <c r="AV82" s="95"/>
      <c r="AW82" s="95"/>
      <c r="AX82" s="96"/>
      <c r="AY82" s="94">
        <f t="shared" ref="AY82" si="124">AY78/AY77-1</f>
        <v>0.36580516898608373</v>
      </c>
      <c r="AZ82" s="95"/>
      <c r="BA82" s="95"/>
      <c r="BB82" s="96"/>
      <c r="BC82" s="94">
        <f t="shared" ref="BC82" si="125">BC78/BC77-1</f>
        <v>0.17594654788418707</v>
      </c>
      <c r="BD82" s="95"/>
      <c r="BE82" s="95"/>
      <c r="BF82" s="96"/>
      <c r="BG82" s="94">
        <f>BG78/BG77-1</f>
        <v>0.68703427719821186</v>
      </c>
      <c r="BH82" s="95"/>
      <c r="BI82" s="95"/>
      <c r="BJ82" s="96"/>
      <c r="BK82" s="36" t="s">
        <v>41</v>
      </c>
      <c r="BL82" s="56"/>
      <c r="BM82" s="2"/>
    </row>
    <row r="83" spans="1:65" x14ac:dyDescent="0.2">
      <c r="A83" s="19"/>
      <c r="B83" s="20"/>
      <c r="C83" s="22"/>
      <c r="D83" s="21"/>
      <c r="E83" s="21"/>
      <c r="F83" s="29"/>
      <c r="G83" s="22"/>
      <c r="H83" s="21"/>
      <c r="I83" s="21"/>
      <c r="J83" s="29"/>
      <c r="K83" s="22"/>
      <c r="L83" s="21"/>
      <c r="M83" s="21"/>
      <c r="N83" s="29"/>
      <c r="O83" s="22"/>
      <c r="P83" s="21"/>
      <c r="Q83" s="21"/>
      <c r="R83" s="29"/>
      <c r="S83" s="22"/>
      <c r="T83" s="21"/>
      <c r="U83" s="21"/>
      <c r="V83" s="29"/>
      <c r="W83" s="22"/>
      <c r="X83" s="21"/>
      <c r="Y83" s="21"/>
      <c r="Z83" s="29"/>
      <c r="AA83" s="22"/>
      <c r="AB83" s="21"/>
      <c r="AC83" s="21"/>
      <c r="AD83" s="29"/>
      <c r="AE83" s="22"/>
      <c r="AF83" s="21"/>
      <c r="AG83" s="21"/>
      <c r="AH83" s="29"/>
      <c r="AI83" s="22"/>
      <c r="AJ83" s="21"/>
      <c r="AK83" s="21"/>
      <c r="AL83" s="29"/>
      <c r="AM83" s="22"/>
      <c r="AN83" s="21"/>
      <c r="AO83" s="21"/>
      <c r="AP83" s="29"/>
      <c r="AQ83" s="22"/>
      <c r="AR83" s="21"/>
      <c r="AS83" s="21"/>
      <c r="AT83" s="29"/>
      <c r="AU83" s="22"/>
      <c r="AV83" s="21"/>
      <c r="AW83" s="21"/>
      <c r="AX83" s="29"/>
      <c r="AY83" s="22"/>
      <c r="AZ83" s="21"/>
      <c r="BA83" s="21"/>
      <c r="BB83" s="29"/>
      <c r="BC83" s="22"/>
      <c r="BD83" s="21"/>
      <c r="BE83" s="21"/>
      <c r="BF83" s="29"/>
      <c r="BG83" s="22"/>
      <c r="BH83" s="21"/>
      <c r="BI83" s="21"/>
      <c r="BJ83" s="29"/>
      <c r="BK83" s="59"/>
      <c r="BL83" s="14"/>
      <c r="BM83" s="4"/>
    </row>
    <row r="84" spans="1:65" x14ac:dyDescent="0.2">
      <c r="A84" s="33"/>
      <c r="B84" s="33"/>
      <c r="C84" s="16"/>
      <c r="D84" s="16"/>
      <c r="E84" s="16"/>
      <c r="F84" s="30"/>
      <c r="G84" s="16"/>
      <c r="H84" s="16"/>
      <c r="I84" s="16"/>
      <c r="J84" s="30"/>
      <c r="K84" s="16"/>
      <c r="L84" s="16"/>
      <c r="M84" s="16"/>
      <c r="N84" s="30"/>
      <c r="O84" s="16"/>
      <c r="P84" s="16"/>
      <c r="Q84" s="16"/>
      <c r="R84" s="30"/>
      <c r="S84" s="16"/>
      <c r="T84" s="16"/>
      <c r="U84" s="16"/>
      <c r="V84" s="30"/>
      <c r="W84" s="16"/>
      <c r="X84" s="16"/>
      <c r="Y84" s="16"/>
      <c r="Z84" s="30"/>
      <c r="AA84" s="16"/>
      <c r="AB84" s="16"/>
      <c r="AC84" s="16"/>
      <c r="AD84" s="30"/>
      <c r="AE84" s="16"/>
      <c r="AF84" s="16"/>
      <c r="AG84" s="16"/>
      <c r="AH84" s="30"/>
      <c r="AI84" s="16"/>
      <c r="AJ84" s="16"/>
      <c r="AK84" s="16"/>
      <c r="AL84" s="30"/>
      <c r="AM84" s="16"/>
      <c r="AN84" s="16"/>
      <c r="AO84" s="16"/>
      <c r="AP84" s="30"/>
      <c r="AQ84" s="16"/>
      <c r="AR84" s="16"/>
      <c r="AS84" s="16"/>
      <c r="AT84" s="30"/>
      <c r="AU84" s="16"/>
      <c r="AV84" s="16"/>
      <c r="AW84" s="16"/>
      <c r="AX84" s="30"/>
      <c r="AY84" s="16"/>
      <c r="AZ84" s="16"/>
      <c r="BA84" s="16"/>
      <c r="BB84" s="30"/>
      <c r="BC84" s="16"/>
      <c r="BD84" s="16"/>
      <c r="BE84" s="16"/>
      <c r="BF84" s="30"/>
      <c r="BG84" s="16"/>
      <c r="BH84" s="16"/>
      <c r="BI84" s="16"/>
      <c r="BJ84" s="28"/>
      <c r="BK84" s="4"/>
      <c r="BL84" s="2"/>
      <c r="BM84" s="2"/>
    </row>
    <row r="85" spans="1:65" x14ac:dyDescent="0.2">
      <c r="A85" s="103" t="s">
        <v>11</v>
      </c>
      <c r="B85" s="104"/>
      <c r="C85" s="104"/>
      <c r="D85" s="104"/>
      <c r="E85" s="31"/>
      <c r="F85" s="31"/>
      <c r="G85" s="31"/>
      <c r="H85" s="31"/>
      <c r="I85" s="16"/>
      <c r="J85" s="30"/>
      <c r="K85" s="16"/>
      <c r="L85" s="16"/>
      <c r="M85" s="16"/>
      <c r="N85" s="30"/>
      <c r="O85" s="16"/>
      <c r="P85" s="16"/>
      <c r="Q85" s="16"/>
      <c r="R85" s="30"/>
      <c r="S85" s="16"/>
      <c r="T85" s="16"/>
      <c r="U85" s="16"/>
      <c r="V85" s="30"/>
      <c r="W85" s="16"/>
      <c r="X85" s="16"/>
      <c r="Y85" s="16"/>
      <c r="Z85" s="30"/>
      <c r="AA85" s="16"/>
      <c r="AB85" s="16"/>
      <c r="AC85" s="16"/>
      <c r="AD85" s="30"/>
      <c r="AE85" s="16"/>
      <c r="AF85" s="16"/>
      <c r="AG85" s="16"/>
      <c r="AH85" s="30"/>
      <c r="AI85" s="16"/>
      <c r="AJ85" s="16"/>
      <c r="AK85" s="16"/>
      <c r="AL85" s="30"/>
      <c r="AM85" s="16"/>
      <c r="AN85" s="16"/>
      <c r="AO85" s="16"/>
      <c r="AP85" s="30"/>
      <c r="AQ85" s="16"/>
      <c r="AR85" s="16"/>
      <c r="AS85" s="16"/>
      <c r="AT85" s="30"/>
      <c r="AU85" s="16"/>
      <c r="AV85" s="16"/>
      <c r="AW85" s="16"/>
      <c r="AX85" s="30"/>
      <c r="AY85" s="16"/>
      <c r="AZ85" s="16"/>
      <c r="BA85" s="16"/>
      <c r="BB85" s="30"/>
      <c r="BC85" s="16"/>
      <c r="BD85" s="16"/>
      <c r="BE85" s="16"/>
      <c r="BF85" s="30"/>
      <c r="BG85" s="16"/>
      <c r="BH85" s="16"/>
      <c r="BI85" s="105" t="s">
        <v>11</v>
      </c>
      <c r="BJ85" s="105"/>
      <c r="BK85" s="105"/>
      <c r="BL85" s="2"/>
      <c r="BM85" s="2"/>
    </row>
    <row r="86" spans="1:65" x14ac:dyDescent="0.2">
      <c r="A86" s="106"/>
      <c r="B86" s="107"/>
      <c r="C86" s="102" t="s">
        <v>0</v>
      </c>
      <c r="D86" s="102"/>
      <c r="E86" s="102"/>
      <c r="F86" s="102"/>
      <c r="G86" s="102" t="s">
        <v>22</v>
      </c>
      <c r="H86" s="102"/>
      <c r="I86" s="102"/>
      <c r="J86" s="102"/>
      <c r="K86" s="102" t="s">
        <v>1</v>
      </c>
      <c r="L86" s="102"/>
      <c r="M86" s="102"/>
      <c r="N86" s="102"/>
      <c r="O86" s="101" t="s">
        <v>24</v>
      </c>
      <c r="P86" s="101"/>
      <c r="Q86" s="101"/>
      <c r="R86" s="101"/>
      <c r="S86" s="102" t="s">
        <v>25</v>
      </c>
      <c r="T86" s="102"/>
      <c r="U86" s="102"/>
      <c r="V86" s="102"/>
      <c r="W86" s="102" t="s">
        <v>2</v>
      </c>
      <c r="X86" s="102"/>
      <c r="Y86" s="102"/>
      <c r="Z86" s="102"/>
      <c r="AA86" s="101" t="s">
        <v>3</v>
      </c>
      <c r="AB86" s="101"/>
      <c r="AC86" s="101"/>
      <c r="AD86" s="101"/>
      <c r="AE86" s="102" t="s">
        <v>23</v>
      </c>
      <c r="AF86" s="102"/>
      <c r="AG86" s="102"/>
      <c r="AH86" s="102"/>
      <c r="AI86" s="102" t="s">
        <v>28</v>
      </c>
      <c r="AJ86" s="102"/>
      <c r="AK86" s="102"/>
      <c r="AL86" s="102"/>
      <c r="AM86" s="102" t="s">
        <v>4</v>
      </c>
      <c r="AN86" s="102"/>
      <c r="AO86" s="102"/>
      <c r="AP86" s="102"/>
      <c r="AQ86" s="101" t="s">
        <v>5</v>
      </c>
      <c r="AR86" s="101"/>
      <c r="AS86" s="101"/>
      <c r="AT86" s="101"/>
      <c r="AU86" s="101" t="s">
        <v>26</v>
      </c>
      <c r="AV86" s="101"/>
      <c r="AW86" s="101"/>
      <c r="AX86" s="101"/>
      <c r="AY86" s="102" t="s">
        <v>27</v>
      </c>
      <c r="AZ86" s="102"/>
      <c r="BA86" s="102"/>
      <c r="BB86" s="102"/>
      <c r="BC86" s="101" t="s">
        <v>6</v>
      </c>
      <c r="BD86" s="101"/>
      <c r="BE86" s="101"/>
      <c r="BF86" s="101"/>
      <c r="BG86" s="101" t="s">
        <v>7</v>
      </c>
      <c r="BH86" s="101"/>
      <c r="BI86" s="101"/>
      <c r="BJ86" s="101"/>
      <c r="BK86" s="34"/>
      <c r="BL86" s="114"/>
      <c r="BM86" s="115"/>
    </row>
    <row r="87" spans="1:65" x14ac:dyDescent="0.2">
      <c r="A87" s="97" t="s">
        <v>34</v>
      </c>
      <c r="B87" s="98"/>
      <c r="C87" s="92" t="s">
        <v>14</v>
      </c>
      <c r="D87" s="90" t="s">
        <v>15</v>
      </c>
      <c r="E87" s="90" t="s">
        <v>16</v>
      </c>
      <c r="F87" s="90" t="s">
        <v>17</v>
      </c>
      <c r="G87" s="92" t="s">
        <v>14</v>
      </c>
      <c r="H87" s="90" t="s">
        <v>15</v>
      </c>
      <c r="I87" s="90" t="s">
        <v>16</v>
      </c>
      <c r="J87" s="90" t="s">
        <v>17</v>
      </c>
      <c r="K87" s="92" t="s">
        <v>14</v>
      </c>
      <c r="L87" s="90" t="s">
        <v>15</v>
      </c>
      <c r="M87" s="90" t="s">
        <v>16</v>
      </c>
      <c r="N87" s="90" t="s">
        <v>17</v>
      </c>
      <c r="O87" s="92" t="s">
        <v>14</v>
      </c>
      <c r="P87" s="90" t="s">
        <v>15</v>
      </c>
      <c r="Q87" s="90" t="s">
        <v>16</v>
      </c>
      <c r="R87" s="90" t="s">
        <v>17</v>
      </c>
      <c r="S87" s="92" t="s">
        <v>14</v>
      </c>
      <c r="T87" s="90" t="s">
        <v>15</v>
      </c>
      <c r="U87" s="90" t="s">
        <v>16</v>
      </c>
      <c r="V87" s="90" t="s">
        <v>17</v>
      </c>
      <c r="W87" s="92" t="s">
        <v>14</v>
      </c>
      <c r="X87" s="90" t="s">
        <v>15</v>
      </c>
      <c r="Y87" s="90" t="s">
        <v>16</v>
      </c>
      <c r="Z87" s="90" t="s">
        <v>17</v>
      </c>
      <c r="AA87" s="92" t="s">
        <v>14</v>
      </c>
      <c r="AB87" s="90" t="s">
        <v>15</v>
      </c>
      <c r="AC87" s="90" t="s">
        <v>16</v>
      </c>
      <c r="AD87" s="90" t="s">
        <v>17</v>
      </c>
      <c r="AE87" s="92" t="s">
        <v>14</v>
      </c>
      <c r="AF87" s="90" t="s">
        <v>15</v>
      </c>
      <c r="AG87" s="90" t="s">
        <v>16</v>
      </c>
      <c r="AH87" s="90" t="s">
        <v>17</v>
      </c>
      <c r="AI87" s="92" t="s">
        <v>14</v>
      </c>
      <c r="AJ87" s="90" t="s">
        <v>15</v>
      </c>
      <c r="AK87" s="90" t="s">
        <v>16</v>
      </c>
      <c r="AL87" s="90" t="s">
        <v>17</v>
      </c>
      <c r="AM87" s="92" t="s">
        <v>14</v>
      </c>
      <c r="AN87" s="90" t="s">
        <v>15</v>
      </c>
      <c r="AO87" s="90" t="s">
        <v>16</v>
      </c>
      <c r="AP87" s="90" t="s">
        <v>17</v>
      </c>
      <c r="AQ87" s="92" t="s">
        <v>14</v>
      </c>
      <c r="AR87" s="90" t="s">
        <v>15</v>
      </c>
      <c r="AS87" s="90" t="s">
        <v>16</v>
      </c>
      <c r="AT87" s="90" t="s">
        <v>17</v>
      </c>
      <c r="AU87" s="92" t="s">
        <v>14</v>
      </c>
      <c r="AV87" s="90" t="s">
        <v>15</v>
      </c>
      <c r="AW87" s="90" t="s">
        <v>16</v>
      </c>
      <c r="AX87" s="90" t="s">
        <v>17</v>
      </c>
      <c r="AY87" s="92" t="s">
        <v>14</v>
      </c>
      <c r="AZ87" s="90" t="s">
        <v>15</v>
      </c>
      <c r="BA87" s="90" t="s">
        <v>16</v>
      </c>
      <c r="BB87" s="90" t="s">
        <v>17</v>
      </c>
      <c r="BC87" s="92" t="s">
        <v>14</v>
      </c>
      <c r="BD87" s="90" t="s">
        <v>15</v>
      </c>
      <c r="BE87" s="90" t="s">
        <v>16</v>
      </c>
      <c r="BF87" s="90" t="s">
        <v>17</v>
      </c>
      <c r="BG87" s="92" t="s">
        <v>14</v>
      </c>
      <c r="BH87" s="90" t="s">
        <v>15</v>
      </c>
      <c r="BI87" s="90" t="s">
        <v>16</v>
      </c>
      <c r="BJ87" s="90" t="s">
        <v>17</v>
      </c>
      <c r="BK87" s="86" t="s">
        <v>34</v>
      </c>
      <c r="BL87" s="50"/>
      <c r="BM87" s="51"/>
    </row>
    <row r="88" spans="1:65" x14ac:dyDescent="0.2">
      <c r="A88" s="99"/>
      <c r="B88" s="100"/>
      <c r="C88" s="93"/>
      <c r="D88" s="91"/>
      <c r="E88" s="91"/>
      <c r="F88" s="91"/>
      <c r="G88" s="93"/>
      <c r="H88" s="91"/>
      <c r="I88" s="91"/>
      <c r="J88" s="91"/>
      <c r="K88" s="93"/>
      <c r="L88" s="91"/>
      <c r="M88" s="91"/>
      <c r="N88" s="91"/>
      <c r="O88" s="93"/>
      <c r="P88" s="91"/>
      <c r="Q88" s="91"/>
      <c r="R88" s="91"/>
      <c r="S88" s="93"/>
      <c r="T88" s="91"/>
      <c r="U88" s="91"/>
      <c r="V88" s="91"/>
      <c r="W88" s="93"/>
      <c r="X88" s="91"/>
      <c r="Y88" s="91"/>
      <c r="Z88" s="91"/>
      <c r="AA88" s="93"/>
      <c r="AB88" s="91"/>
      <c r="AC88" s="91"/>
      <c r="AD88" s="91"/>
      <c r="AE88" s="93"/>
      <c r="AF88" s="91"/>
      <c r="AG88" s="91"/>
      <c r="AH88" s="91"/>
      <c r="AI88" s="93"/>
      <c r="AJ88" s="91"/>
      <c r="AK88" s="91"/>
      <c r="AL88" s="91"/>
      <c r="AM88" s="93"/>
      <c r="AN88" s="91"/>
      <c r="AO88" s="91"/>
      <c r="AP88" s="91"/>
      <c r="AQ88" s="93"/>
      <c r="AR88" s="91"/>
      <c r="AS88" s="91"/>
      <c r="AT88" s="91"/>
      <c r="AU88" s="93"/>
      <c r="AV88" s="91"/>
      <c r="AW88" s="91"/>
      <c r="AX88" s="91"/>
      <c r="AY88" s="93"/>
      <c r="AZ88" s="91"/>
      <c r="BA88" s="91"/>
      <c r="BB88" s="91"/>
      <c r="BC88" s="93"/>
      <c r="BD88" s="91"/>
      <c r="BE88" s="91"/>
      <c r="BF88" s="91"/>
      <c r="BG88" s="93"/>
      <c r="BH88" s="91"/>
      <c r="BI88" s="91"/>
      <c r="BJ88" s="91"/>
      <c r="BK88" s="87"/>
      <c r="BL88" s="97"/>
      <c r="BM88" s="98"/>
    </row>
    <row r="89" spans="1:65" x14ac:dyDescent="0.2">
      <c r="A89" s="13"/>
      <c r="B89" s="18">
        <v>2006</v>
      </c>
      <c r="C89" s="15">
        <v>325.7</v>
      </c>
      <c r="D89" s="9">
        <v>320.3</v>
      </c>
      <c r="E89" s="9">
        <v>331.2</v>
      </c>
      <c r="F89" s="26">
        <v>14055</v>
      </c>
      <c r="G89" s="15">
        <v>308</v>
      </c>
      <c r="H89" s="9">
        <v>289.10000000000002</v>
      </c>
      <c r="I89" s="9">
        <v>326.89999999999998</v>
      </c>
      <c r="J89" s="26">
        <v>1027</v>
      </c>
      <c r="K89" s="15">
        <v>286.3</v>
      </c>
      <c r="L89" s="9">
        <v>253.8</v>
      </c>
      <c r="M89" s="9">
        <v>318.8</v>
      </c>
      <c r="N89" s="26">
        <v>295</v>
      </c>
      <c r="O89" s="15">
        <v>314.89999999999998</v>
      </c>
      <c r="P89" s="9">
        <v>285.8</v>
      </c>
      <c r="Q89" s="9">
        <v>343.9</v>
      </c>
      <c r="R89" s="26">
        <v>449</v>
      </c>
      <c r="S89" s="15">
        <v>294.5</v>
      </c>
      <c r="T89" s="9">
        <v>275.3</v>
      </c>
      <c r="U89" s="9">
        <v>313.7</v>
      </c>
      <c r="V89" s="26">
        <v>908</v>
      </c>
      <c r="W89" s="15">
        <v>329.2</v>
      </c>
      <c r="X89" s="9">
        <v>305.39999999999998</v>
      </c>
      <c r="Y89" s="9">
        <v>353</v>
      </c>
      <c r="Z89" s="26">
        <v>748</v>
      </c>
      <c r="AA89" s="15">
        <v>301.5</v>
      </c>
      <c r="AB89" s="9">
        <v>285.3</v>
      </c>
      <c r="AC89" s="9">
        <v>317.8</v>
      </c>
      <c r="AD89" s="26">
        <v>1335</v>
      </c>
      <c r="AE89" s="15">
        <v>377.1</v>
      </c>
      <c r="AF89" s="9">
        <v>364.5</v>
      </c>
      <c r="AG89" s="9">
        <v>389.8</v>
      </c>
      <c r="AH89" s="26">
        <v>3458</v>
      </c>
      <c r="AI89" s="15">
        <v>325.10000000000002</v>
      </c>
      <c r="AJ89" s="9">
        <v>304.2</v>
      </c>
      <c r="AK89" s="9">
        <v>346.1</v>
      </c>
      <c r="AL89" s="26">
        <v>925</v>
      </c>
      <c r="AM89" s="15">
        <v>350.4</v>
      </c>
      <c r="AN89" s="9">
        <v>333.4</v>
      </c>
      <c r="AO89" s="9">
        <v>367.4</v>
      </c>
      <c r="AP89" s="26">
        <v>1716</v>
      </c>
      <c r="AQ89" s="15">
        <v>300.89999999999998</v>
      </c>
      <c r="AR89" s="9">
        <v>287.2</v>
      </c>
      <c r="AS89" s="9">
        <v>314.60000000000002</v>
      </c>
      <c r="AT89" s="26">
        <v>1874</v>
      </c>
      <c r="AU89" s="15">
        <v>318.10000000000002</v>
      </c>
      <c r="AV89" s="9">
        <v>237.7</v>
      </c>
      <c r="AW89" s="9">
        <v>398.5</v>
      </c>
      <c r="AX89" s="26">
        <v>59</v>
      </c>
      <c r="AY89" s="15">
        <v>304.2</v>
      </c>
      <c r="AZ89" s="9">
        <v>225.7</v>
      </c>
      <c r="BA89" s="9">
        <v>382.7</v>
      </c>
      <c r="BB89" s="26">
        <v>58</v>
      </c>
      <c r="BC89" s="15">
        <v>305.2</v>
      </c>
      <c r="BD89" s="9">
        <v>287.39999999999998</v>
      </c>
      <c r="BE89" s="9">
        <v>322.89999999999998</v>
      </c>
      <c r="BF89" s="26">
        <v>1126</v>
      </c>
      <c r="BG89" s="15">
        <v>292.10000000000002</v>
      </c>
      <c r="BH89" s="9">
        <v>227.4</v>
      </c>
      <c r="BI89" s="9">
        <v>356.8</v>
      </c>
      <c r="BJ89" s="26">
        <v>77</v>
      </c>
      <c r="BK89" s="36">
        <v>2006</v>
      </c>
      <c r="BL89" s="13"/>
      <c r="BM89" s="4"/>
    </row>
    <row r="90" spans="1:65" x14ac:dyDescent="0.2">
      <c r="A90" s="13"/>
      <c r="B90" s="18">
        <v>2007</v>
      </c>
      <c r="C90" s="15">
        <v>340.9</v>
      </c>
      <c r="D90" s="9">
        <v>335.4</v>
      </c>
      <c r="E90" s="9">
        <v>346.4</v>
      </c>
      <c r="F90" s="26">
        <v>14771</v>
      </c>
      <c r="G90" s="15">
        <v>338.3</v>
      </c>
      <c r="H90" s="9">
        <v>318.60000000000002</v>
      </c>
      <c r="I90" s="9">
        <v>358.1</v>
      </c>
      <c r="J90" s="26">
        <v>1132</v>
      </c>
      <c r="K90" s="15">
        <v>344.1</v>
      </c>
      <c r="L90" s="9">
        <v>309.2</v>
      </c>
      <c r="M90" s="9">
        <v>379.1</v>
      </c>
      <c r="N90" s="26">
        <v>372</v>
      </c>
      <c r="O90" s="15">
        <v>334.9</v>
      </c>
      <c r="P90" s="9">
        <v>305.39999999999998</v>
      </c>
      <c r="Q90" s="9">
        <v>364.5</v>
      </c>
      <c r="R90" s="26">
        <v>495</v>
      </c>
      <c r="S90" s="15">
        <v>288.39999999999998</v>
      </c>
      <c r="T90" s="9">
        <v>269.39999999999998</v>
      </c>
      <c r="U90" s="9">
        <v>307.39999999999998</v>
      </c>
      <c r="V90" s="26">
        <v>893</v>
      </c>
      <c r="W90" s="15">
        <v>320.3</v>
      </c>
      <c r="X90" s="9">
        <v>296.8</v>
      </c>
      <c r="Y90" s="9">
        <v>343.8</v>
      </c>
      <c r="Z90" s="26">
        <v>733</v>
      </c>
      <c r="AA90" s="15">
        <v>320.60000000000002</v>
      </c>
      <c r="AB90" s="9">
        <v>303.8</v>
      </c>
      <c r="AC90" s="9">
        <v>337.5</v>
      </c>
      <c r="AD90" s="26">
        <v>1406</v>
      </c>
      <c r="AE90" s="15">
        <v>381.3</v>
      </c>
      <c r="AF90" s="9">
        <v>368.6</v>
      </c>
      <c r="AG90" s="9">
        <v>394</v>
      </c>
      <c r="AH90" s="26">
        <v>3509</v>
      </c>
      <c r="AI90" s="15">
        <v>346.7</v>
      </c>
      <c r="AJ90" s="9">
        <v>325.10000000000002</v>
      </c>
      <c r="AK90" s="9">
        <v>368.4</v>
      </c>
      <c r="AL90" s="26">
        <v>984</v>
      </c>
      <c r="AM90" s="15">
        <v>379.1</v>
      </c>
      <c r="AN90" s="9">
        <v>361.5</v>
      </c>
      <c r="AO90" s="9">
        <v>396.7</v>
      </c>
      <c r="AP90" s="26">
        <v>1865</v>
      </c>
      <c r="AQ90" s="15">
        <v>312</v>
      </c>
      <c r="AR90" s="9">
        <v>298.10000000000002</v>
      </c>
      <c r="AS90" s="9">
        <v>325.89999999999998</v>
      </c>
      <c r="AT90" s="26">
        <v>1957</v>
      </c>
      <c r="AU90" s="15">
        <v>315.89999999999998</v>
      </c>
      <c r="AV90" s="9">
        <v>236</v>
      </c>
      <c r="AW90" s="9">
        <v>395.8</v>
      </c>
      <c r="AX90" s="26">
        <v>60</v>
      </c>
      <c r="AY90" s="15">
        <v>423.8</v>
      </c>
      <c r="AZ90" s="9">
        <v>331.1</v>
      </c>
      <c r="BA90" s="9">
        <v>516.5</v>
      </c>
      <c r="BB90" s="26">
        <v>77</v>
      </c>
      <c r="BC90" s="15">
        <v>321.60000000000002</v>
      </c>
      <c r="BD90" s="9">
        <v>303.39999999999998</v>
      </c>
      <c r="BE90" s="9">
        <v>339.9</v>
      </c>
      <c r="BF90" s="26">
        <v>1184</v>
      </c>
      <c r="BG90" s="15">
        <v>372.8</v>
      </c>
      <c r="BH90" s="9">
        <v>301.8</v>
      </c>
      <c r="BI90" s="9">
        <v>443.9</v>
      </c>
      <c r="BJ90" s="26">
        <v>104</v>
      </c>
      <c r="BK90" s="36">
        <v>2007</v>
      </c>
      <c r="BL90" s="13"/>
      <c r="BM90" s="4"/>
    </row>
    <row r="91" spans="1:65" x14ac:dyDescent="0.2">
      <c r="A91" s="14"/>
      <c r="B91" s="18">
        <v>2008</v>
      </c>
      <c r="C91" s="15">
        <v>347.3</v>
      </c>
      <c r="D91" s="9">
        <v>341.7</v>
      </c>
      <c r="E91" s="9">
        <v>352.9</v>
      </c>
      <c r="F91" s="26">
        <v>15139</v>
      </c>
      <c r="G91" s="15">
        <v>343.4</v>
      </c>
      <c r="H91" s="9">
        <v>323.5</v>
      </c>
      <c r="I91" s="9">
        <v>363.3</v>
      </c>
      <c r="J91" s="26">
        <v>1149</v>
      </c>
      <c r="K91" s="15">
        <v>318.3</v>
      </c>
      <c r="L91" s="9">
        <v>284.5</v>
      </c>
      <c r="M91" s="9">
        <v>352.2</v>
      </c>
      <c r="N91" s="26">
        <v>338</v>
      </c>
      <c r="O91" s="15">
        <v>323.7</v>
      </c>
      <c r="P91" s="9">
        <v>294.5</v>
      </c>
      <c r="Q91" s="9">
        <v>352.9</v>
      </c>
      <c r="R91" s="26">
        <v>473</v>
      </c>
      <c r="S91" s="15">
        <v>317</v>
      </c>
      <c r="T91" s="9">
        <v>297.10000000000002</v>
      </c>
      <c r="U91" s="9">
        <v>336.9</v>
      </c>
      <c r="V91" s="26">
        <v>988</v>
      </c>
      <c r="W91" s="15">
        <v>330.2</v>
      </c>
      <c r="X91" s="9">
        <v>306.5</v>
      </c>
      <c r="Y91" s="9">
        <v>353.8</v>
      </c>
      <c r="Z91" s="26">
        <v>773</v>
      </c>
      <c r="AA91" s="15">
        <v>319.3</v>
      </c>
      <c r="AB91" s="9">
        <v>302.5</v>
      </c>
      <c r="AC91" s="9">
        <v>336</v>
      </c>
      <c r="AD91" s="26">
        <v>1413</v>
      </c>
      <c r="AE91" s="15">
        <v>393.9</v>
      </c>
      <c r="AF91" s="9">
        <v>380.9</v>
      </c>
      <c r="AG91" s="9">
        <v>406.8</v>
      </c>
      <c r="AH91" s="26">
        <v>3628</v>
      </c>
      <c r="AI91" s="15">
        <v>348.5</v>
      </c>
      <c r="AJ91" s="9">
        <v>326.8</v>
      </c>
      <c r="AK91" s="9">
        <v>370.3</v>
      </c>
      <c r="AL91" s="26">
        <v>996</v>
      </c>
      <c r="AM91" s="15">
        <v>381.2</v>
      </c>
      <c r="AN91" s="9">
        <v>363.5</v>
      </c>
      <c r="AO91" s="9">
        <v>398.9</v>
      </c>
      <c r="AP91" s="26">
        <v>1877</v>
      </c>
      <c r="AQ91" s="15">
        <v>324</v>
      </c>
      <c r="AR91" s="9">
        <v>310</v>
      </c>
      <c r="AS91" s="9">
        <v>338.1</v>
      </c>
      <c r="AT91" s="26">
        <v>2069</v>
      </c>
      <c r="AU91" s="15">
        <v>356</v>
      </c>
      <c r="AV91" s="9">
        <v>270.5</v>
      </c>
      <c r="AW91" s="9">
        <v>441.4</v>
      </c>
      <c r="AX91" s="26">
        <v>66</v>
      </c>
      <c r="AY91" s="15">
        <v>360.9</v>
      </c>
      <c r="AZ91" s="9">
        <v>275.39999999999998</v>
      </c>
      <c r="BA91" s="9">
        <v>446.4</v>
      </c>
      <c r="BB91" s="26">
        <v>69</v>
      </c>
      <c r="BC91" s="15">
        <v>324.10000000000002</v>
      </c>
      <c r="BD91" s="9">
        <v>305.89999999999998</v>
      </c>
      <c r="BE91" s="9">
        <v>342.3</v>
      </c>
      <c r="BF91" s="26">
        <v>1217</v>
      </c>
      <c r="BG91" s="15">
        <v>304.60000000000002</v>
      </c>
      <c r="BH91" s="9">
        <v>239.1</v>
      </c>
      <c r="BI91" s="9">
        <v>370.2</v>
      </c>
      <c r="BJ91" s="26">
        <v>83</v>
      </c>
      <c r="BK91" s="36">
        <v>2008</v>
      </c>
      <c r="BL91" s="14"/>
      <c r="BM91" s="4"/>
    </row>
    <row r="92" spans="1:65" x14ac:dyDescent="0.2">
      <c r="A92" s="14"/>
      <c r="B92" s="18">
        <v>2009</v>
      </c>
      <c r="C92" s="15">
        <v>334.5</v>
      </c>
      <c r="D92" s="9">
        <v>329</v>
      </c>
      <c r="E92" s="9">
        <v>339.9</v>
      </c>
      <c r="F92" s="26">
        <v>14775</v>
      </c>
      <c r="G92" s="15">
        <v>325.8</v>
      </c>
      <c r="H92" s="9">
        <v>306.39999999999998</v>
      </c>
      <c r="I92" s="9">
        <v>345.3</v>
      </c>
      <c r="J92" s="26">
        <v>1094</v>
      </c>
      <c r="K92" s="15">
        <v>289.39999999999998</v>
      </c>
      <c r="L92" s="9">
        <v>257.5</v>
      </c>
      <c r="M92" s="9">
        <v>321.39999999999998</v>
      </c>
      <c r="N92" s="26">
        <v>317</v>
      </c>
      <c r="O92" s="15">
        <v>312.10000000000002</v>
      </c>
      <c r="P92" s="9">
        <v>283.60000000000002</v>
      </c>
      <c r="Q92" s="9">
        <v>340.5</v>
      </c>
      <c r="R92" s="26">
        <v>469</v>
      </c>
      <c r="S92" s="15">
        <v>334.4</v>
      </c>
      <c r="T92" s="9">
        <v>314</v>
      </c>
      <c r="U92" s="9">
        <v>354.8</v>
      </c>
      <c r="V92" s="26">
        <v>1044</v>
      </c>
      <c r="W92" s="15">
        <v>326.89999999999998</v>
      </c>
      <c r="X92" s="9">
        <v>303.60000000000002</v>
      </c>
      <c r="Y92" s="9">
        <v>350.3</v>
      </c>
      <c r="Z92" s="26">
        <v>777</v>
      </c>
      <c r="AA92" s="15">
        <v>304.39999999999998</v>
      </c>
      <c r="AB92" s="9">
        <v>288.2</v>
      </c>
      <c r="AC92" s="9">
        <v>320.7</v>
      </c>
      <c r="AD92" s="26">
        <v>1385</v>
      </c>
      <c r="AE92" s="15">
        <v>372.1</v>
      </c>
      <c r="AF92" s="9">
        <v>359.6</v>
      </c>
      <c r="AG92" s="9">
        <v>384.6</v>
      </c>
      <c r="AH92" s="26">
        <v>3479</v>
      </c>
      <c r="AI92" s="15">
        <v>318</v>
      </c>
      <c r="AJ92" s="9">
        <v>297.5</v>
      </c>
      <c r="AK92" s="9">
        <v>338.5</v>
      </c>
      <c r="AL92" s="26">
        <v>931</v>
      </c>
      <c r="AM92" s="15">
        <v>367.7</v>
      </c>
      <c r="AN92" s="9">
        <v>350.4</v>
      </c>
      <c r="AO92" s="9">
        <v>385.1</v>
      </c>
      <c r="AP92" s="26">
        <v>1828</v>
      </c>
      <c r="AQ92" s="15">
        <v>318.10000000000002</v>
      </c>
      <c r="AR92" s="9">
        <v>304.2</v>
      </c>
      <c r="AS92" s="9">
        <v>332.1</v>
      </c>
      <c r="AT92" s="26">
        <v>2030</v>
      </c>
      <c r="AU92" s="15">
        <v>374.1</v>
      </c>
      <c r="AV92" s="9">
        <v>288.8</v>
      </c>
      <c r="AW92" s="9">
        <v>459.4</v>
      </c>
      <c r="AX92" s="26">
        <v>73</v>
      </c>
      <c r="AY92" s="15">
        <v>281.7</v>
      </c>
      <c r="AZ92" s="9">
        <v>205.5</v>
      </c>
      <c r="BA92" s="9">
        <v>357.9</v>
      </c>
      <c r="BB92" s="26">
        <v>53</v>
      </c>
      <c r="BC92" s="15">
        <v>319.89999999999998</v>
      </c>
      <c r="BD92" s="9">
        <v>301.8</v>
      </c>
      <c r="BE92" s="9">
        <v>337.9</v>
      </c>
      <c r="BF92" s="26">
        <v>1205</v>
      </c>
      <c r="BG92" s="15">
        <v>315</v>
      </c>
      <c r="BH92" s="9">
        <v>249.4</v>
      </c>
      <c r="BI92" s="9">
        <v>380.6</v>
      </c>
      <c r="BJ92" s="26">
        <v>90</v>
      </c>
      <c r="BK92" s="36">
        <v>2009</v>
      </c>
      <c r="BL92" s="14"/>
      <c r="BM92" s="4"/>
    </row>
    <row r="93" spans="1:65" x14ac:dyDescent="0.2">
      <c r="A93" s="14"/>
      <c r="B93" s="18">
        <v>2010</v>
      </c>
      <c r="C93" s="15">
        <v>337.7</v>
      </c>
      <c r="D93" s="9">
        <v>332.3</v>
      </c>
      <c r="E93" s="9">
        <v>343.1</v>
      </c>
      <c r="F93" s="26">
        <v>15231</v>
      </c>
      <c r="G93" s="15">
        <v>321</v>
      </c>
      <c r="H93" s="9">
        <v>302.2</v>
      </c>
      <c r="I93" s="9">
        <v>339.8</v>
      </c>
      <c r="J93" s="26">
        <v>1115</v>
      </c>
      <c r="K93" s="15">
        <v>301.7</v>
      </c>
      <c r="L93" s="9">
        <v>269.8</v>
      </c>
      <c r="M93" s="9">
        <v>333.5</v>
      </c>
      <c r="N93" s="26">
        <v>342</v>
      </c>
      <c r="O93" s="15">
        <v>327.9</v>
      </c>
      <c r="P93" s="9">
        <v>299.2</v>
      </c>
      <c r="Q93" s="9">
        <v>356.5</v>
      </c>
      <c r="R93" s="26">
        <v>500</v>
      </c>
      <c r="S93" s="15">
        <v>317.10000000000002</v>
      </c>
      <c r="T93" s="9">
        <v>297.60000000000002</v>
      </c>
      <c r="U93" s="9">
        <v>336.6</v>
      </c>
      <c r="V93" s="26">
        <v>1009</v>
      </c>
      <c r="W93" s="15">
        <v>318.8</v>
      </c>
      <c r="X93" s="9">
        <v>296</v>
      </c>
      <c r="Y93" s="9">
        <v>341.6</v>
      </c>
      <c r="Z93" s="26">
        <v>758</v>
      </c>
      <c r="AA93" s="15">
        <v>313.39999999999998</v>
      </c>
      <c r="AB93" s="9">
        <v>297.3</v>
      </c>
      <c r="AC93" s="9">
        <v>329.5</v>
      </c>
      <c r="AD93" s="26">
        <v>1455</v>
      </c>
      <c r="AE93" s="15">
        <v>377.1</v>
      </c>
      <c r="AF93" s="9">
        <v>364.6</v>
      </c>
      <c r="AG93" s="9">
        <v>389.5</v>
      </c>
      <c r="AH93" s="26">
        <v>3562</v>
      </c>
      <c r="AI93" s="15">
        <v>346.6</v>
      </c>
      <c r="AJ93" s="9">
        <v>325.7</v>
      </c>
      <c r="AK93" s="9">
        <v>367.6</v>
      </c>
      <c r="AL93" s="26">
        <v>1045</v>
      </c>
      <c r="AM93" s="15">
        <v>364.5</v>
      </c>
      <c r="AN93" s="9">
        <v>347.7</v>
      </c>
      <c r="AO93" s="9">
        <v>381.2</v>
      </c>
      <c r="AP93" s="26">
        <v>1885</v>
      </c>
      <c r="AQ93" s="15">
        <v>321.10000000000002</v>
      </c>
      <c r="AR93" s="9">
        <v>307.39999999999998</v>
      </c>
      <c r="AS93" s="9">
        <v>334.9</v>
      </c>
      <c r="AT93" s="26">
        <v>2104</v>
      </c>
      <c r="AU93" s="15">
        <v>293.39999999999998</v>
      </c>
      <c r="AV93" s="9">
        <v>219.5</v>
      </c>
      <c r="AW93" s="9">
        <v>367.4</v>
      </c>
      <c r="AX93" s="26">
        <v>60</v>
      </c>
      <c r="AY93" s="15">
        <v>382</v>
      </c>
      <c r="AZ93" s="9">
        <v>296.60000000000002</v>
      </c>
      <c r="BA93" s="9">
        <v>467.3</v>
      </c>
      <c r="BB93" s="26">
        <v>76</v>
      </c>
      <c r="BC93" s="15">
        <v>318.39999999999998</v>
      </c>
      <c r="BD93" s="9">
        <v>300.60000000000002</v>
      </c>
      <c r="BE93" s="9">
        <v>336.1</v>
      </c>
      <c r="BF93" s="26">
        <v>1228</v>
      </c>
      <c r="BG93" s="15">
        <v>320.7</v>
      </c>
      <c r="BH93" s="9">
        <v>255.9</v>
      </c>
      <c r="BI93" s="9">
        <v>385.4</v>
      </c>
      <c r="BJ93" s="26">
        <v>92</v>
      </c>
      <c r="BK93" s="36">
        <v>2010</v>
      </c>
      <c r="BL93" s="14"/>
      <c r="BM93" s="4"/>
    </row>
    <row r="94" spans="1:65" x14ac:dyDescent="0.2">
      <c r="A94" s="14"/>
      <c r="B94" s="18">
        <v>2011</v>
      </c>
      <c r="C94" s="15">
        <v>336</v>
      </c>
      <c r="D94" s="9">
        <v>330.7</v>
      </c>
      <c r="E94" s="9">
        <v>341.2</v>
      </c>
      <c r="F94" s="26">
        <v>15500</v>
      </c>
      <c r="G94" s="15">
        <v>339.4</v>
      </c>
      <c r="H94" s="9">
        <v>320.3</v>
      </c>
      <c r="I94" s="9">
        <v>358.5</v>
      </c>
      <c r="J94" s="26">
        <v>1196</v>
      </c>
      <c r="K94" s="15">
        <v>319.8</v>
      </c>
      <c r="L94" s="9">
        <v>287.60000000000002</v>
      </c>
      <c r="M94" s="9">
        <v>351.9</v>
      </c>
      <c r="N94" s="26">
        <v>375</v>
      </c>
      <c r="O94" s="15">
        <v>308.39999999999998</v>
      </c>
      <c r="P94" s="9">
        <v>281</v>
      </c>
      <c r="Q94" s="9">
        <v>335.8</v>
      </c>
      <c r="R94" s="26">
        <v>482</v>
      </c>
      <c r="S94" s="15">
        <v>333.7</v>
      </c>
      <c r="T94" s="9">
        <v>314.10000000000002</v>
      </c>
      <c r="U94" s="9">
        <v>353.4</v>
      </c>
      <c r="V94" s="26">
        <v>1095</v>
      </c>
      <c r="W94" s="15">
        <v>310.7</v>
      </c>
      <c r="X94" s="9">
        <v>288.60000000000002</v>
      </c>
      <c r="Y94" s="9">
        <v>332.8</v>
      </c>
      <c r="Z94" s="26">
        <v>761</v>
      </c>
      <c r="AA94" s="15">
        <v>298.2</v>
      </c>
      <c r="AB94" s="9">
        <v>282.7</v>
      </c>
      <c r="AC94" s="9">
        <v>313.7</v>
      </c>
      <c r="AD94" s="26">
        <v>1415</v>
      </c>
      <c r="AE94" s="15">
        <v>377.7</v>
      </c>
      <c r="AF94" s="9">
        <v>365.4</v>
      </c>
      <c r="AG94" s="9">
        <v>389.9</v>
      </c>
      <c r="AH94" s="26">
        <v>3641</v>
      </c>
      <c r="AI94" s="15">
        <v>311.2</v>
      </c>
      <c r="AJ94" s="9">
        <v>291.60000000000002</v>
      </c>
      <c r="AK94" s="9">
        <v>330.7</v>
      </c>
      <c r="AL94" s="26">
        <v>958</v>
      </c>
      <c r="AM94" s="15">
        <v>362</v>
      </c>
      <c r="AN94" s="9">
        <v>345.5</v>
      </c>
      <c r="AO94" s="9">
        <v>378.5</v>
      </c>
      <c r="AP94" s="26">
        <v>1884</v>
      </c>
      <c r="AQ94" s="15">
        <v>321</v>
      </c>
      <c r="AR94" s="9">
        <v>307.5</v>
      </c>
      <c r="AS94" s="9">
        <v>334.5</v>
      </c>
      <c r="AT94" s="26">
        <v>2163</v>
      </c>
      <c r="AU94" s="15">
        <v>284.10000000000002</v>
      </c>
      <c r="AV94" s="9">
        <v>212.3</v>
      </c>
      <c r="AW94" s="9">
        <v>355.8</v>
      </c>
      <c r="AX94" s="26">
        <v>59</v>
      </c>
      <c r="AY94" s="15">
        <v>373.9</v>
      </c>
      <c r="AZ94" s="9">
        <v>288.8</v>
      </c>
      <c r="BA94" s="9">
        <v>458.9</v>
      </c>
      <c r="BB94" s="26">
        <v>72</v>
      </c>
      <c r="BC94" s="15">
        <v>329.6</v>
      </c>
      <c r="BD94" s="9">
        <v>311.8</v>
      </c>
      <c r="BE94" s="9">
        <v>347.4</v>
      </c>
      <c r="BF94" s="26">
        <v>1298</v>
      </c>
      <c r="BG94" s="15">
        <v>340.1</v>
      </c>
      <c r="BH94" s="9">
        <v>273.89999999999998</v>
      </c>
      <c r="BI94" s="9">
        <v>406.3</v>
      </c>
      <c r="BJ94" s="26">
        <v>101</v>
      </c>
      <c r="BK94" s="36">
        <v>2011</v>
      </c>
      <c r="BL94" s="14"/>
      <c r="BM94" s="4"/>
    </row>
    <row r="95" spans="1:65" x14ac:dyDescent="0.2">
      <c r="A95" s="14"/>
      <c r="B95" s="18">
        <v>2012</v>
      </c>
      <c r="C95" s="15">
        <v>343.2</v>
      </c>
      <c r="D95" s="9">
        <v>337.9</v>
      </c>
      <c r="E95" s="9">
        <v>348.5</v>
      </c>
      <c r="F95" s="26">
        <v>16016</v>
      </c>
      <c r="G95" s="15">
        <v>329</v>
      </c>
      <c r="H95" s="9">
        <v>310.3</v>
      </c>
      <c r="I95" s="9">
        <v>347.6</v>
      </c>
      <c r="J95" s="26">
        <v>1180</v>
      </c>
      <c r="K95" s="15">
        <v>332.6</v>
      </c>
      <c r="L95" s="9">
        <v>300.10000000000002</v>
      </c>
      <c r="M95" s="9">
        <v>365.1</v>
      </c>
      <c r="N95" s="26">
        <v>391</v>
      </c>
      <c r="O95" s="15">
        <v>297.5</v>
      </c>
      <c r="P95" s="9">
        <v>270.89999999999998</v>
      </c>
      <c r="Q95" s="9">
        <v>324.10000000000002</v>
      </c>
      <c r="R95" s="26">
        <v>477</v>
      </c>
      <c r="S95" s="15">
        <v>327.10000000000002</v>
      </c>
      <c r="T95" s="9">
        <v>307.7</v>
      </c>
      <c r="U95" s="9">
        <v>346.5</v>
      </c>
      <c r="V95" s="26">
        <v>1066</v>
      </c>
      <c r="W95" s="15">
        <v>329</v>
      </c>
      <c r="X95" s="9">
        <v>306.7</v>
      </c>
      <c r="Y95" s="9">
        <v>351.4</v>
      </c>
      <c r="Z95" s="26">
        <v>824</v>
      </c>
      <c r="AA95" s="15">
        <v>313.10000000000002</v>
      </c>
      <c r="AB95" s="9">
        <v>297.39999999999998</v>
      </c>
      <c r="AC95" s="9">
        <v>328.8</v>
      </c>
      <c r="AD95" s="26">
        <v>1516</v>
      </c>
      <c r="AE95" s="15">
        <v>381.7</v>
      </c>
      <c r="AF95" s="9">
        <v>369.4</v>
      </c>
      <c r="AG95" s="9">
        <v>394</v>
      </c>
      <c r="AH95" s="26">
        <v>3669</v>
      </c>
      <c r="AI95" s="15">
        <v>322.7</v>
      </c>
      <c r="AJ95" s="9">
        <v>302.89999999999998</v>
      </c>
      <c r="AK95" s="9">
        <v>342.5</v>
      </c>
      <c r="AL95" s="26">
        <v>1004</v>
      </c>
      <c r="AM95" s="15">
        <v>377.1</v>
      </c>
      <c r="AN95" s="9">
        <v>360.5</v>
      </c>
      <c r="AO95" s="9">
        <v>393.8</v>
      </c>
      <c r="AP95" s="26">
        <v>1989</v>
      </c>
      <c r="AQ95" s="15">
        <v>337</v>
      </c>
      <c r="AR95" s="9">
        <v>323.39999999999998</v>
      </c>
      <c r="AS95" s="9">
        <v>350.6</v>
      </c>
      <c r="AT95" s="26">
        <v>2314</v>
      </c>
      <c r="AU95" s="15">
        <v>294.2</v>
      </c>
      <c r="AV95" s="9">
        <v>222.1</v>
      </c>
      <c r="AW95" s="9">
        <v>366.2</v>
      </c>
      <c r="AX95" s="26">
        <v>63</v>
      </c>
      <c r="AY95" s="15">
        <v>315.7</v>
      </c>
      <c r="AZ95" s="9">
        <v>238.2</v>
      </c>
      <c r="BA95" s="9">
        <v>393.3</v>
      </c>
      <c r="BB95" s="26">
        <v>61</v>
      </c>
      <c r="BC95" s="15">
        <v>331.2</v>
      </c>
      <c r="BD95" s="9">
        <v>313.60000000000002</v>
      </c>
      <c r="BE95" s="9">
        <v>348.7</v>
      </c>
      <c r="BF95" s="26">
        <v>1345</v>
      </c>
      <c r="BG95" s="15">
        <v>385.9</v>
      </c>
      <c r="BH95" s="9">
        <v>317.60000000000002</v>
      </c>
      <c r="BI95" s="9">
        <v>454.2</v>
      </c>
      <c r="BJ95" s="26">
        <v>117</v>
      </c>
      <c r="BK95" s="36">
        <v>2012</v>
      </c>
      <c r="BL95" s="14"/>
      <c r="BM95" s="4"/>
    </row>
    <row r="96" spans="1:65" x14ac:dyDescent="0.2">
      <c r="A96" s="14"/>
      <c r="B96" s="18">
        <v>2013</v>
      </c>
      <c r="C96" s="15">
        <v>343.9</v>
      </c>
      <c r="D96" s="9">
        <v>338.7</v>
      </c>
      <c r="E96" s="9">
        <v>349.1</v>
      </c>
      <c r="F96" s="26">
        <v>16249</v>
      </c>
      <c r="G96" s="15">
        <v>340.3</v>
      </c>
      <c r="H96" s="9">
        <v>321.5</v>
      </c>
      <c r="I96" s="9">
        <v>359.1</v>
      </c>
      <c r="J96" s="26">
        <v>1233</v>
      </c>
      <c r="K96" s="15">
        <v>289.2</v>
      </c>
      <c r="L96" s="9">
        <v>258.8</v>
      </c>
      <c r="M96" s="9">
        <v>319.60000000000002</v>
      </c>
      <c r="N96" s="26">
        <v>342</v>
      </c>
      <c r="O96" s="15">
        <v>331.9</v>
      </c>
      <c r="P96" s="9">
        <v>304</v>
      </c>
      <c r="Q96" s="9">
        <v>359.7</v>
      </c>
      <c r="R96" s="26">
        <v>537</v>
      </c>
      <c r="S96" s="15">
        <v>334.7</v>
      </c>
      <c r="T96" s="9">
        <v>315.2</v>
      </c>
      <c r="U96" s="9">
        <v>354.1</v>
      </c>
      <c r="V96" s="26">
        <v>1112</v>
      </c>
      <c r="W96" s="15">
        <v>347.5</v>
      </c>
      <c r="X96" s="9">
        <v>324.8</v>
      </c>
      <c r="Y96" s="9">
        <v>370.3</v>
      </c>
      <c r="Z96" s="26">
        <v>885</v>
      </c>
      <c r="AA96" s="15">
        <v>323.3</v>
      </c>
      <c r="AB96" s="9">
        <v>307.5</v>
      </c>
      <c r="AC96" s="9">
        <v>339</v>
      </c>
      <c r="AD96" s="26">
        <v>1592</v>
      </c>
      <c r="AE96" s="15">
        <v>370.1</v>
      </c>
      <c r="AF96" s="9">
        <v>358.1</v>
      </c>
      <c r="AG96" s="9">
        <v>382.2</v>
      </c>
      <c r="AH96" s="26">
        <v>3596</v>
      </c>
      <c r="AI96" s="15">
        <v>293</v>
      </c>
      <c r="AJ96" s="9">
        <v>274.3</v>
      </c>
      <c r="AK96" s="9">
        <v>311.8</v>
      </c>
      <c r="AL96" s="26">
        <v>926</v>
      </c>
      <c r="AM96" s="15">
        <v>386.2</v>
      </c>
      <c r="AN96" s="9">
        <v>369.5</v>
      </c>
      <c r="AO96" s="9">
        <v>402.9</v>
      </c>
      <c r="AP96" s="26">
        <v>2062</v>
      </c>
      <c r="AQ96" s="15">
        <v>337.2</v>
      </c>
      <c r="AR96" s="9">
        <v>323.60000000000002</v>
      </c>
      <c r="AS96" s="9">
        <v>350.7</v>
      </c>
      <c r="AT96" s="26">
        <v>2334</v>
      </c>
      <c r="AU96" s="15">
        <v>365.7</v>
      </c>
      <c r="AV96" s="9">
        <v>285.60000000000002</v>
      </c>
      <c r="AW96" s="9">
        <v>445.7</v>
      </c>
      <c r="AX96" s="26">
        <v>77</v>
      </c>
      <c r="AY96" s="15">
        <v>256.39999999999998</v>
      </c>
      <c r="AZ96" s="9">
        <v>185.8</v>
      </c>
      <c r="BA96" s="9">
        <v>327</v>
      </c>
      <c r="BB96" s="26">
        <v>50</v>
      </c>
      <c r="BC96" s="15">
        <v>340.4</v>
      </c>
      <c r="BD96" s="9">
        <v>322.8</v>
      </c>
      <c r="BE96" s="9">
        <v>358</v>
      </c>
      <c r="BF96" s="26">
        <v>1398</v>
      </c>
      <c r="BG96" s="15">
        <v>346</v>
      </c>
      <c r="BH96" s="9">
        <v>280.8</v>
      </c>
      <c r="BI96" s="9">
        <v>411.2</v>
      </c>
      <c r="BJ96" s="26">
        <v>105</v>
      </c>
      <c r="BK96" s="36">
        <v>2013</v>
      </c>
      <c r="BL96" s="14"/>
      <c r="BM96" s="4"/>
    </row>
    <row r="97" spans="1:65" x14ac:dyDescent="0.2">
      <c r="A97" s="14"/>
      <c r="B97" s="18">
        <v>2014</v>
      </c>
      <c r="C97" s="15">
        <v>345</v>
      </c>
      <c r="D97" s="9">
        <v>339.8</v>
      </c>
      <c r="E97" s="9">
        <v>350.2</v>
      </c>
      <c r="F97" s="26">
        <v>16677</v>
      </c>
      <c r="G97" s="15">
        <v>349.1</v>
      </c>
      <c r="H97" s="9">
        <v>330.3</v>
      </c>
      <c r="I97" s="9">
        <v>368</v>
      </c>
      <c r="J97" s="26">
        <v>1295</v>
      </c>
      <c r="K97" s="15">
        <v>324.10000000000002</v>
      </c>
      <c r="L97" s="9">
        <v>292.60000000000002</v>
      </c>
      <c r="M97" s="9">
        <v>355.6</v>
      </c>
      <c r="N97" s="26">
        <v>400</v>
      </c>
      <c r="O97" s="15">
        <v>328.6</v>
      </c>
      <c r="P97" s="9">
        <v>301.10000000000002</v>
      </c>
      <c r="Q97" s="9">
        <v>356</v>
      </c>
      <c r="R97" s="26">
        <v>542</v>
      </c>
      <c r="S97" s="15">
        <v>328.4</v>
      </c>
      <c r="T97" s="9">
        <v>309.39999999999998</v>
      </c>
      <c r="U97" s="9">
        <v>347.4</v>
      </c>
      <c r="V97" s="26">
        <v>1125</v>
      </c>
      <c r="W97" s="15">
        <v>333.6</v>
      </c>
      <c r="X97" s="9">
        <v>311.5</v>
      </c>
      <c r="Y97" s="9">
        <v>355.7</v>
      </c>
      <c r="Z97" s="26">
        <v>860</v>
      </c>
      <c r="AA97" s="15">
        <v>330.6</v>
      </c>
      <c r="AB97" s="9">
        <v>314.89999999999998</v>
      </c>
      <c r="AC97" s="9">
        <v>346.4</v>
      </c>
      <c r="AD97" s="26">
        <v>1665</v>
      </c>
      <c r="AE97" s="15">
        <v>384.3</v>
      </c>
      <c r="AF97" s="9">
        <v>372.1</v>
      </c>
      <c r="AG97" s="9">
        <v>396.4</v>
      </c>
      <c r="AH97" s="26">
        <v>3794</v>
      </c>
      <c r="AI97" s="15">
        <v>311.2</v>
      </c>
      <c r="AJ97" s="9">
        <v>292.2</v>
      </c>
      <c r="AK97" s="9">
        <v>330.1</v>
      </c>
      <c r="AL97" s="26">
        <v>1013</v>
      </c>
      <c r="AM97" s="15">
        <v>383</v>
      </c>
      <c r="AN97" s="9">
        <v>366.5</v>
      </c>
      <c r="AO97" s="9">
        <v>399.5</v>
      </c>
      <c r="AP97" s="26">
        <v>2074</v>
      </c>
      <c r="AQ97" s="15">
        <v>327.2</v>
      </c>
      <c r="AR97" s="9">
        <v>314.10000000000002</v>
      </c>
      <c r="AS97" s="9">
        <v>340.4</v>
      </c>
      <c r="AT97" s="26">
        <v>2332</v>
      </c>
      <c r="AU97" s="15">
        <v>318</v>
      </c>
      <c r="AV97" s="9">
        <v>243.7</v>
      </c>
      <c r="AW97" s="9">
        <v>392.2</v>
      </c>
      <c r="AX97" s="26">
        <v>69</v>
      </c>
      <c r="AY97" s="15">
        <v>354</v>
      </c>
      <c r="AZ97" s="9">
        <v>273.39999999999998</v>
      </c>
      <c r="BA97" s="9">
        <v>434.5</v>
      </c>
      <c r="BB97" s="26">
        <v>73</v>
      </c>
      <c r="BC97" s="15">
        <v>312.89999999999998</v>
      </c>
      <c r="BD97" s="9">
        <v>296.2</v>
      </c>
      <c r="BE97" s="9">
        <v>329.6</v>
      </c>
      <c r="BF97" s="26">
        <v>1324</v>
      </c>
      <c r="BG97" s="15">
        <v>353.7</v>
      </c>
      <c r="BH97" s="9">
        <v>288.10000000000002</v>
      </c>
      <c r="BI97" s="9">
        <v>419.3</v>
      </c>
      <c r="BJ97" s="26">
        <v>111</v>
      </c>
      <c r="BK97" s="36">
        <v>2014</v>
      </c>
      <c r="BL97" s="14"/>
      <c r="BM97" s="4"/>
    </row>
    <row r="98" spans="1:65" x14ac:dyDescent="0.2">
      <c r="A98" s="14"/>
      <c r="B98" s="18">
        <v>2015</v>
      </c>
      <c r="C98" s="15">
        <v>371.2</v>
      </c>
      <c r="D98" s="9">
        <v>365.9</v>
      </c>
      <c r="E98" s="9">
        <v>376.6</v>
      </c>
      <c r="F98" s="26">
        <v>18049</v>
      </c>
      <c r="G98" s="15">
        <v>368.7</v>
      </c>
      <c r="H98" s="9">
        <v>349.4</v>
      </c>
      <c r="I98" s="9">
        <v>388.1</v>
      </c>
      <c r="J98" s="26">
        <v>1357</v>
      </c>
      <c r="K98" s="15">
        <v>332.4</v>
      </c>
      <c r="L98" s="9">
        <v>300.39999999999998</v>
      </c>
      <c r="M98" s="9">
        <v>364.4</v>
      </c>
      <c r="N98" s="26">
        <v>410</v>
      </c>
      <c r="O98" s="15">
        <v>336.7</v>
      </c>
      <c r="P98" s="9">
        <v>309.2</v>
      </c>
      <c r="Q98" s="9">
        <v>364.2</v>
      </c>
      <c r="R98" s="26">
        <v>569</v>
      </c>
      <c r="S98" s="15">
        <v>371.4</v>
      </c>
      <c r="T98" s="9">
        <v>351.3</v>
      </c>
      <c r="U98" s="9">
        <v>391.5</v>
      </c>
      <c r="V98" s="26">
        <v>1274</v>
      </c>
      <c r="W98" s="15">
        <v>366.5</v>
      </c>
      <c r="X98" s="9">
        <v>343.7</v>
      </c>
      <c r="Y98" s="9">
        <v>389.3</v>
      </c>
      <c r="Z98" s="26">
        <v>975</v>
      </c>
      <c r="AA98" s="15">
        <v>343.3</v>
      </c>
      <c r="AB98" s="9">
        <v>327.3</v>
      </c>
      <c r="AC98" s="9">
        <v>359.2</v>
      </c>
      <c r="AD98" s="26">
        <v>1742</v>
      </c>
      <c r="AE98" s="15">
        <v>409.6</v>
      </c>
      <c r="AF98" s="9">
        <v>397.1</v>
      </c>
      <c r="AG98" s="9">
        <v>422.1</v>
      </c>
      <c r="AH98" s="26">
        <v>4025</v>
      </c>
      <c r="AI98" s="15">
        <v>341.8</v>
      </c>
      <c r="AJ98" s="9">
        <v>322</v>
      </c>
      <c r="AK98" s="9">
        <v>361.6</v>
      </c>
      <c r="AL98" s="26">
        <v>1120</v>
      </c>
      <c r="AM98" s="15">
        <v>416.6</v>
      </c>
      <c r="AN98" s="9">
        <v>399.5</v>
      </c>
      <c r="AO98" s="9">
        <v>433.7</v>
      </c>
      <c r="AP98" s="26">
        <v>2273</v>
      </c>
      <c r="AQ98" s="15">
        <v>351.8</v>
      </c>
      <c r="AR98" s="9">
        <v>338.2</v>
      </c>
      <c r="AS98" s="9">
        <v>365.4</v>
      </c>
      <c r="AT98" s="26">
        <v>2513</v>
      </c>
      <c r="AU98" s="15">
        <v>340.8</v>
      </c>
      <c r="AV98" s="9">
        <v>265.8</v>
      </c>
      <c r="AW98" s="9">
        <v>415.7</v>
      </c>
      <c r="AX98" s="26">
        <v>76</v>
      </c>
      <c r="AY98" s="15">
        <v>390.2</v>
      </c>
      <c r="AZ98" s="9">
        <v>306.8</v>
      </c>
      <c r="BA98" s="9">
        <v>473.6</v>
      </c>
      <c r="BB98" s="26">
        <v>81</v>
      </c>
      <c r="BC98" s="15">
        <v>357.8</v>
      </c>
      <c r="BD98" s="9">
        <v>340.1</v>
      </c>
      <c r="BE98" s="9">
        <v>375.6</v>
      </c>
      <c r="BF98" s="26">
        <v>1529</v>
      </c>
      <c r="BG98" s="15">
        <v>325.8</v>
      </c>
      <c r="BH98" s="9">
        <v>263.60000000000002</v>
      </c>
      <c r="BI98" s="9">
        <v>387.9</v>
      </c>
      <c r="BJ98" s="26">
        <v>105</v>
      </c>
      <c r="BK98" s="35">
        <v>2015</v>
      </c>
      <c r="BL98" s="14"/>
      <c r="BM98" s="4"/>
    </row>
    <row r="99" spans="1:65" x14ac:dyDescent="0.2">
      <c r="A99" s="14"/>
      <c r="B99" s="18">
        <v>2016</v>
      </c>
      <c r="C99" s="15">
        <v>370.8</v>
      </c>
      <c r="D99" s="9">
        <v>365.5</v>
      </c>
      <c r="E99" s="9">
        <v>376.1</v>
      </c>
      <c r="F99" s="26">
        <v>18400</v>
      </c>
      <c r="G99" s="15">
        <v>357.7</v>
      </c>
      <c r="H99" s="9">
        <v>338.7</v>
      </c>
      <c r="I99" s="9">
        <v>376.8</v>
      </c>
      <c r="J99" s="26">
        <v>1340</v>
      </c>
      <c r="K99" s="15">
        <v>316.10000000000002</v>
      </c>
      <c r="L99" s="9">
        <v>285.10000000000002</v>
      </c>
      <c r="M99" s="9">
        <v>347.1</v>
      </c>
      <c r="N99" s="26">
        <v>394</v>
      </c>
      <c r="O99" s="15">
        <v>355.8</v>
      </c>
      <c r="P99" s="9">
        <v>327.39999999999998</v>
      </c>
      <c r="Q99" s="9">
        <v>384.3</v>
      </c>
      <c r="R99" s="26">
        <v>598</v>
      </c>
      <c r="S99" s="15">
        <v>368.8</v>
      </c>
      <c r="T99" s="9">
        <v>349.1</v>
      </c>
      <c r="U99" s="9">
        <v>388.6</v>
      </c>
      <c r="V99" s="26">
        <v>1296</v>
      </c>
      <c r="W99" s="15">
        <v>396</v>
      </c>
      <c r="X99" s="9">
        <v>372.5</v>
      </c>
      <c r="Y99" s="9">
        <v>419.5</v>
      </c>
      <c r="Z99" s="26">
        <v>1066</v>
      </c>
      <c r="AA99" s="15">
        <v>333.8</v>
      </c>
      <c r="AB99" s="9">
        <v>318.10000000000002</v>
      </c>
      <c r="AC99" s="9">
        <v>349.4</v>
      </c>
      <c r="AD99" s="26">
        <v>1714</v>
      </c>
      <c r="AE99" s="15">
        <v>417.9</v>
      </c>
      <c r="AF99" s="9">
        <v>405.4</v>
      </c>
      <c r="AG99" s="9">
        <v>430.4</v>
      </c>
      <c r="AH99" s="26">
        <v>4192</v>
      </c>
      <c r="AI99" s="15">
        <v>338.9</v>
      </c>
      <c r="AJ99" s="9">
        <v>319.3</v>
      </c>
      <c r="AK99" s="9">
        <v>358.5</v>
      </c>
      <c r="AL99" s="26">
        <v>1129</v>
      </c>
      <c r="AM99" s="15">
        <v>407.7</v>
      </c>
      <c r="AN99" s="9">
        <v>391</v>
      </c>
      <c r="AO99" s="9">
        <v>424.3</v>
      </c>
      <c r="AP99" s="26">
        <v>2299</v>
      </c>
      <c r="AQ99" s="15">
        <v>348.8</v>
      </c>
      <c r="AR99" s="9">
        <v>335.4</v>
      </c>
      <c r="AS99" s="9">
        <v>362.1</v>
      </c>
      <c r="AT99" s="26">
        <v>2567</v>
      </c>
      <c r="AU99" s="15">
        <v>332.6</v>
      </c>
      <c r="AV99" s="9">
        <v>259.3</v>
      </c>
      <c r="AW99" s="9">
        <v>405.9</v>
      </c>
      <c r="AX99" s="26">
        <v>76</v>
      </c>
      <c r="AY99" s="15">
        <v>357.1</v>
      </c>
      <c r="AZ99" s="9">
        <v>276.5</v>
      </c>
      <c r="BA99" s="9">
        <v>437.8</v>
      </c>
      <c r="BB99" s="26">
        <v>72</v>
      </c>
      <c r="BC99" s="15">
        <v>361.8</v>
      </c>
      <c r="BD99" s="9">
        <v>344.1</v>
      </c>
      <c r="BE99" s="9">
        <v>379.5</v>
      </c>
      <c r="BF99" s="26">
        <v>1570</v>
      </c>
      <c r="BG99" s="15">
        <v>271.3</v>
      </c>
      <c r="BH99" s="9">
        <v>214.6</v>
      </c>
      <c r="BI99" s="9">
        <v>328</v>
      </c>
      <c r="BJ99" s="26">
        <v>87</v>
      </c>
      <c r="BK99" s="36">
        <v>2016</v>
      </c>
      <c r="BL99" s="14"/>
      <c r="BM99" s="4"/>
    </row>
    <row r="100" spans="1:65" x14ac:dyDescent="0.2">
      <c r="A100" s="14"/>
      <c r="B100" s="18">
        <v>2017</v>
      </c>
      <c r="C100" s="15">
        <v>392.7</v>
      </c>
      <c r="D100" s="9">
        <v>387.3</v>
      </c>
      <c r="E100" s="9">
        <v>398.1</v>
      </c>
      <c r="F100" s="26">
        <v>19708</v>
      </c>
      <c r="G100" s="15">
        <v>384.3</v>
      </c>
      <c r="H100" s="9">
        <v>364.8</v>
      </c>
      <c r="I100" s="9">
        <v>403.7</v>
      </c>
      <c r="J100" s="26">
        <v>1471</v>
      </c>
      <c r="K100" s="15">
        <v>336.4</v>
      </c>
      <c r="L100" s="9">
        <v>304.3</v>
      </c>
      <c r="M100" s="9">
        <v>368.4</v>
      </c>
      <c r="N100" s="26">
        <v>420</v>
      </c>
      <c r="O100" s="15">
        <v>384.7</v>
      </c>
      <c r="P100" s="9">
        <v>355.6</v>
      </c>
      <c r="Q100" s="9">
        <v>413.8</v>
      </c>
      <c r="R100" s="26">
        <v>658</v>
      </c>
      <c r="S100" s="15">
        <v>401.3</v>
      </c>
      <c r="T100" s="9">
        <v>380.9</v>
      </c>
      <c r="U100" s="9">
        <v>421.8</v>
      </c>
      <c r="V100" s="26">
        <v>1435</v>
      </c>
      <c r="W100" s="15">
        <v>371.7</v>
      </c>
      <c r="X100" s="9">
        <v>349.1</v>
      </c>
      <c r="Y100" s="9">
        <v>394.3</v>
      </c>
      <c r="Z100" s="26">
        <v>1014</v>
      </c>
      <c r="AA100" s="15">
        <v>341.2</v>
      </c>
      <c r="AB100" s="9">
        <v>325.5</v>
      </c>
      <c r="AC100" s="9">
        <v>357</v>
      </c>
      <c r="AD100" s="26">
        <v>1766</v>
      </c>
      <c r="AE100" s="15">
        <v>450.3</v>
      </c>
      <c r="AF100" s="9">
        <v>437.4</v>
      </c>
      <c r="AG100" s="9">
        <v>463.3</v>
      </c>
      <c r="AH100" s="26">
        <v>4554</v>
      </c>
      <c r="AI100" s="15">
        <v>360.2</v>
      </c>
      <c r="AJ100" s="9">
        <v>340.2</v>
      </c>
      <c r="AK100" s="9">
        <v>380.2</v>
      </c>
      <c r="AL100" s="26">
        <v>1221</v>
      </c>
      <c r="AM100" s="15">
        <v>441.1</v>
      </c>
      <c r="AN100" s="9">
        <v>423.9</v>
      </c>
      <c r="AO100" s="9">
        <v>458.3</v>
      </c>
      <c r="AP100" s="26">
        <v>2487</v>
      </c>
      <c r="AQ100" s="15">
        <v>368.7</v>
      </c>
      <c r="AR100" s="9">
        <v>355.1</v>
      </c>
      <c r="AS100" s="9">
        <v>382.3</v>
      </c>
      <c r="AT100" s="26">
        <v>2755</v>
      </c>
      <c r="AU100" s="15">
        <v>365.6</v>
      </c>
      <c r="AV100" s="9">
        <v>288.7</v>
      </c>
      <c r="AW100" s="9">
        <v>442.6</v>
      </c>
      <c r="AX100" s="26">
        <v>83</v>
      </c>
      <c r="AY100" s="15">
        <v>304.60000000000002</v>
      </c>
      <c r="AZ100" s="9">
        <v>230.4</v>
      </c>
      <c r="BA100" s="9">
        <v>378.8</v>
      </c>
      <c r="BB100" s="26">
        <v>63</v>
      </c>
      <c r="BC100" s="15">
        <v>381.5</v>
      </c>
      <c r="BD100" s="9">
        <v>363.4</v>
      </c>
      <c r="BE100" s="9">
        <v>399.5</v>
      </c>
      <c r="BF100" s="26">
        <v>1674</v>
      </c>
      <c r="BG100" s="15">
        <v>336.2</v>
      </c>
      <c r="BH100" s="9">
        <v>272.3</v>
      </c>
      <c r="BI100" s="9">
        <v>400.2</v>
      </c>
      <c r="BJ100" s="26">
        <v>107</v>
      </c>
      <c r="BK100" s="36">
        <v>2017</v>
      </c>
      <c r="BL100" s="14"/>
      <c r="BM100" s="4"/>
    </row>
    <row r="101" spans="1:65" x14ac:dyDescent="0.2">
      <c r="A101" s="14"/>
      <c r="B101" s="18">
        <v>2018</v>
      </c>
      <c r="C101" s="17">
        <v>399.2</v>
      </c>
      <c r="D101" s="16">
        <v>393.8</v>
      </c>
      <c r="E101" s="16">
        <v>404.7</v>
      </c>
      <c r="F101" s="27">
        <v>20296</v>
      </c>
      <c r="G101" s="17">
        <v>389.8</v>
      </c>
      <c r="H101" s="16">
        <v>370.2</v>
      </c>
      <c r="I101" s="16">
        <v>409.3</v>
      </c>
      <c r="J101" s="27">
        <v>1503</v>
      </c>
      <c r="K101" s="17">
        <v>375.9</v>
      </c>
      <c r="L101" s="16">
        <v>341.9</v>
      </c>
      <c r="M101" s="16">
        <v>409.8</v>
      </c>
      <c r="N101" s="27">
        <v>465</v>
      </c>
      <c r="O101" s="17">
        <v>394.5</v>
      </c>
      <c r="P101" s="16">
        <v>365</v>
      </c>
      <c r="Q101" s="16">
        <v>424.1</v>
      </c>
      <c r="R101" s="27">
        <v>676</v>
      </c>
      <c r="S101" s="17">
        <v>382.4</v>
      </c>
      <c r="T101" s="16">
        <v>362.5</v>
      </c>
      <c r="U101" s="16">
        <v>402.4</v>
      </c>
      <c r="V101" s="27">
        <v>1372</v>
      </c>
      <c r="W101" s="17">
        <v>397</v>
      </c>
      <c r="X101" s="16">
        <v>373.8</v>
      </c>
      <c r="Y101" s="16">
        <v>420.1</v>
      </c>
      <c r="Z101" s="27">
        <v>1102</v>
      </c>
      <c r="AA101" s="17">
        <v>361.2</v>
      </c>
      <c r="AB101" s="16">
        <v>345.2</v>
      </c>
      <c r="AC101" s="16">
        <v>377.1</v>
      </c>
      <c r="AD101" s="27">
        <v>1914</v>
      </c>
      <c r="AE101" s="17">
        <v>447.7</v>
      </c>
      <c r="AF101" s="16">
        <v>434.9</v>
      </c>
      <c r="AG101" s="16">
        <v>460.6</v>
      </c>
      <c r="AH101" s="27">
        <v>4594</v>
      </c>
      <c r="AI101" s="17">
        <v>384.1</v>
      </c>
      <c r="AJ101" s="16">
        <v>363.5</v>
      </c>
      <c r="AK101" s="16">
        <v>404.7</v>
      </c>
      <c r="AL101" s="27">
        <v>1304</v>
      </c>
      <c r="AM101" s="17">
        <v>438.2</v>
      </c>
      <c r="AN101" s="16">
        <v>421.1</v>
      </c>
      <c r="AO101" s="16">
        <v>455.2</v>
      </c>
      <c r="AP101" s="27">
        <v>2507</v>
      </c>
      <c r="AQ101" s="17">
        <v>380.3</v>
      </c>
      <c r="AR101" s="16">
        <v>366.6</v>
      </c>
      <c r="AS101" s="16">
        <v>394</v>
      </c>
      <c r="AT101" s="27">
        <v>2881</v>
      </c>
      <c r="AU101" s="17">
        <v>316</v>
      </c>
      <c r="AV101" s="16">
        <v>244.6</v>
      </c>
      <c r="AW101" s="16">
        <v>387.5</v>
      </c>
      <c r="AX101" s="27">
        <v>75</v>
      </c>
      <c r="AY101" s="17">
        <v>415</v>
      </c>
      <c r="AZ101" s="16">
        <v>329</v>
      </c>
      <c r="BA101" s="16">
        <v>501</v>
      </c>
      <c r="BB101" s="27">
        <v>86</v>
      </c>
      <c r="BC101" s="17">
        <v>383.6</v>
      </c>
      <c r="BD101" s="16">
        <v>365.6</v>
      </c>
      <c r="BE101" s="16">
        <v>401.6</v>
      </c>
      <c r="BF101" s="27">
        <v>1700</v>
      </c>
      <c r="BG101" s="17">
        <v>352.7</v>
      </c>
      <c r="BH101" s="16">
        <v>289.10000000000002</v>
      </c>
      <c r="BI101" s="16">
        <v>416.3</v>
      </c>
      <c r="BJ101" s="27">
        <v>117</v>
      </c>
      <c r="BK101" s="35">
        <v>2018</v>
      </c>
      <c r="BL101" s="14"/>
      <c r="BM101" s="4"/>
    </row>
    <row r="102" spans="1:65" x14ac:dyDescent="0.2">
      <c r="A102" s="14"/>
      <c r="B102" s="18">
        <v>2019</v>
      </c>
      <c r="C102" s="16">
        <v>392.2</v>
      </c>
      <c r="D102" s="16">
        <v>386.9</v>
      </c>
      <c r="E102" s="16">
        <v>397.5</v>
      </c>
      <c r="F102" s="27">
        <v>20317</v>
      </c>
      <c r="G102" s="16">
        <v>392.3</v>
      </c>
      <c r="H102" s="16">
        <v>372.7</v>
      </c>
      <c r="I102" s="16">
        <v>411.8</v>
      </c>
      <c r="J102" s="27">
        <v>1529</v>
      </c>
      <c r="K102" s="16">
        <v>335.6</v>
      </c>
      <c r="L102" s="16">
        <v>304.10000000000002</v>
      </c>
      <c r="M102" s="16">
        <v>367.2</v>
      </c>
      <c r="N102" s="27">
        <v>423</v>
      </c>
      <c r="O102" s="16">
        <v>377.9</v>
      </c>
      <c r="P102" s="16">
        <v>348.9</v>
      </c>
      <c r="Q102" s="16">
        <v>407</v>
      </c>
      <c r="R102" s="27">
        <v>655</v>
      </c>
      <c r="S102" s="16">
        <v>380.3</v>
      </c>
      <c r="T102" s="16">
        <v>360.6</v>
      </c>
      <c r="U102" s="16">
        <v>399.9</v>
      </c>
      <c r="V102" s="27">
        <v>1395</v>
      </c>
      <c r="W102" s="16">
        <v>392</v>
      </c>
      <c r="X102" s="16">
        <v>369.3</v>
      </c>
      <c r="Y102" s="16">
        <v>414.7</v>
      </c>
      <c r="Z102" s="27">
        <v>1120</v>
      </c>
      <c r="AA102" s="16">
        <v>358.9</v>
      </c>
      <c r="AB102" s="16">
        <v>343.1</v>
      </c>
      <c r="AC102" s="16">
        <v>374.6</v>
      </c>
      <c r="AD102" s="27">
        <v>1927</v>
      </c>
      <c r="AE102" s="16">
        <v>441.3</v>
      </c>
      <c r="AF102" s="16">
        <v>428.7</v>
      </c>
      <c r="AG102" s="16">
        <v>453.9</v>
      </c>
      <c r="AH102" s="27">
        <v>4580</v>
      </c>
      <c r="AI102" s="16">
        <v>375.5</v>
      </c>
      <c r="AJ102" s="16">
        <v>355.4</v>
      </c>
      <c r="AK102" s="16">
        <v>395.6</v>
      </c>
      <c r="AL102" s="27">
        <v>1317</v>
      </c>
      <c r="AM102" s="16">
        <v>444.5</v>
      </c>
      <c r="AN102" s="16">
        <v>427.5</v>
      </c>
      <c r="AO102" s="16">
        <v>461.4</v>
      </c>
      <c r="AP102" s="27">
        <v>2603</v>
      </c>
      <c r="AQ102" s="16">
        <v>363</v>
      </c>
      <c r="AR102" s="16">
        <v>349.7</v>
      </c>
      <c r="AS102" s="16">
        <v>376.2</v>
      </c>
      <c r="AT102" s="27">
        <v>2810</v>
      </c>
      <c r="AU102" s="16">
        <v>267.3</v>
      </c>
      <c r="AV102" s="16">
        <v>203.3</v>
      </c>
      <c r="AW102" s="16">
        <v>331.3</v>
      </c>
      <c r="AX102" s="27">
        <v>67</v>
      </c>
      <c r="AY102" s="16">
        <v>341.8</v>
      </c>
      <c r="AZ102" s="16">
        <v>265.10000000000002</v>
      </c>
      <c r="BA102" s="16">
        <v>418.6</v>
      </c>
      <c r="BB102" s="27">
        <v>74</v>
      </c>
      <c r="BC102" s="16">
        <v>373.9</v>
      </c>
      <c r="BD102" s="16">
        <v>356.2</v>
      </c>
      <c r="BE102" s="16">
        <v>391.6</v>
      </c>
      <c r="BF102" s="27">
        <v>1680</v>
      </c>
      <c r="BG102" s="16">
        <v>390.8</v>
      </c>
      <c r="BH102" s="16">
        <v>326.39999999999998</v>
      </c>
      <c r="BI102" s="16">
        <v>455.2</v>
      </c>
      <c r="BJ102" s="27">
        <v>137</v>
      </c>
      <c r="BK102" s="36">
        <v>2019</v>
      </c>
      <c r="BL102" s="14"/>
      <c r="BM102" s="4"/>
    </row>
    <row r="103" spans="1:65" x14ac:dyDescent="0.2">
      <c r="A103" s="14"/>
      <c r="B103" s="18">
        <v>2020</v>
      </c>
      <c r="C103" s="57">
        <v>400.5</v>
      </c>
      <c r="D103" s="57">
        <v>395.2</v>
      </c>
      <c r="E103" s="57">
        <v>405.9</v>
      </c>
      <c r="F103" s="58">
        <v>20923</v>
      </c>
      <c r="G103" s="57">
        <v>412.1</v>
      </c>
      <c r="H103" s="57">
        <v>392.2</v>
      </c>
      <c r="I103" s="57">
        <v>432.1</v>
      </c>
      <c r="J103" s="58">
        <v>1619</v>
      </c>
      <c r="K103" s="57">
        <v>334.1</v>
      </c>
      <c r="L103" s="57">
        <v>302.60000000000002</v>
      </c>
      <c r="M103" s="57">
        <v>365.5</v>
      </c>
      <c r="N103" s="58">
        <v>431</v>
      </c>
      <c r="O103" s="57">
        <v>376.1</v>
      </c>
      <c r="P103" s="57">
        <v>347.9</v>
      </c>
      <c r="Q103" s="57">
        <v>404.3</v>
      </c>
      <c r="R103" s="58">
        <v>681</v>
      </c>
      <c r="S103" s="57">
        <v>381</v>
      </c>
      <c r="T103" s="57">
        <v>361.5</v>
      </c>
      <c r="U103" s="57">
        <v>400.5</v>
      </c>
      <c r="V103" s="58">
        <v>1428</v>
      </c>
      <c r="W103" s="57">
        <v>407.7</v>
      </c>
      <c r="X103" s="57">
        <v>384.6</v>
      </c>
      <c r="Y103" s="57">
        <v>430.7</v>
      </c>
      <c r="Z103" s="58">
        <v>1177</v>
      </c>
      <c r="AA103" s="57">
        <v>362.7</v>
      </c>
      <c r="AB103" s="57">
        <v>346.9</v>
      </c>
      <c r="AC103" s="57">
        <v>378.5</v>
      </c>
      <c r="AD103" s="58">
        <v>1972</v>
      </c>
      <c r="AE103" s="57">
        <v>449.9</v>
      </c>
      <c r="AF103" s="57">
        <v>437.2</v>
      </c>
      <c r="AG103" s="57">
        <v>462.7</v>
      </c>
      <c r="AH103" s="58">
        <v>4686</v>
      </c>
      <c r="AI103" s="57">
        <v>378.2</v>
      </c>
      <c r="AJ103" s="57">
        <v>358</v>
      </c>
      <c r="AK103" s="57">
        <v>398.4</v>
      </c>
      <c r="AL103" s="58">
        <v>1325</v>
      </c>
      <c r="AM103" s="57">
        <v>465</v>
      </c>
      <c r="AN103" s="57">
        <v>447.7</v>
      </c>
      <c r="AO103" s="57">
        <v>482.2</v>
      </c>
      <c r="AP103" s="58">
        <v>2757</v>
      </c>
      <c r="AQ103" s="57">
        <v>362.9</v>
      </c>
      <c r="AR103" s="57">
        <v>349.7</v>
      </c>
      <c r="AS103" s="57">
        <v>376.1</v>
      </c>
      <c r="AT103" s="58">
        <v>2823</v>
      </c>
      <c r="AU103" s="57">
        <v>344.3</v>
      </c>
      <c r="AV103" s="57">
        <v>274.8</v>
      </c>
      <c r="AW103" s="57">
        <v>413.7</v>
      </c>
      <c r="AX103" s="58">
        <v>90</v>
      </c>
      <c r="AY103" s="57">
        <v>279.2</v>
      </c>
      <c r="AZ103" s="57">
        <v>210.5</v>
      </c>
      <c r="BA103" s="57">
        <v>347.9</v>
      </c>
      <c r="BB103" s="58">
        <v>62</v>
      </c>
      <c r="BC103" s="57">
        <v>386.7</v>
      </c>
      <c r="BD103" s="57">
        <v>368.7</v>
      </c>
      <c r="BE103" s="57">
        <v>404.6</v>
      </c>
      <c r="BF103" s="58">
        <v>1754</v>
      </c>
      <c r="BG103" s="57">
        <v>346</v>
      </c>
      <c r="BH103" s="57">
        <v>283.5</v>
      </c>
      <c r="BI103" s="57">
        <v>408.4</v>
      </c>
      <c r="BJ103" s="58">
        <v>118</v>
      </c>
      <c r="BK103" s="36">
        <v>2020</v>
      </c>
      <c r="BL103" s="14"/>
      <c r="BM103" s="4"/>
    </row>
    <row r="104" spans="1:65" x14ac:dyDescent="0.2">
      <c r="A104" s="14"/>
      <c r="B104" s="18">
        <v>2021</v>
      </c>
      <c r="C104" s="57">
        <v>396.5</v>
      </c>
      <c r="D104" s="57">
        <v>391.2</v>
      </c>
      <c r="E104" s="57">
        <v>401.8</v>
      </c>
      <c r="F104" s="58">
        <v>21060</v>
      </c>
      <c r="G104" s="57">
        <v>411.4</v>
      </c>
      <c r="H104" s="57">
        <v>391.6</v>
      </c>
      <c r="I104" s="57">
        <v>431.3</v>
      </c>
      <c r="J104" s="58">
        <v>1637</v>
      </c>
      <c r="K104" s="57">
        <v>353.2</v>
      </c>
      <c r="L104" s="57">
        <v>321.3</v>
      </c>
      <c r="M104" s="57">
        <v>385.1</v>
      </c>
      <c r="N104" s="58">
        <v>467</v>
      </c>
      <c r="O104" s="57">
        <v>407</v>
      </c>
      <c r="P104" s="57">
        <v>377.3</v>
      </c>
      <c r="Q104" s="57">
        <v>436.7</v>
      </c>
      <c r="R104" s="58">
        <v>729</v>
      </c>
      <c r="S104" s="57">
        <v>404.6</v>
      </c>
      <c r="T104" s="57">
        <v>384.7</v>
      </c>
      <c r="U104" s="57">
        <v>424.6</v>
      </c>
      <c r="V104" s="58">
        <v>1531</v>
      </c>
      <c r="W104" s="57">
        <v>422.5</v>
      </c>
      <c r="X104" s="57">
        <v>399.2</v>
      </c>
      <c r="Y104" s="57">
        <v>445.8</v>
      </c>
      <c r="Z104" s="58">
        <v>1232</v>
      </c>
      <c r="AA104" s="57">
        <v>364.3</v>
      </c>
      <c r="AB104" s="57">
        <v>348.6</v>
      </c>
      <c r="AC104" s="57">
        <v>379.9</v>
      </c>
      <c r="AD104" s="58">
        <v>2026</v>
      </c>
      <c r="AE104" s="57">
        <v>429.4</v>
      </c>
      <c r="AF104" s="57">
        <v>417</v>
      </c>
      <c r="AG104" s="57">
        <v>441.8</v>
      </c>
      <c r="AH104" s="58">
        <v>4522</v>
      </c>
      <c r="AI104" s="57">
        <v>358</v>
      </c>
      <c r="AJ104" s="57">
        <v>338.7</v>
      </c>
      <c r="AK104" s="57">
        <v>377.3</v>
      </c>
      <c r="AL104" s="58">
        <v>1300</v>
      </c>
      <c r="AM104" s="57">
        <v>449.9</v>
      </c>
      <c r="AN104" s="57">
        <v>433</v>
      </c>
      <c r="AO104" s="57">
        <v>466.7</v>
      </c>
      <c r="AP104" s="58">
        <v>2692</v>
      </c>
      <c r="AQ104" s="57">
        <v>351.4</v>
      </c>
      <c r="AR104" s="57">
        <v>338.5</v>
      </c>
      <c r="AS104" s="57">
        <v>364.2</v>
      </c>
      <c r="AT104" s="58">
        <v>2809</v>
      </c>
      <c r="AU104" s="57">
        <v>377.2</v>
      </c>
      <c r="AV104" s="57">
        <v>304.5</v>
      </c>
      <c r="AW104" s="57">
        <v>450</v>
      </c>
      <c r="AX104" s="58">
        <v>101</v>
      </c>
      <c r="AY104" s="57">
        <v>374.3</v>
      </c>
      <c r="AZ104" s="57">
        <v>296.7</v>
      </c>
      <c r="BA104" s="57">
        <v>452</v>
      </c>
      <c r="BB104" s="58">
        <v>85</v>
      </c>
      <c r="BC104" s="57">
        <v>392.4</v>
      </c>
      <c r="BD104" s="57">
        <v>374.5</v>
      </c>
      <c r="BE104" s="57">
        <v>410.3</v>
      </c>
      <c r="BF104" s="58">
        <v>1809</v>
      </c>
      <c r="BG104" s="57">
        <v>354.2</v>
      </c>
      <c r="BH104" s="57">
        <v>289.89999999999998</v>
      </c>
      <c r="BI104" s="57">
        <v>418.5</v>
      </c>
      <c r="BJ104" s="58">
        <v>120</v>
      </c>
      <c r="BK104" s="35">
        <v>2021</v>
      </c>
      <c r="BL104" s="14"/>
      <c r="BM104" s="4"/>
    </row>
    <row r="105" spans="1:65" x14ac:dyDescent="0.2">
      <c r="A105" s="14"/>
      <c r="B105" s="18">
        <v>2022</v>
      </c>
      <c r="C105" s="57">
        <v>412.7</v>
      </c>
      <c r="D105" s="57">
        <v>407.4</v>
      </c>
      <c r="E105" s="57">
        <v>418.1</v>
      </c>
      <c r="F105" s="58">
        <v>21917</v>
      </c>
      <c r="G105" s="57">
        <v>441.1</v>
      </c>
      <c r="H105" s="57">
        <v>420.7</v>
      </c>
      <c r="I105" s="57">
        <v>461.5</v>
      </c>
      <c r="J105" s="58">
        <v>1768</v>
      </c>
      <c r="K105" s="57">
        <v>388.4</v>
      </c>
      <c r="L105" s="57">
        <v>355</v>
      </c>
      <c r="M105" s="57">
        <v>421.9</v>
      </c>
      <c r="N105" s="58">
        <v>514</v>
      </c>
      <c r="O105" s="57">
        <v>432.5</v>
      </c>
      <c r="P105" s="57">
        <v>402.2</v>
      </c>
      <c r="Q105" s="57">
        <v>462.9</v>
      </c>
      <c r="R105" s="58">
        <v>787</v>
      </c>
      <c r="S105" s="57">
        <v>394.8</v>
      </c>
      <c r="T105" s="57">
        <v>375.1</v>
      </c>
      <c r="U105" s="57">
        <v>414.4</v>
      </c>
      <c r="V105" s="58">
        <v>1505</v>
      </c>
      <c r="W105" s="57">
        <v>430.1</v>
      </c>
      <c r="X105" s="57">
        <v>406.7</v>
      </c>
      <c r="Y105" s="57">
        <v>453.6</v>
      </c>
      <c r="Z105" s="58">
        <v>1257</v>
      </c>
      <c r="AA105" s="57">
        <v>378.7</v>
      </c>
      <c r="AB105" s="57">
        <v>362.8</v>
      </c>
      <c r="AC105" s="57">
        <v>394.6</v>
      </c>
      <c r="AD105" s="58">
        <v>2105</v>
      </c>
      <c r="AE105" s="57">
        <v>441.8</v>
      </c>
      <c r="AF105" s="57">
        <v>429.2</v>
      </c>
      <c r="AG105" s="57">
        <v>454.4</v>
      </c>
      <c r="AH105" s="58">
        <v>4619</v>
      </c>
      <c r="AI105" s="57">
        <v>413.4</v>
      </c>
      <c r="AJ105" s="57">
        <v>392.6</v>
      </c>
      <c r="AK105" s="57">
        <v>434.2</v>
      </c>
      <c r="AL105" s="58">
        <v>1493</v>
      </c>
      <c r="AM105" s="57">
        <v>445.1</v>
      </c>
      <c r="AN105" s="57">
        <v>428.3</v>
      </c>
      <c r="AO105" s="57">
        <v>461.8</v>
      </c>
      <c r="AP105" s="58">
        <v>2665</v>
      </c>
      <c r="AQ105" s="57">
        <v>386.1</v>
      </c>
      <c r="AR105" s="57">
        <v>372.6</v>
      </c>
      <c r="AS105" s="57">
        <v>399.5</v>
      </c>
      <c r="AT105" s="58">
        <v>3075</v>
      </c>
      <c r="AU105" s="57">
        <v>379</v>
      </c>
      <c r="AV105" s="57">
        <v>304.2</v>
      </c>
      <c r="AW105" s="57">
        <v>453.7</v>
      </c>
      <c r="AX105" s="58">
        <v>98</v>
      </c>
      <c r="AY105" s="57">
        <v>320.2</v>
      </c>
      <c r="AZ105" s="57">
        <v>247.9</v>
      </c>
      <c r="BA105" s="57">
        <v>392.5</v>
      </c>
      <c r="BB105" s="58">
        <v>73</v>
      </c>
      <c r="BC105" s="57">
        <v>393.5</v>
      </c>
      <c r="BD105" s="57">
        <v>375.6</v>
      </c>
      <c r="BE105" s="57">
        <v>411.4</v>
      </c>
      <c r="BF105" s="58">
        <v>1817</v>
      </c>
      <c r="BG105" s="57">
        <v>409.9</v>
      </c>
      <c r="BH105" s="57">
        <v>342.5</v>
      </c>
      <c r="BI105" s="57">
        <v>477.2</v>
      </c>
      <c r="BJ105" s="27">
        <v>141</v>
      </c>
      <c r="BK105" s="35">
        <v>2022</v>
      </c>
      <c r="BL105" s="14"/>
      <c r="BM105" s="4"/>
    </row>
    <row r="106" spans="1:65" x14ac:dyDescent="0.2">
      <c r="A106" s="14"/>
      <c r="B106" s="18"/>
      <c r="C106" s="17"/>
      <c r="D106" s="16"/>
      <c r="E106" s="38"/>
      <c r="F106" s="27"/>
      <c r="G106" s="17"/>
      <c r="H106" s="16"/>
      <c r="I106" s="16"/>
      <c r="J106" s="27"/>
      <c r="K106" s="17"/>
      <c r="L106" s="16"/>
      <c r="M106" s="16"/>
      <c r="N106" s="27"/>
      <c r="O106" s="17"/>
      <c r="P106" s="16"/>
      <c r="Q106" s="16"/>
      <c r="R106" s="27"/>
      <c r="S106" s="17"/>
      <c r="T106" s="16"/>
      <c r="U106" s="16"/>
      <c r="V106" s="27"/>
      <c r="W106" s="17"/>
      <c r="X106" s="16"/>
      <c r="Y106" s="16"/>
      <c r="Z106" s="27"/>
      <c r="AA106" s="17"/>
      <c r="AB106" s="16"/>
      <c r="AC106" s="16"/>
      <c r="AD106" s="27"/>
      <c r="AE106" s="17"/>
      <c r="AF106" s="16"/>
      <c r="AG106" s="16"/>
      <c r="AH106" s="27"/>
      <c r="AI106" s="17"/>
      <c r="AJ106" s="16"/>
      <c r="AK106" s="16"/>
      <c r="AL106" s="27"/>
      <c r="AM106" s="17"/>
      <c r="AN106" s="16"/>
      <c r="AO106" s="16"/>
      <c r="AP106" s="27"/>
      <c r="AQ106" s="17"/>
      <c r="AR106" s="16"/>
      <c r="AS106" s="16"/>
      <c r="AT106" s="27"/>
      <c r="AU106" s="17"/>
      <c r="AV106" s="16"/>
      <c r="AW106" s="16"/>
      <c r="AX106" s="27"/>
      <c r="AY106" s="17"/>
      <c r="AZ106" s="16"/>
      <c r="BA106" s="16"/>
      <c r="BB106" s="27"/>
      <c r="BC106" s="17"/>
      <c r="BD106" s="16"/>
      <c r="BE106" s="16"/>
      <c r="BF106" s="27"/>
      <c r="BG106" s="17"/>
      <c r="BH106" s="16"/>
      <c r="BI106" s="16"/>
      <c r="BJ106" s="27"/>
      <c r="BK106" s="36"/>
      <c r="BL106" s="14"/>
      <c r="BM106" s="4"/>
    </row>
    <row r="107" spans="1:65" x14ac:dyDescent="0.2">
      <c r="A107" s="85" t="s">
        <v>39</v>
      </c>
      <c r="B107" s="84"/>
      <c r="C107" s="94">
        <f t="shared" ref="C107" si="126">C105/C89-1</f>
        <v>0.26711697881486041</v>
      </c>
      <c r="D107" s="95"/>
      <c r="E107" s="95"/>
      <c r="F107" s="96"/>
      <c r="G107" s="94">
        <f t="shared" ref="G107" si="127">G105/G89-1</f>
        <v>0.43214285714285716</v>
      </c>
      <c r="H107" s="95"/>
      <c r="I107" s="95"/>
      <c r="J107" s="96"/>
      <c r="K107" s="94">
        <f t="shared" ref="K107" si="128">K105/K89-1</f>
        <v>0.35661893119105814</v>
      </c>
      <c r="L107" s="95"/>
      <c r="M107" s="95"/>
      <c r="N107" s="96"/>
      <c r="O107" s="94">
        <f t="shared" ref="O107" si="129">O105/O89-1</f>
        <v>0.37345188948872665</v>
      </c>
      <c r="P107" s="95"/>
      <c r="Q107" s="95"/>
      <c r="R107" s="96"/>
      <c r="S107" s="94">
        <f t="shared" ref="S107" si="130">S105/S89-1</f>
        <v>0.34057724957555191</v>
      </c>
      <c r="T107" s="95"/>
      <c r="U107" s="95"/>
      <c r="V107" s="96"/>
      <c r="W107" s="94">
        <f t="shared" ref="W107" si="131">W105/W89-1</f>
        <v>0.30650060753341446</v>
      </c>
      <c r="X107" s="95"/>
      <c r="Y107" s="95"/>
      <c r="Z107" s="96"/>
      <c r="AA107" s="94">
        <f t="shared" ref="AA107" si="132">AA105/AA89-1</f>
        <v>0.25605306799336636</v>
      </c>
      <c r="AB107" s="95"/>
      <c r="AC107" s="95"/>
      <c r="AD107" s="96"/>
      <c r="AE107" s="94">
        <f t="shared" ref="AE107" si="133">AE105/AE89-1</f>
        <v>0.17157252718111904</v>
      </c>
      <c r="AF107" s="95"/>
      <c r="AG107" s="95"/>
      <c r="AH107" s="96"/>
      <c r="AI107" s="94">
        <f t="shared" ref="AI107" si="134">AI105/AI89-1</f>
        <v>0.27160873577360789</v>
      </c>
      <c r="AJ107" s="95"/>
      <c r="AK107" s="95"/>
      <c r="AL107" s="96"/>
      <c r="AM107" s="94">
        <f t="shared" ref="AM107" si="135">AM105/AM89-1</f>
        <v>0.27026255707762581</v>
      </c>
      <c r="AN107" s="95"/>
      <c r="AO107" s="95"/>
      <c r="AP107" s="96"/>
      <c r="AQ107" s="94">
        <f t="shared" ref="AQ107" si="136">AQ105/AQ89-1</f>
        <v>0.28315054835493547</v>
      </c>
      <c r="AR107" s="95"/>
      <c r="AS107" s="95"/>
      <c r="AT107" s="96"/>
      <c r="AU107" s="94">
        <f t="shared" ref="AU107" si="137">AU105/AU89-1</f>
        <v>0.19144922980194901</v>
      </c>
      <c r="AV107" s="95"/>
      <c r="AW107" s="95"/>
      <c r="AX107" s="96"/>
      <c r="AY107" s="94">
        <f t="shared" ref="AY107" si="138">AY105/AY89-1</f>
        <v>5.2596975673898649E-2</v>
      </c>
      <c r="AZ107" s="95"/>
      <c r="BA107" s="95"/>
      <c r="BB107" s="96"/>
      <c r="BC107" s="94">
        <f t="shared" ref="BC107" si="139">BC105/BC89-1</f>
        <v>0.28931847968545221</v>
      </c>
      <c r="BD107" s="95"/>
      <c r="BE107" s="95"/>
      <c r="BF107" s="96"/>
      <c r="BG107" s="94">
        <f>BG105/BG89-1</f>
        <v>0.40328654570352596</v>
      </c>
      <c r="BH107" s="95"/>
      <c r="BI107" s="95"/>
      <c r="BJ107" s="96"/>
      <c r="BK107" s="36" t="s">
        <v>39</v>
      </c>
      <c r="BL107" s="56"/>
      <c r="BM107" s="2"/>
    </row>
    <row r="108" spans="1:65" x14ac:dyDescent="0.2">
      <c r="A108" s="85" t="s">
        <v>40</v>
      </c>
      <c r="B108" s="84"/>
      <c r="C108" s="94">
        <f t="shared" ref="C108" si="140">C105/C95-1</f>
        <v>0.20250582750582757</v>
      </c>
      <c r="D108" s="95"/>
      <c r="E108" s="95"/>
      <c r="F108" s="96"/>
      <c r="G108" s="94">
        <f t="shared" ref="G108" si="141">G105/G95-1</f>
        <v>0.34072948328267483</v>
      </c>
      <c r="H108" s="95"/>
      <c r="I108" s="95"/>
      <c r="J108" s="96"/>
      <c r="K108" s="94">
        <f t="shared" ref="K108" si="142">K105/K95-1</f>
        <v>0.16776909200240508</v>
      </c>
      <c r="L108" s="95"/>
      <c r="M108" s="95"/>
      <c r="N108" s="96"/>
      <c r="O108" s="94">
        <f t="shared" ref="O108" si="143">O105/O95-1</f>
        <v>0.45378151260504196</v>
      </c>
      <c r="P108" s="95"/>
      <c r="Q108" s="95"/>
      <c r="R108" s="96"/>
      <c r="S108" s="94">
        <f t="shared" ref="S108" si="144">S105/S95-1</f>
        <v>0.20697034546010395</v>
      </c>
      <c r="T108" s="95"/>
      <c r="U108" s="95"/>
      <c r="V108" s="96"/>
      <c r="W108" s="94">
        <f t="shared" ref="W108" si="145">W105/W95-1</f>
        <v>0.30729483282674774</v>
      </c>
      <c r="X108" s="95"/>
      <c r="Y108" s="95"/>
      <c r="Z108" s="96"/>
      <c r="AA108" s="94">
        <f t="shared" ref="AA108" si="146">AA105/AA95-1</f>
        <v>0.20951772596614493</v>
      </c>
      <c r="AB108" s="95"/>
      <c r="AC108" s="95"/>
      <c r="AD108" s="96"/>
      <c r="AE108" s="94">
        <f t="shared" ref="AE108" si="147">AE105/AE95-1</f>
        <v>0.15745349751113435</v>
      </c>
      <c r="AF108" s="95"/>
      <c r="AG108" s="95"/>
      <c r="AH108" s="96"/>
      <c r="AI108" s="94">
        <f t="shared" ref="AI108" si="148">AI105/AI95-1</f>
        <v>0.28106600557793615</v>
      </c>
      <c r="AJ108" s="95"/>
      <c r="AK108" s="95"/>
      <c r="AL108" s="96"/>
      <c r="AM108" s="94">
        <f t="shared" ref="AM108" si="149">AM105/AM95-1</f>
        <v>0.18032352161230447</v>
      </c>
      <c r="AN108" s="95"/>
      <c r="AO108" s="95"/>
      <c r="AP108" s="96"/>
      <c r="AQ108" s="94">
        <f t="shared" ref="AQ108" si="150">AQ105/AQ95-1</f>
        <v>0.14569732937685465</v>
      </c>
      <c r="AR108" s="95"/>
      <c r="AS108" s="95"/>
      <c r="AT108" s="96"/>
      <c r="AU108" s="94">
        <f t="shared" ref="AU108" si="151">AU105/AU95-1</f>
        <v>0.28823929299796069</v>
      </c>
      <c r="AV108" s="95"/>
      <c r="AW108" s="95"/>
      <c r="AX108" s="96"/>
      <c r="AY108" s="94">
        <f t="shared" ref="AY108" si="152">AY105/AY95-1</f>
        <v>1.4254038644282652E-2</v>
      </c>
      <c r="AZ108" s="95"/>
      <c r="BA108" s="95"/>
      <c r="BB108" s="96"/>
      <c r="BC108" s="94">
        <f t="shared" ref="BC108" si="153">BC105/BC95-1</f>
        <v>0.18810386473429963</v>
      </c>
      <c r="BD108" s="95"/>
      <c r="BE108" s="95"/>
      <c r="BF108" s="96"/>
      <c r="BG108" s="94">
        <f>BG105/BG95-1</f>
        <v>6.2192277792174178E-2</v>
      </c>
      <c r="BH108" s="95"/>
      <c r="BI108" s="95"/>
      <c r="BJ108" s="96"/>
      <c r="BK108" s="36" t="s">
        <v>40</v>
      </c>
      <c r="BL108" s="56"/>
      <c r="BM108" s="2"/>
    </row>
    <row r="109" spans="1:65" x14ac:dyDescent="0.2">
      <c r="A109" s="85" t="s">
        <v>41</v>
      </c>
      <c r="B109" s="84"/>
      <c r="C109" s="94">
        <f t="shared" ref="C109" si="154">C105/C104-1</f>
        <v>4.0857503152585073E-2</v>
      </c>
      <c r="D109" s="95"/>
      <c r="E109" s="95"/>
      <c r="F109" s="96"/>
      <c r="G109" s="94">
        <f t="shared" ref="G109" si="155">G105/G104-1</f>
        <v>7.2192513368984024E-2</v>
      </c>
      <c r="H109" s="95"/>
      <c r="I109" s="95"/>
      <c r="J109" s="96"/>
      <c r="K109" s="94">
        <f t="shared" ref="K109" si="156">K105/K104-1</f>
        <v>9.9660249150622882E-2</v>
      </c>
      <c r="L109" s="95"/>
      <c r="M109" s="95"/>
      <c r="N109" s="96"/>
      <c r="O109" s="94">
        <f t="shared" ref="O109" si="157">O105/O104-1</f>
        <v>6.26535626535627E-2</v>
      </c>
      <c r="P109" s="95"/>
      <c r="Q109" s="95"/>
      <c r="R109" s="96"/>
      <c r="S109" s="94">
        <f t="shared" ref="S109" si="158">S105/S104-1</f>
        <v>-2.422145328719727E-2</v>
      </c>
      <c r="T109" s="95"/>
      <c r="U109" s="95"/>
      <c r="V109" s="96"/>
      <c r="W109" s="94">
        <f t="shared" ref="W109" si="159">W105/W104-1</f>
        <v>1.7988165680473456E-2</v>
      </c>
      <c r="X109" s="95"/>
      <c r="Y109" s="95"/>
      <c r="Z109" s="96"/>
      <c r="AA109" s="94">
        <f t="shared" ref="AA109" si="160">AA105/AA104-1</f>
        <v>3.952786165248412E-2</v>
      </c>
      <c r="AB109" s="95"/>
      <c r="AC109" s="95"/>
      <c r="AD109" s="96"/>
      <c r="AE109" s="94">
        <f t="shared" ref="AE109" si="161">AE105/AE104-1</f>
        <v>2.887750349324647E-2</v>
      </c>
      <c r="AF109" s="95"/>
      <c r="AG109" s="95"/>
      <c r="AH109" s="96"/>
      <c r="AI109" s="94">
        <f t="shared" ref="AI109" si="162">AI105/AI104-1</f>
        <v>0.15474860335195517</v>
      </c>
      <c r="AJ109" s="95"/>
      <c r="AK109" s="95"/>
      <c r="AL109" s="96"/>
      <c r="AM109" s="94">
        <f t="shared" ref="AM109" si="163">AM105/AM104-1</f>
        <v>-1.0669037563903028E-2</v>
      </c>
      <c r="AN109" s="95"/>
      <c r="AO109" s="95"/>
      <c r="AP109" s="96"/>
      <c r="AQ109" s="94">
        <f t="shared" ref="AQ109" si="164">AQ105/AQ104-1</f>
        <v>9.8747865680136826E-2</v>
      </c>
      <c r="AR109" s="95"/>
      <c r="AS109" s="95"/>
      <c r="AT109" s="96"/>
      <c r="AU109" s="94">
        <f t="shared" ref="AU109" si="165">AU105/AU104-1</f>
        <v>4.7720042417815911E-3</v>
      </c>
      <c r="AV109" s="95"/>
      <c r="AW109" s="95"/>
      <c r="AX109" s="96"/>
      <c r="AY109" s="94">
        <f t="shared" ref="AY109" si="166">AY105/AY104-1</f>
        <v>-0.14453646807373766</v>
      </c>
      <c r="AZ109" s="95"/>
      <c r="BA109" s="95"/>
      <c r="BB109" s="96"/>
      <c r="BC109" s="94">
        <f t="shared" ref="BC109" si="167">BC105/BC104-1</f>
        <v>2.8032619775739676E-3</v>
      </c>
      <c r="BD109" s="95"/>
      <c r="BE109" s="95"/>
      <c r="BF109" s="96"/>
      <c r="BG109" s="94">
        <f>BG105/BG104-1</f>
        <v>0.15725578769057025</v>
      </c>
      <c r="BH109" s="95"/>
      <c r="BI109" s="95"/>
      <c r="BJ109" s="96"/>
      <c r="BK109" s="36" t="s">
        <v>41</v>
      </c>
      <c r="BL109" s="56"/>
      <c r="BM109" s="2"/>
    </row>
    <row r="110" spans="1:65" x14ac:dyDescent="0.2">
      <c r="A110" s="19"/>
      <c r="B110" s="20"/>
      <c r="C110" s="22"/>
      <c r="D110" s="21"/>
      <c r="E110" s="21"/>
      <c r="F110" s="29"/>
      <c r="G110" s="22"/>
      <c r="H110" s="21"/>
      <c r="I110" s="21"/>
      <c r="J110" s="29"/>
      <c r="K110" s="22"/>
      <c r="L110" s="21"/>
      <c r="M110" s="21"/>
      <c r="N110" s="29"/>
      <c r="O110" s="22"/>
      <c r="P110" s="21"/>
      <c r="Q110" s="21"/>
      <c r="R110" s="29"/>
      <c r="S110" s="22"/>
      <c r="T110" s="21"/>
      <c r="U110" s="21"/>
      <c r="V110" s="29"/>
      <c r="W110" s="22"/>
      <c r="X110" s="21"/>
      <c r="Y110" s="21"/>
      <c r="Z110" s="29"/>
      <c r="AA110" s="22"/>
      <c r="AB110" s="21"/>
      <c r="AC110" s="21"/>
      <c r="AD110" s="29"/>
      <c r="AE110" s="22"/>
      <c r="AF110" s="21"/>
      <c r="AG110" s="21"/>
      <c r="AH110" s="29"/>
      <c r="AI110" s="22"/>
      <c r="AJ110" s="21"/>
      <c r="AK110" s="21"/>
      <c r="AL110" s="29"/>
      <c r="AM110" s="22"/>
      <c r="AN110" s="21"/>
      <c r="AO110" s="21"/>
      <c r="AP110" s="29"/>
      <c r="AQ110" s="22"/>
      <c r="AR110" s="21"/>
      <c r="AS110" s="21"/>
      <c r="AT110" s="29"/>
      <c r="AU110" s="22"/>
      <c r="AV110" s="21"/>
      <c r="AW110" s="21"/>
      <c r="AX110" s="29"/>
      <c r="AY110" s="22"/>
      <c r="AZ110" s="21"/>
      <c r="BA110" s="21"/>
      <c r="BB110" s="29"/>
      <c r="BC110" s="22"/>
      <c r="BD110" s="21"/>
      <c r="BE110" s="21"/>
      <c r="BF110" s="29"/>
      <c r="BG110" s="22"/>
      <c r="BH110" s="21"/>
      <c r="BI110" s="21"/>
      <c r="BJ110" s="29"/>
      <c r="BK110" s="48"/>
      <c r="BL110" s="14"/>
      <c r="BM110" s="4"/>
    </row>
    <row r="111" spans="1:65" x14ac:dyDescent="0.2">
      <c r="A111" s="14"/>
      <c r="B111" s="4"/>
      <c r="C111" s="16"/>
      <c r="D111" s="16"/>
      <c r="E111" s="16"/>
      <c r="F111" s="30"/>
      <c r="G111" s="16"/>
      <c r="H111" s="16"/>
      <c r="I111" s="16"/>
      <c r="J111" s="30"/>
      <c r="K111" s="16"/>
      <c r="L111" s="16"/>
      <c r="M111" s="16"/>
      <c r="N111" s="30"/>
      <c r="O111" s="16"/>
      <c r="P111" s="16"/>
      <c r="Q111" s="16"/>
      <c r="R111" s="30"/>
      <c r="S111" s="16"/>
      <c r="T111" s="16"/>
      <c r="U111" s="16"/>
      <c r="V111" s="30"/>
      <c r="W111" s="16"/>
      <c r="X111" s="16"/>
      <c r="Y111" s="16"/>
      <c r="Z111" s="30"/>
      <c r="AA111" s="16"/>
      <c r="AB111" s="16"/>
      <c r="AC111" s="16"/>
      <c r="AD111" s="30"/>
      <c r="AE111" s="16"/>
      <c r="AF111" s="16"/>
      <c r="AG111" s="16"/>
      <c r="AH111" s="30"/>
      <c r="AI111" s="16"/>
      <c r="AJ111" s="16"/>
      <c r="AK111" s="16"/>
      <c r="AL111" s="30"/>
      <c r="AM111" s="16"/>
      <c r="AN111" s="16"/>
      <c r="AO111" s="16"/>
      <c r="AP111" s="30"/>
      <c r="AQ111" s="16"/>
      <c r="AR111" s="16"/>
      <c r="AS111" s="16"/>
      <c r="AT111" s="30"/>
      <c r="AU111" s="16"/>
      <c r="AV111" s="16"/>
      <c r="AW111" s="16"/>
      <c r="AX111" s="30"/>
      <c r="AY111" s="16"/>
      <c r="AZ111" s="16"/>
      <c r="BA111" s="16"/>
      <c r="BB111" s="30"/>
      <c r="BC111" s="16"/>
      <c r="BD111" s="16"/>
      <c r="BE111" s="16"/>
      <c r="BF111" s="30"/>
      <c r="BG111" s="16"/>
      <c r="BH111" s="16"/>
      <c r="BI111" s="16"/>
      <c r="BJ111" s="30"/>
      <c r="BK111" s="49"/>
      <c r="BL111" s="4"/>
      <c r="BM111" s="4"/>
    </row>
    <row r="112" spans="1:65" x14ac:dyDescent="0.2">
      <c r="A112" s="103" t="s">
        <v>37</v>
      </c>
      <c r="B112" s="104"/>
      <c r="C112" s="104"/>
      <c r="D112" s="104"/>
      <c r="E112" s="31"/>
      <c r="F112" s="31"/>
      <c r="G112" s="31"/>
      <c r="H112" s="31"/>
      <c r="I112" s="16"/>
      <c r="J112" s="30"/>
      <c r="K112" s="16"/>
      <c r="L112" s="16"/>
      <c r="M112" s="16"/>
      <c r="N112" s="30"/>
      <c r="O112" s="16"/>
      <c r="P112" s="16"/>
      <c r="Q112" s="16"/>
      <c r="R112" s="30"/>
      <c r="S112" s="16"/>
      <c r="T112" s="16"/>
      <c r="U112" s="16"/>
      <c r="V112" s="30"/>
      <c r="W112" s="16"/>
      <c r="X112" s="16"/>
      <c r="Y112" s="16"/>
      <c r="Z112" s="30"/>
      <c r="AA112" s="16"/>
      <c r="AB112" s="16"/>
      <c r="AC112" s="16"/>
      <c r="AD112" s="30"/>
      <c r="AE112" s="16"/>
      <c r="AF112" s="16"/>
      <c r="AG112" s="16"/>
      <c r="AH112" s="30"/>
      <c r="AI112" s="16"/>
      <c r="AJ112" s="16"/>
      <c r="AK112" s="16"/>
      <c r="AL112" s="30"/>
      <c r="AM112" s="16"/>
      <c r="AN112" s="16"/>
      <c r="AO112" s="16"/>
      <c r="AP112" s="30"/>
      <c r="AQ112" s="16"/>
      <c r="AR112" s="16"/>
      <c r="AS112" s="16"/>
      <c r="AT112" s="30"/>
      <c r="AU112" s="16"/>
      <c r="AV112" s="16"/>
      <c r="AW112" s="16"/>
      <c r="AX112" s="30"/>
      <c r="AY112" s="16"/>
      <c r="AZ112" s="16"/>
      <c r="BA112" s="16"/>
      <c r="BB112" s="30"/>
      <c r="BC112" s="16"/>
      <c r="BD112" s="16"/>
      <c r="BE112" s="16"/>
      <c r="BF112" s="30"/>
      <c r="BG112" s="16"/>
      <c r="BH112" s="16"/>
      <c r="BI112" s="105" t="s">
        <v>37</v>
      </c>
      <c r="BJ112" s="105"/>
      <c r="BK112" s="105"/>
      <c r="BL112" s="2"/>
      <c r="BM112" s="2"/>
    </row>
    <row r="113" spans="1:65" x14ac:dyDescent="0.2">
      <c r="A113" s="106"/>
      <c r="B113" s="107"/>
      <c r="C113" s="102" t="s">
        <v>0</v>
      </c>
      <c r="D113" s="102"/>
      <c r="E113" s="102"/>
      <c r="F113" s="102"/>
      <c r="G113" s="102" t="s">
        <v>22</v>
      </c>
      <c r="H113" s="102"/>
      <c r="I113" s="102"/>
      <c r="J113" s="102"/>
      <c r="K113" s="102" t="s">
        <v>1</v>
      </c>
      <c r="L113" s="102"/>
      <c r="M113" s="102"/>
      <c r="N113" s="102"/>
      <c r="O113" s="101" t="s">
        <v>24</v>
      </c>
      <c r="P113" s="101"/>
      <c r="Q113" s="101"/>
      <c r="R113" s="101"/>
      <c r="S113" s="102" t="s">
        <v>25</v>
      </c>
      <c r="T113" s="102"/>
      <c r="U113" s="102"/>
      <c r="V113" s="102"/>
      <c r="W113" s="102" t="s">
        <v>2</v>
      </c>
      <c r="X113" s="102"/>
      <c r="Y113" s="102"/>
      <c r="Z113" s="102"/>
      <c r="AA113" s="101" t="s">
        <v>3</v>
      </c>
      <c r="AB113" s="101"/>
      <c r="AC113" s="101"/>
      <c r="AD113" s="101"/>
      <c r="AE113" s="102" t="s">
        <v>23</v>
      </c>
      <c r="AF113" s="102"/>
      <c r="AG113" s="102"/>
      <c r="AH113" s="102"/>
      <c r="AI113" s="102" t="s">
        <v>28</v>
      </c>
      <c r="AJ113" s="102"/>
      <c r="AK113" s="102"/>
      <c r="AL113" s="102"/>
      <c r="AM113" s="102" t="s">
        <v>4</v>
      </c>
      <c r="AN113" s="102"/>
      <c r="AO113" s="102"/>
      <c r="AP113" s="102"/>
      <c r="AQ113" s="101" t="s">
        <v>5</v>
      </c>
      <c r="AR113" s="101"/>
      <c r="AS113" s="101"/>
      <c r="AT113" s="101"/>
      <c r="AU113" s="101" t="s">
        <v>26</v>
      </c>
      <c r="AV113" s="101"/>
      <c r="AW113" s="101"/>
      <c r="AX113" s="101"/>
      <c r="AY113" s="102" t="s">
        <v>27</v>
      </c>
      <c r="AZ113" s="102"/>
      <c r="BA113" s="102"/>
      <c r="BB113" s="102"/>
      <c r="BC113" s="101" t="s">
        <v>6</v>
      </c>
      <c r="BD113" s="101"/>
      <c r="BE113" s="101"/>
      <c r="BF113" s="101"/>
      <c r="BG113" s="101" t="s">
        <v>7</v>
      </c>
      <c r="BH113" s="101"/>
      <c r="BI113" s="101"/>
      <c r="BJ113" s="101"/>
      <c r="BK113" s="34"/>
      <c r="BL113" s="114"/>
      <c r="BM113" s="115"/>
    </row>
    <row r="114" spans="1:65" x14ac:dyDescent="0.2">
      <c r="A114" s="97" t="s">
        <v>34</v>
      </c>
      <c r="B114" s="98"/>
      <c r="C114" s="92" t="s">
        <v>14</v>
      </c>
      <c r="D114" s="90" t="s">
        <v>15</v>
      </c>
      <c r="E114" s="90" t="s">
        <v>16</v>
      </c>
      <c r="F114" s="90" t="s">
        <v>17</v>
      </c>
      <c r="G114" s="92" t="s">
        <v>14</v>
      </c>
      <c r="H114" s="90" t="s">
        <v>15</v>
      </c>
      <c r="I114" s="90" t="s">
        <v>16</v>
      </c>
      <c r="J114" s="90" t="s">
        <v>17</v>
      </c>
      <c r="K114" s="92" t="s">
        <v>14</v>
      </c>
      <c r="L114" s="90" t="s">
        <v>15</v>
      </c>
      <c r="M114" s="90" t="s">
        <v>16</v>
      </c>
      <c r="N114" s="90" t="s">
        <v>17</v>
      </c>
      <c r="O114" s="92" t="s">
        <v>14</v>
      </c>
      <c r="P114" s="90" t="s">
        <v>15</v>
      </c>
      <c r="Q114" s="90" t="s">
        <v>16</v>
      </c>
      <c r="R114" s="90" t="s">
        <v>17</v>
      </c>
      <c r="S114" s="92" t="s">
        <v>14</v>
      </c>
      <c r="T114" s="90" t="s">
        <v>15</v>
      </c>
      <c r="U114" s="90" t="s">
        <v>16</v>
      </c>
      <c r="V114" s="90" t="s">
        <v>17</v>
      </c>
      <c r="W114" s="92" t="s">
        <v>14</v>
      </c>
      <c r="X114" s="90" t="s">
        <v>15</v>
      </c>
      <c r="Y114" s="90" t="s">
        <v>16</v>
      </c>
      <c r="Z114" s="90" t="s">
        <v>17</v>
      </c>
      <c r="AA114" s="92" t="s">
        <v>14</v>
      </c>
      <c r="AB114" s="90" t="s">
        <v>15</v>
      </c>
      <c r="AC114" s="90" t="s">
        <v>16</v>
      </c>
      <c r="AD114" s="90" t="s">
        <v>17</v>
      </c>
      <c r="AE114" s="92" t="s">
        <v>14</v>
      </c>
      <c r="AF114" s="90" t="s">
        <v>15</v>
      </c>
      <c r="AG114" s="90" t="s">
        <v>16</v>
      </c>
      <c r="AH114" s="90" t="s">
        <v>17</v>
      </c>
      <c r="AI114" s="92" t="s">
        <v>14</v>
      </c>
      <c r="AJ114" s="90" t="s">
        <v>15</v>
      </c>
      <c r="AK114" s="90" t="s">
        <v>16</v>
      </c>
      <c r="AL114" s="90" t="s">
        <v>17</v>
      </c>
      <c r="AM114" s="92" t="s">
        <v>14</v>
      </c>
      <c r="AN114" s="90" t="s">
        <v>15</v>
      </c>
      <c r="AO114" s="90" t="s">
        <v>16</v>
      </c>
      <c r="AP114" s="90" t="s">
        <v>17</v>
      </c>
      <c r="AQ114" s="92" t="s">
        <v>14</v>
      </c>
      <c r="AR114" s="90" t="s">
        <v>15</v>
      </c>
      <c r="AS114" s="90" t="s">
        <v>16</v>
      </c>
      <c r="AT114" s="90" t="s">
        <v>17</v>
      </c>
      <c r="AU114" s="92" t="s">
        <v>14</v>
      </c>
      <c r="AV114" s="90" t="s">
        <v>15</v>
      </c>
      <c r="AW114" s="90" t="s">
        <v>16</v>
      </c>
      <c r="AX114" s="90" t="s">
        <v>17</v>
      </c>
      <c r="AY114" s="92" t="s">
        <v>14</v>
      </c>
      <c r="AZ114" s="90" t="s">
        <v>15</v>
      </c>
      <c r="BA114" s="90" t="s">
        <v>16</v>
      </c>
      <c r="BB114" s="90" t="s">
        <v>17</v>
      </c>
      <c r="BC114" s="92" t="s">
        <v>14</v>
      </c>
      <c r="BD114" s="90" t="s">
        <v>15</v>
      </c>
      <c r="BE114" s="90" t="s">
        <v>16</v>
      </c>
      <c r="BF114" s="90" t="s">
        <v>17</v>
      </c>
      <c r="BG114" s="92" t="s">
        <v>14</v>
      </c>
      <c r="BH114" s="90" t="s">
        <v>15</v>
      </c>
      <c r="BI114" s="90" t="s">
        <v>16</v>
      </c>
      <c r="BJ114" s="90" t="s">
        <v>17</v>
      </c>
      <c r="BK114" s="86" t="s">
        <v>34</v>
      </c>
      <c r="BL114" s="50"/>
      <c r="BM114" s="51"/>
    </row>
    <row r="115" spans="1:65" x14ac:dyDescent="0.2">
      <c r="A115" s="99"/>
      <c r="B115" s="100"/>
      <c r="C115" s="93"/>
      <c r="D115" s="91"/>
      <c r="E115" s="91"/>
      <c r="F115" s="91"/>
      <c r="G115" s="93"/>
      <c r="H115" s="91"/>
      <c r="I115" s="91"/>
      <c r="J115" s="91"/>
      <c r="K115" s="93"/>
      <c r="L115" s="91"/>
      <c r="M115" s="91"/>
      <c r="N115" s="91"/>
      <c r="O115" s="93"/>
      <c r="P115" s="91"/>
      <c r="Q115" s="91"/>
      <c r="R115" s="91"/>
      <c r="S115" s="93"/>
      <c r="T115" s="91"/>
      <c r="U115" s="91"/>
      <c r="V115" s="91"/>
      <c r="W115" s="93"/>
      <c r="X115" s="91"/>
      <c r="Y115" s="91"/>
      <c r="Z115" s="91"/>
      <c r="AA115" s="93"/>
      <c r="AB115" s="91"/>
      <c r="AC115" s="91"/>
      <c r="AD115" s="91"/>
      <c r="AE115" s="93"/>
      <c r="AF115" s="91"/>
      <c r="AG115" s="91"/>
      <c r="AH115" s="91"/>
      <c r="AI115" s="93"/>
      <c r="AJ115" s="91"/>
      <c r="AK115" s="91"/>
      <c r="AL115" s="91"/>
      <c r="AM115" s="93"/>
      <c r="AN115" s="91"/>
      <c r="AO115" s="91"/>
      <c r="AP115" s="91"/>
      <c r="AQ115" s="93"/>
      <c r="AR115" s="91"/>
      <c r="AS115" s="91"/>
      <c r="AT115" s="91"/>
      <c r="AU115" s="93"/>
      <c r="AV115" s="91"/>
      <c r="AW115" s="91"/>
      <c r="AX115" s="91"/>
      <c r="AY115" s="93"/>
      <c r="AZ115" s="91"/>
      <c r="BA115" s="91"/>
      <c r="BB115" s="91"/>
      <c r="BC115" s="93"/>
      <c r="BD115" s="91"/>
      <c r="BE115" s="91"/>
      <c r="BF115" s="91"/>
      <c r="BG115" s="93"/>
      <c r="BH115" s="91"/>
      <c r="BI115" s="91"/>
      <c r="BJ115" s="91"/>
      <c r="BK115" s="87"/>
      <c r="BL115" s="97"/>
      <c r="BM115" s="98"/>
    </row>
    <row r="116" spans="1:65" x14ac:dyDescent="0.2">
      <c r="A116" s="60"/>
      <c r="B116" s="61">
        <v>2020</v>
      </c>
      <c r="C116" s="62">
        <v>115.4</v>
      </c>
      <c r="D116" s="63">
        <v>112.5</v>
      </c>
      <c r="E116" s="63">
        <v>118.3</v>
      </c>
      <c r="F116" s="64">
        <v>6048</v>
      </c>
      <c r="G116" s="62">
        <v>124.4</v>
      </c>
      <c r="H116" s="63">
        <v>113.5</v>
      </c>
      <c r="I116" s="63">
        <v>135.19999999999999</v>
      </c>
      <c r="J116" s="64">
        <v>507</v>
      </c>
      <c r="K116" s="62">
        <v>67.8</v>
      </c>
      <c r="L116" s="63">
        <v>53.9</v>
      </c>
      <c r="M116" s="63">
        <v>81.8</v>
      </c>
      <c r="N116" s="64">
        <v>93</v>
      </c>
      <c r="O116" s="62">
        <v>38.1</v>
      </c>
      <c r="P116" s="63">
        <v>29.3</v>
      </c>
      <c r="Q116" s="63">
        <v>47</v>
      </c>
      <c r="R116" s="64">
        <v>73</v>
      </c>
      <c r="S116" s="62">
        <v>72</v>
      </c>
      <c r="T116" s="63">
        <v>63.4</v>
      </c>
      <c r="U116" s="63">
        <v>80.5</v>
      </c>
      <c r="V116" s="64">
        <v>275</v>
      </c>
      <c r="W116" s="62">
        <v>109.3</v>
      </c>
      <c r="X116" s="63">
        <v>97.2</v>
      </c>
      <c r="Y116" s="63">
        <v>121.5</v>
      </c>
      <c r="Z116" s="64">
        <v>314</v>
      </c>
      <c r="AA116" s="62">
        <v>63.5</v>
      </c>
      <c r="AB116" s="63">
        <v>56.7</v>
      </c>
      <c r="AC116" s="63">
        <v>70.2</v>
      </c>
      <c r="AD116" s="64">
        <v>339</v>
      </c>
      <c r="AE116" s="62">
        <v>191.4</v>
      </c>
      <c r="AF116" s="63">
        <v>183</v>
      </c>
      <c r="AG116" s="63">
        <v>199.9</v>
      </c>
      <c r="AH116" s="64">
        <v>1953</v>
      </c>
      <c r="AI116" s="62">
        <v>32.700000000000003</v>
      </c>
      <c r="AJ116" s="63">
        <v>26.9</v>
      </c>
      <c r="AK116" s="63">
        <v>38.5</v>
      </c>
      <c r="AL116" s="64">
        <v>124</v>
      </c>
      <c r="AM116" s="62">
        <v>169.8</v>
      </c>
      <c r="AN116" s="63">
        <v>159.19999999999999</v>
      </c>
      <c r="AO116" s="63">
        <v>180.4</v>
      </c>
      <c r="AP116" s="64">
        <v>998</v>
      </c>
      <c r="AQ116" s="62">
        <v>126</v>
      </c>
      <c r="AR116" s="63">
        <v>118.1</v>
      </c>
      <c r="AS116" s="63">
        <v>134</v>
      </c>
      <c r="AT116" s="64">
        <v>955</v>
      </c>
      <c r="AU116" s="62">
        <v>7.1</v>
      </c>
      <c r="AV116" s="63">
        <v>-2.7</v>
      </c>
      <c r="AW116" s="63">
        <v>17</v>
      </c>
      <c r="AX116" s="64">
        <v>2</v>
      </c>
      <c r="AY116" s="62">
        <v>37</v>
      </c>
      <c r="AZ116" s="63">
        <v>11.2</v>
      </c>
      <c r="BA116" s="63">
        <v>62.9</v>
      </c>
      <c r="BB116" s="64">
        <v>8</v>
      </c>
      <c r="BC116" s="62">
        <v>86.9</v>
      </c>
      <c r="BD116" s="63">
        <v>78.5</v>
      </c>
      <c r="BE116" s="63">
        <v>95.3</v>
      </c>
      <c r="BF116" s="64">
        <v>407</v>
      </c>
      <c r="BG116" s="62" t="s">
        <v>38</v>
      </c>
      <c r="BH116" s="63" t="s">
        <v>38</v>
      </c>
      <c r="BI116" s="63" t="s">
        <v>38</v>
      </c>
      <c r="BJ116" s="64" t="s">
        <v>38</v>
      </c>
      <c r="BK116" s="65">
        <v>2020</v>
      </c>
      <c r="BL116" s="13"/>
      <c r="BM116" s="4"/>
    </row>
    <row r="117" spans="1:65" x14ac:dyDescent="0.2">
      <c r="A117" s="60"/>
      <c r="B117" s="61">
        <v>2021</v>
      </c>
      <c r="C117" s="62">
        <v>89.4</v>
      </c>
      <c r="D117" s="63">
        <v>86.8</v>
      </c>
      <c r="E117" s="63">
        <v>91.9</v>
      </c>
      <c r="F117" s="64">
        <v>4833</v>
      </c>
      <c r="G117" s="62">
        <v>111.8</v>
      </c>
      <c r="H117" s="63">
        <v>101.6</v>
      </c>
      <c r="I117" s="63">
        <v>122</v>
      </c>
      <c r="J117" s="64">
        <v>464</v>
      </c>
      <c r="K117" s="62">
        <v>64.900000000000006</v>
      </c>
      <c r="L117" s="63">
        <v>51.5</v>
      </c>
      <c r="M117" s="63">
        <v>78.400000000000006</v>
      </c>
      <c r="N117" s="64">
        <v>91</v>
      </c>
      <c r="O117" s="62">
        <v>63.3</v>
      </c>
      <c r="P117" s="63">
        <v>52</v>
      </c>
      <c r="Q117" s="63">
        <v>74.5</v>
      </c>
      <c r="R117" s="64">
        <v>124</v>
      </c>
      <c r="S117" s="62">
        <v>73.099999999999994</v>
      </c>
      <c r="T117" s="63">
        <v>64.599999999999994</v>
      </c>
      <c r="U117" s="63">
        <v>81.599999999999994</v>
      </c>
      <c r="V117" s="64">
        <v>286</v>
      </c>
      <c r="W117" s="62">
        <v>112</v>
      </c>
      <c r="X117" s="63">
        <v>100</v>
      </c>
      <c r="Y117" s="63">
        <v>124</v>
      </c>
      <c r="Z117" s="64">
        <v>337</v>
      </c>
      <c r="AA117" s="62">
        <v>58.2</v>
      </c>
      <c r="AB117" s="63">
        <v>51.9</v>
      </c>
      <c r="AC117" s="63">
        <v>64.599999999999994</v>
      </c>
      <c r="AD117" s="64">
        <v>325</v>
      </c>
      <c r="AE117" s="62">
        <v>119.7</v>
      </c>
      <c r="AF117" s="63">
        <v>113.1</v>
      </c>
      <c r="AG117" s="63">
        <v>126.4</v>
      </c>
      <c r="AH117" s="64">
        <v>1252</v>
      </c>
      <c r="AI117" s="62">
        <v>41.6</v>
      </c>
      <c r="AJ117" s="63">
        <v>35.1</v>
      </c>
      <c r="AK117" s="63">
        <v>48.1</v>
      </c>
      <c r="AL117" s="64">
        <v>158</v>
      </c>
      <c r="AM117" s="62">
        <v>123.3</v>
      </c>
      <c r="AN117" s="63">
        <v>114.4</v>
      </c>
      <c r="AO117" s="63">
        <v>132.19999999999999</v>
      </c>
      <c r="AP117" s="64">
        <v>754</v>
      </c>
      <c r="AQ117" s="62">
        <v>77.2</v>
      </c>
      <c r="AR117" s="63">
        <v>71.099999999999994</v>
      </c>
      <c r="AS117" s="63">
        <v>83.3</v>
      </c>
      <c r="AT117" s="64">
        <v>610</v>
      </c>
      <c r="AU117" s="62">
        <v>13.7</v>
      </c>
      <c r="AV117" s="63">
        <v>0.3</v>
      </c>
      <c r="AW117" s="63">
        <v>27.1</v>
      </c>
      <c r="AX117" s="64">
        <v>4</v>
      </c>
      <c r="AY117" s="62">
        <v>17</v>
      </c>
      <c r="AZ117" s="63">
        <v>0.2</v>
      </c>
      <c r="BA117" s="63">
        <v>33.799999999999997</v>
      </c>
      <c r="BB117" s="64">
        <v>4</v>
      </c>
      <c r="BC117" s="62">
        <v>86.9</v>
      </c>
      <c r="BD117" s="63">
        <v>78.5</v>
      </c>
      <c r="BE117" s="63">
        <v>95.4</v>
      </c>
      <c r="BF117" s="64">
        <v>410</v>
      </c>
      <c r="BG117" s="62">
        <v>38.200000000000003</v>
      </c>
      <c r="BH117" s="63">
        <v>18.2</v>
      </c>
      <c r="BI117" s="63">
        <v>58.3</v>
      </c>
      <c r="BJ117" s="64">
        <v>14</v>
      </c>
      <c r="BK117" s="65">
        <v>2021</v>
      </c>
      <c r="BL117" s="13"/>
      <c r="BM117" s="4"/>
    </row>
    <row r="118" spans="1:65" x14ac:dyDescent="0.2">
      <c r="A118" s="13"/>
      <c r="B118" s="18">
        <v>2022</v>
      </c>
      <c r="C118" s="15">
        <v>43.6</v>
      </c>
      <c r="D118" s="9">
        <v>41.8</v>
      </c>
      <c r="E118" s="9">
        <v>45.4</v>
      </c>
      <c r="F118" s="26">
        <v>2314</v>
      </c>
      <c r="G118" s="15">
        <v>46.3</v>
      </c>
      <c r="H118" s="9">
        <v>39.6</v>
      </c>
      <c r="I118" s="9">
        <v>53</v>
      </c>
      <c r="J118" s="26">
        <v>188</v>
      </c>
      <c r="K118" s="15">
        <v>38.700000000000003</v>
      </c>
      <c r="L118" s="9">
        <v>28.1</v>
      </c>
      <c r="M118" s="9">
        <v>49.3</v>
      </c>
      <c r="N118" s="26">
        <v>52</v>
      </c>
      <c r="O118" s="15">
        <v>33.5</v>
      </c>
      <c r="P118" s="9">
        <v>25.1</v>
      </c>
      <c r="Q118" s="9">
        <v>41.8</v>
      </c>
      <c r="R118" s="26">
        <v>63</v>
      </c>
      <c r="S118" s="15">
        <v>55</v>
      </c>
      <c r="T118" s="9">
        <v>47.6</v>
      </c>
      <c r="U118" s="9">
        <v>62.4</v>
      </c>
      <c r="V118" s="26">
        <v>214</v>
      </c>
      <c r="W118" s="15">
        <v>53.9</v>
      </c>
      <c r="X118" s="9">
        <v>45.4</v>
      </c>
      <c r="Y118" s="9">
        <v>62.3</v>
      </c>
      <c r="Z118" s="26">
        <v>159</v>
      </c>
      <c r="AA118" s="15">
        <v>33.700000000000003</v>
      </c>
      <c r="AB118" s="9">
        <v>28.8</v>
      </c>
      <c r="AC118" s="9">
        <v>38.6</v>
      </c>
      <c r="AD118" s="26">
        <v>184</v>
      </c>
      <c r="AE118" s="15">
        <v>45.6</v>
      </c>
      <c r="AF118" s="9">
        <v>41.5</v>
      </c>
      <c r="AG118" s="9">
        <v>49.7</v>
      </c>
      <c r="AH118" s="26">
        <v>467</v>
      </c>
      <c r="AI118" s="15">
        <v>40.799999999999997</v>
      </c>
      <c r="AJ118" s="9">
        <v>34.200000000000003</v>
      </c>
      <c r="AK118" s="9">
        <v>47.3</v>
      </c>
      <c r="AL118" s="26">
        <v>150</v>
      </c>
      <c r="AM118" s="15">
        <v>52.1</v>
      </c>
      <c r="AN118" s="9">
        <v>46.2</v>
      </c>
      <c r="AO118" s="9">
        <v>58</v>
      </c>
      <c r="AP118" s="26">
        <v>308</v>
      </c>
      <c r="AQ118" s="15">
        <v>35.200000000000003</v>
      </c>
      <c r="AR118" s="9">
        <v>31</v>
      </c>
      <c r="AS118" s="9">
        <v>39.4</v>
      </c>
      <c r="AT118" s="26">
        <v>276</v>
      </c>
      <c r="AU118" s="15">
        <v>25.4</v>
      </c>
      <c r="AV118" s="9">
        <v>6.6</v>
      </c>
      <c r="AW118" s="9">
        <v>44.2</v>
      </c>
      <c r="AX118" s="26">
        <v>7</v>
      </c>
      <c r="AY118" s="15">
        <v>39.299999999999997</v>
      </c>
      <c r="AZ118" s="9">
        <v>13.5</v>
      </c>
      <c r="BA118" s="9">
        <v>65.099999999999994</v>
      </c>
      <c r="BB118" s="26">
        <v>9</v>
      </c>
      <c r="BC118" s="15">
        <v>47.4</v>
      </c>
      <c r="BD118" s="9">
        <v>41.3</v>
      </c>
      <c r="BE118" s="9">
        <v>53.6</v>
      </c>
      <c r="BF118" s="26">
        <v>228</v>
      </c>
      <c r="BG118" s="15">
        <v>24.9</v>
      </c>
      <c r="BH118" s="9">
        <v>8.6</v>
      </c>
      <c r="BI118" s="9">
        <v>41.2</v>
      </c>
      <c r="BJ118" s="26">
        <v>9</v>
      </c>
      <c r="BK118" s="35">
        <v>2022</v>
      </c>
      <c r="BL118" s="13"/>
      <c r="BM118" s="4"/>
    </row>
    <row r="119" spans="1:65" x14ac:dyDescent="0.2">
      <c r="A119" s="14"/>
      <c r="B119" s="18"/>
      <c r="C119" s="17"/>
      <c r="D119" s="16"/>
      <c r="E119" s="16"/>
      <c r="F119" s="27"/>
      <c r="G119" s="17"/>
      <c r="H119" s="16"/>
      <c r="I119" s="16"/>
      <c r="J119" s="27"/>
      <c r="K119" s="17"/>
      <c r="L119" s="16"/>
      <c r="M119" s="16"/>
      <c r="N119" s="27"/>
      <c r="O119" s="17"/>
      <c r="P119" s="16"/>
      <c r="Q119" s="16"/>
      <c r="R119" s="27"/>
      <c r="S119" s="17"/>
      <c r="T119" s="16"/>
      <c r="U119" s="16"/>
      <c r="V119" s="27"/>
      <c r="W119" s="17"/>
      <c r="X119" s="16"/>
      <c r="Y119" s="16"/>
      <c r="Z119" s="27"/>
      <c r="AA119" s="17"/>
      <c r="AB119" s="16"/>
      <c r="AC119" s="16"/>
      <c r="AD119" s="27"/>
      <c r="AE119" s="17"/>
      <c r="AF119" s="16"/>
      <c r="AG119" s="16"/>
      <c r="AH119" s="27"/>
      <c r="AI119" s="17"/>
      <c r="AJ119" s="16"/>
      <c r="AK119" s="16"/>
      <c r="AL119" s="27"/>
      <c r="AM119" s="17"/>
      <c r="AN119" s="16"/>
      <c r="AO119" s="16"/>
      <c r="AP119" s="27"/>
      <c r="AQ119" s="17"/>
      <c r="AR119" s="16"/>
      <c r="AS119" s="16"/>
      <c r="AT119" s="27"/>
      <c r="AU119" s="17"/>
      <c r="AV119" s="16"/>
      <c r="AW119" s="16"/>
      <c r="AX119" s="27"/>
      <c r="AY119" s="17"/>
      <c r="AZ119" s="16"/>
      <c r="BA119" s="16"/>
      <c r="BB119" s="27"/>
      <c r="BC119" s="17"/>
      <c r="BD119" s="16"/>
      <c r="BE119" s="16"/>
      <c r="BF119" s="27"/>
      <c r="BG119" s="17"/>
      <c r="BH119" s="16"/>
      <c r="BI119" s="16"/>
      <c r="BJ119" s="27"/>
      <c r="BK119" s="36"/>
      <c r="BL119" s="14"/>
      <c r="BM119" s="4"/>
    </row>
    <row r="120" spans="1:65" x14ac:dyDescent="0.2">
      <c r="A120" s="116" t="s">
        <v>41</v>
      </c>
      <c r="B120" s="117"/>
      <c r="C120" s="94">
        <f>C118/C117-1</f>
        <v>-0.51230425055928408</v>
      </c>
      <c r="D120" s="95"/>
      <c r="E120" s="95"/>
      <c r="F120" s="96"/>
      <c r="G120" s="94">
        <f t="shared" ref="G120" si="168">G118/G117-1</f>
        <v>-0.58586762075134169</v>
      </c>
      <c r="H120" s="95"/>
      <c r="I120" s="95"/>
      <c r="J120" s="96"/>
      <c r="K120" s="94">
        <f t="shared" ref="K120" si="169">K118/K117-1</f>
        <v>-0.40369799691833586</v>
      </c>
      <c r="L120" s="95"/>
      <c r="M120" s="95"/>
      <c r="N120" s="96"/>
      <c r="O120" s="94">
        <f t="shared" ref="O120" si="170">O118/O117-1</f>
        <v>-0.47077409162717221</v>
      </c>
      <c r="P120" s="95"/>
      <c r="Q120" s="95"/>
      <c r="R120" s="96"/>
      <c r="S120" s="94">
        <f t="shared" ref="S120" si="171">S118/S117-1</f>
        <v>-0.24760601915184677</v>
      </c>
      <c r="T120" s="95"/>
      <c r="U120" s="95"/>
      <c r="V120" s="96"/>
      <c r="W120" s="94">
        <f t="shared" ref="W120" si="172">W118/W117-1</f>
        <v>-0.51875000000000004</v>
      </c>
      <c r="X120" s="95"/>
      <c r="Y120" s="95"/>
      <c r="Z120" s="96"/>
      <c r="AA120" s="94">
        <f t="shared" ref="AA120" si="173">AA118/AA117-1</f>
        <v>-0.42096219931271472</v>
      </c>
      <c r="AB120" s="95"/>
      <c r="AC120" s="95"/>
      <c r="AD120" s="96"/>
      <c r="AE120" s="94">
        <f t="shared" ref="AE120" si="174">AE118/AE117-1</f>
        <v>-0.61904761904761907</v>
      </c>
      <c r="AF120" s="95"/>
      <c r="AG120" s="95"/>
      <c r="AH120" s="96"/>
      <c r="AI120" s="94">
        <f t="shared" ref="AI120" si="175">AI118/AI117-1</f>
        <v>-1.9230769230769384E-2</v>
      </c>
      <c r="AJ120" s="95"/>
      <c r="AK120" s="95"/>
      <c r="AL120" s="96"/>
      <c r="AM120" s="94">
        <f t="shared" ref="AM120" si="176">AM118/AM117-1</f>
        <v>-0.57745336577453366</v>
      </c>
      <c r="AN120" s="95"/>
      <c r="AO120" s="95"/>
      <c r="AP120" s="96"/>
      <c r="AQ120" s="94">
        <f t="shared" ref="AQ120" si="177">AQ118/AQ117-1</f>
        <v>-0.54404145077720201</v>
      </c>
      <c r="AR120" s="95"/>
      <c r="AS120" s="95"/>
      <c r="AT120" s="96"/>
      <c r="AU120" s="94">
        <f t="shared" ref="AU120" si="178">AU118/AU117-1</f>
        <v>0.85401459854014594</v>
      </c>
      <c r="AV120" s="95"/>
      <c r="AW120" s="95"/>
      <c r="AX120" s="96"/>
      <c r="AY120" s="94">
        <f t="shared" ref="AY120" si="179">AY118/AY117-1</f>
        <v>1.3117647058823527</v>
      </c>
      <c r="AZ120" s="95"/>
      <c r="BA120" s="95"/>
      <c r="BB120" s="96"/>
      <c r="BC120" s="94">
        <f t="shared" ref="BC120" si="180">BC118/BC117-1</f>
        <v>-0.45454545454545459</v>
      </c>
      <c r="BD120" s="95"/>
      <c r="BE120" s="95"/>
      <c r="BF120" s="96"/>
      <c r="BG120" s="94">
        <f t="shared" ref="BG120" si="181">BG118/BG117-1</f>
        <v>-0.34816753926701582</v>
      </c>
      <c r="BH120" s="95"/>
      <c r="BI120" s="95"/>
      <c r="BJ120" s="96"/>
      <c r="BK120" s="36" t="s">
        <v>41</v>
      </c>
      <c r="BL120" s="56"/>
      <c r="BM120" s="2"/>
    </row>
    <row r="121" spans="1:65" x14ac:dyDescent="0.2">
      <c r="A121" s="14"/>
      <c r="B121" s="4"/>
      <c r="C121" s="16"/>
      <c r="D121" s="16"/>
      <c r="E121" s="16"/>
      <c r="F121" s="30"/>
      <c r="G121" s="16"/>
      <c r="H121" s="16"/>
      <c r="I121" s="16"/>
      <c r="J121" s="30"/>
      <c r="K121" s="16"/>
      <c r="L121" s="16"/>
      <c r="M121" s="16"/>
      <c r="N121" s="30"/>
      <c r="O121" s="16"/>
      <c r="P121" s="16"/>
      <c r="Q121" s="16"/>
      <c r="R121" s="30"/>
      <c r="S121" s="16"/>
      <c r="T121" s="16"/>
      <c r="U121" s="16"/>
      <c r="V121" s="30"/>
      <c r="W121" s="16"/>
      <c r="X121" s="16"/>
      <c r="Y121" s="16"/>
      <c r="Z121" s="30"/>
      <c r="AA121" s="16"/>
      <c r="AB121" s="16"/>
      <c r="AC121" s="16"/>
      <c r="AD121" s="30"/>
      <c r="AE121" s="16"/>
      <c r="AF121" s="16"/>
      <c r="AG121" s="16"/>
      <c r="AH121" s="30"/>
      <c r="AI121" s="16"/>
      <c r="AJ121" s="16"/>
      <c r="AK121" s="16"/>
      <c r="AL121" s="30"/>
      <c r="AM121" s="16"/>
      <c r="AN121" s="16"/>
      <c r="AO121" s="16"/>
      <c r="AP121" s="30"/>
      <c r="AQ121" s="16"/>
      <c r="AR121" s="16"/>
      <c r="AS121" s="16"/>
      <c r="AT121" s="30"/>
      <c r="AU121" s="16"/>
      <c r="AV121" s="16"/>
      <c r="AW121" s="16"/>
      <c r="AX121" s="30"/>
      <c r="AY121" s="16"/>
      <c r="AZ121" s="16"/>
      <c r="BA121" s="16"/>
      <c r="BB121" s="30"/>
      <c r="BC121" s="16"/>
      <c r="BD121" s="16"/>
      <c r="BE121" s="16"/>
      <c r="BF121" s="30"/>
      <c r="BG121" s="16"/>
      <c r="BH121" s="16"/>
      <c r="BI121" s="16"/>
      <c r="BJ121" s="30"/>
      <c r="BK121" s="49"/>
      <c r="BL121" s="4"/>
      <c r="BM121" s="4"/>
    </row>
    <row r="122" spans="1:65" x14ac:dyDescent="0.2">
      <c r="A122" s="14"/>
      <c r="B122" s="4"/>
      <c r="C122" s="16"/>
      <c r="D122" s="16"/>
      <c r="E122" s="16"/>
      <c r="F122" s="30"/>
      <c r="G122" s="16"/>
      <c r="H122" s="16"/>
      <c r="I122" s="16"/>
      <c r="J122" s="30"/>
      <c r="K122" s="16"/>
      <c r="L122" s="16"/>
      <c r="M122" s="16"/>
      <c r="N122" s="30"/>
      <c r="O122" s="16"/>
      <c r="P122" s="16"/>
      <c r="Q122" s="16"/>
      <c r="R122" s="30"/>
      <c r="S122" s="16"/>
      <c r="T122" s="16"/>
      <c r="U122" s="16"/>
      <c r="V122" s="30"/>
      <c r="W122" s="16"/>
      <c r="X122" s="16"/>
      <c r="Y122" s="16"/>
      <c r="Z122" s="30"/>
      <c r="AA122" s="16"/>
      <c r="AB122" s="16"/>
      <c r="AC122" s="16"/>
      <c r="AD122" s="30"/>
      <c r="AE122" s="16"/>
      <c r="AF122" s="16"/>
      <c r="AG122" s="16"/>
      <c r="AH122" s="30"/>
      <c r="AI122" s="16"/>
      <c r="AJ122" s="16"/>
      <c r="AK122" s="16"/>
      <c r="AL122" s="30"/>
      <c r="AM122" s="16"/>
      <c r="AN122" s="16"/>
      <c r="AO122" s="16"/>
      <c r="AP122" s="30"/>
      <c r="AQ122" s="16"/>
      <c r="AR122" s="16"/>
      <c r="AS122" s="16"/>
      <c r="AT122" s="30"/>
      <c r="AU122" s="16"/>
      <c r="AV122" s="16"/>
      <c r="AW122" s="16"/>
      <c r="AX122" s="30"/>
      <c r="AY122" s="16"/>
      <c r="AZ122" s="16"/>
      <c r="BA122" s="16"/>
      <c r="BB122" s="30"/>
      <c r="BC122" s="16"/>
      <c r="BD122" s="16"/>
      <c r="BE122" s="16"/>
      <c r="BF122" s="30"/>
      <c r="BG122" s="16"/>
      <c r="BH122" s="16"/>
      <c r="BI122" s="16"/>
      <c r="BJ122" s="30"/>
      <c r="BK122" s="49"/>
      <c r="BL122" s="4"/>
      <c r="BM122" s="4"/>
    </row>
    <row r="123" spans="1:65" x14ac:dyDescent="0.2">
      <c r="A123" s="14"/>
      <c r="B123" s="4"/>
      <c r="C123" s="16"/>
      <c r="D123" s="16"/>
      <c r="E123" s="16"/>
      <c r="F123" s="30"/>
      <c r="G123" s="16"/>
      <c r="H123" s="16"/>
      <c r="I123" s="16"/>
      <c r="J123" s="30"/>
      <c r="K123" s="16"/>
      <c r="L123" s="16"/>
      <c r="M123" s="16"/>
      <c r="N123" s="30"/>
      <c r="O123" s="16"/>
      <c r="P123" s="16"/>
      <c r="Q123" s="16"/>
      <c r="R123" s="30"/>
      <c r="S123" s="16"/>
      <c r="T123" s="16"/>
      <c r="U123" s="16"/>
      <c r="V123" s="30"/>
      <c r="W123" s="16"/>
      <c r="X123" s="16"/>
      <c r="Y123" s="16"/>
      <c r="Z123" s="30"/>
      <c r="AA123" s="16"/>
      <c r="AB123" s="16"/>
      <c r="AC123" s="16"/>
      <c r="AD123" s="30"/>
      <c r="AE123" s="16"/>
      <c r="AF123" s="16"/>
      <c r="AG123" s="16"/>
      <c r="AH123" s="30"/>
      <c r="AI123" s="16"/>
      <c r="AJ123" s="16"/>
      <c r="AK123" s="16"/>
      <c r="AL123" s="30"/>
      <c r="AM123" s="16"/>
      <c r="AN123" s="16"/>
      <c r="AO123" s="16"/>
      <c r="AP123" s="30"/>
      <c r="AQ123" s="16"/>
      <c r="AR123" s="16"/>
      <c r="AS123" s="16"/>
      <c r="AT123" s="30"/>
      <c r="AU123" s="16"/>
      <c r="AV123" s="16"/>
      <c r="AW123" s="16"/>
      <c r="AX123" s="30"/>
      <c r="AY123" s="16"/>
      <c r="AZ123" s="16"/>
      <c r="BA123" s="16"/>
      <c r="BB123" s="30"/>
      <c r="BC123" s="16"/>
      <c r="BD123" s="16"/>
      <c r="BE123" s="16"/>
      <c r="BF123" s="30"/>
      <c r="BG123" s="16"/>
      <c r="BH123" s="16"/>
      <c r="BI123" s="16"/>
      <c r="BJ123" s="30"/>
      <c r="BK123" s="4"/>
      <c r="BL123" s="2"/>
      <c r="BM123" s="2"/>
    </row>
    <row r="124" spans="1:65" x14ac:dyDescent="0.2">
      <c r="A124" s="103" t="s">
        <v>12</v>
      </c>
      <c r="B124" s="104"/>
      <c r="C124" s="104"/>
      <c r="D124" s="104"/>
      <c r="E124" s="31"/>
      <c r="F124" s="31"/>
      <c r="G124" s="31"/>
      <c r="H124" s="31"/>
      <c r="I124" s="16"/>
      <c r="J124" s="30"/>
      <c r="K124" s="16"/>
      <c r="L124" s="16"/>
      <c r="M124" s="16"/>
      <c r="N124" s="30"/>
      <c r="O124" s="16"/>
      <c r="P124" s="16"/>
      <c r="Q124" s="16"/>
      <c r="R124" s="30"/>
      <c r="S124" s="16"/>
      <c r="T124" s="16"/>
      <c r="U124" s="16"/>
      <c r="V124" s="30"/>
      <c r="W124" s="16"/>
      <c r="X124" s="16"/>
      <c r="Y124" s="16"/>
      <c r="Z124" s="30"/>
      <c r="AA124" s="16"/>
      <c r="AB124" s="16"/>
      <c r="AC124" s="16"/>
      <c r="AD124" s="30"/>
      <c r="AE124" s="16"/>
      <c r="AF124" s="16"/>
      <c r="AG124" s="16"/>
      <c r="AH124" s="30"/>
      <c r="AI124" s="16"/>
      <c r="AJ124" s="16"/>
      <c r="AK124" s="16"/>
      <c r="AL124" s="30"/>
      <c r="AM124" s="16"/>
      <c r="AN124" s="16"/>
      <c r="AO124" s="16"/>
      <c r="AP124" s="30"/>
      <c r="AQ124" s="16"/>
      <c r="AR124" s="16"/>
      <c r="AS124" s="16"/>
      <c r="AT124" s="30"/>
      <c r="AU124" s="16"/>
      <c r="AV124" s="16"/>
      <c r="AW124" s="16"/>
      <c r="AX124" s="30"/>
      <c r="AY124" s="16"/>
      <c r="AZ124" s="16"/>
      <c r="BA124" s="16"/>
      <c r="BB124" s="30"/>
      <c r="BC124" s="16"/>
      <c r="BD124" s="16"/>
      <c r="BE124" s="16"/>
      <c r="BF124" s="30"/>
      <c r="BG124" s="16"/>
      <c r="BH124" s="16"/>
      <c r="BI124" s="105" t="s">
        <v>12</v>
      </c>
      <c r="BJ124" s="105"/>
      <c r="BK124" s="105"/>
      <c r="BL124" s="2"/>
      <c r="BM124" s="2"/>
    </row>
    <row r="125" spans="1:65" x14ac:dyDescent="0.2">
      <c r="A125" s="106"/>
      <c r="B125" s="107"/>
      <c r="C125" s="102" t="s">
        <v>0</v>
      </c>
      <c r="D125" s="102"/>
      <c r="E125" s="102"/>
      <c r="F125" s="102"/>
      <c r="G125" s="102" t="s">
        <v>22</v>
      </c>
      <c r="H125" s="102"/>
      <c r="I125" s="102"/>
      <c r="J125" s="102"/>
      <c r="K125" s="102" t="s">
        <v>1</v>
      </c>
      <c r="L125" s="102"/>
      <c r="M125" s="102"/>
      <c r="N125" s="102"/>
      <c r="O125" s="101" t="s">
        <v>24</v>
      </c>
      <c r="P125" s="101"/>
      <c r="Q125" s="101"/>
      <c r="R125" s="101"/>
      <c r="S125" s="102" t="s">
        <v>25</v>
      </c>
      <c r="T125" s="102"/>
      <c r="U125" s="102"/>
      <c r="V125" s="102"/>
      <c r="W125" s="102" t="s">
        <v>2</v>
      </c>
      <c r="X125" s="102"/>
      <c r="Y125" s="102"/>
      <c r="Z125" s="102"/>
      <c r="AA125" s="101" t="s">
        <v>3</v>
      </c>
      <c r="AB125" s="101"/>
      <c r="AC125" s="101"/>
      <c r="AD125" s="101"/>
      <c r="AE125" s="102" t="s">
        <v>23</v>
      </c>
      <c r="AF125" s="102"/>
      <c r="AG125" s="102"/>
      <c r="AH125" s="102"/>
      <c r="AI125" s="102" t="s">
        <v>28</v>
      </c>
      <c r="AJ125" s="102"/>
      <c r="AK125" s="102"/>
      <c r="AL125" s="102"/>
      <c r="AM125" s="102" t="s">
        <v>4</v>
      </c>
      <c r="AN125" s="102"/>
      <c r="AO125" s="102"/>
      <c r="AP125" s="102"/>
      <c r="AQ125" s="101" t="s">
        <v>5</v>
      </c>
      <c r="AR125" s="101"/>
      <c r="AS125" s="101"/>
      <c r="AT125" s="101"/>
      <c r="AU125" s="101" t="s">
        <v>26</v>
      </c>
      <c r="AV125" s="101"/>
      <c r="AW125" s="101"/>
      <c r="AX125" s="101"/>
      <c r="AY125" s="102" t="s">
        <v>27</v>
      </c>
      <c r="AZ125" s="102"/>
      <c r="BA125" s="102"/>
      <c r="BB125" s="102"/>
      <c r="BC125" s="101" t="s">
        <v>6</v>
      </c>
      <c r="BD125" s="101"/>
      <c r="BE125" s="101"/>
      <c r="BF125" s="101"/>
      <c r="BG125" s="101" t="s">
        <v>7</v>
      </c>
      <c r="BH125" s="101"/>
      <c r="BI125" s="101"/>
      <c r="BJ125" s="101"/>
      <c r="BK125" s="34"/>
      <c r="BL125" s="114"/>
      <c r="BM125" s="115"/>
    </row>
    <row r="126" spans="1:65" x14ac:dyDescent="0.2">
      <c r="A126" s="97" t="s">
        <v>34</v>
      </c>
      <c r="B126" s="98"/>
      <c r="C126" s="92" t="s">
        <v>14</v>
      </c>
      <c r="D126" s="90" t="s">
        <v>15</v>
      </c>
      <c r="E126" s="90" t="s">
        <v>16</v>
      </c>
      <c r="F126" s="90" t="s">
        <v>17</v>
      </c>
      <c r="G126" s="92" t="s">
        <v>14</v>
      </c>
      <c r="H126" s="90" t="s">
        <v>15</v>
      </c>
      <c r="I126" s="90" t="s">
        <v>16</v>
      </c>
      <c r="J126" s="90" t="s">
        <v>17</v>
      </c>
      <c r="K126" s="92" t="s">
        <v>14</v>
      </c>
      <c r="L126" s="90" t="s">
        <v>15</v>
      </c>
      <c r="M126" s="90" t="s">
        <v>16</v>
      </c>
      <c r="N126" s="90" t="s">
        <v>17</v>
      </c>
      <c r="O126" s="92" t="s">
        <v>14</v>
      </c>
      <c r="P126" s="90" t="s">
        <v>15</v>
      </c>
      <c r="Q126" s="90" t="s">
        <v>16</v>
      </c>
      <c r="R126" s="90" t="s">
        <v>17</v>
      </c>
      <c r="S126" s="92" t="s">
        <v>14</v>
      </c>
      <c r="T126" s="90" t="s">
        <v>15</v>
      </c>
      <c r="U126" s="90" t="s">
        <v>16</v>
      </c>
      <c r="V126" s="90" t="s">
        <v>17</v>
      </c>
      <c r="W126" s="92" t="s">
        <v>14</v>
      </c>
      <c r="X126" s="90" t="s">
        <v>15</v>
      </c>
      <c r="Y126" s="90" t="s">
        <v>16</v>
      </c>
      <c r="Z126" s="90" t="s">
        <v>17</v>
      </c>
      <c r="AA126" s="92" t="s">
        <v>14</v>
      </c>
      <c r="AB126" s="90" t="s">
        <v>15</v>
      </c>
      <c r="AC126" s="90" t="s">
        <v>16</v>
      </c>
      <c r="AD126" s="90" t="s">
        <v>17</v>
      </c>
      <c r="AE126" s="92" t="s">
        <v>14</v>
      </c>
      <c r="AF126" s="90" t="s">
        <v>15</v>
      </c>
      <c r="AG126" s="90" t="s">
        <v>16</v>
      </c>
      <c r="AH126" s="90" t="s">
        <v>17</v>
      </c>
      <c r="AI126" s="92" t="s">
        <v>14</v>
      </c>
      <c r="AJ126" s="90" t="s">
        <v>15</v>
      </c>
      <c r="AK126" s="90" t="s">
        <v>16</v>
      </c>
      <c r="AL126" s="90" t="s">
        <v>17</v>
      </c>
      <c r="AM126" s="92" t="s">
        <v>14</v>
      </c>
      <c r="AN126" s="90" t="s">
        <v>15</v>
      </c>
      <c r="AO126" s="90" t="s">
        <v>16</v>
      </c>
      <c r="AP126" s="90" t="s">
        <v>17</v>
      </c>
      <c r="AQ126" s="92" t="s">
        <v>14</v>
      </c>
      <c r="AR126" s="90" t="s">
        <v>15</v>
      </c>
      <c r="AS126" s="90" t="s">
        <v>16</v>
      </c>
      <c r="AT126" s="90" t="s">
        <v>17</v>
      </c>
      <c r="AU126" s="92" t="s">
        <v>14</v>
      </c>
      <c r="AV126" s="90" t="s">
        <v>15</v>
      </c>
      <c r="AW126" s="90" t="s">
        <v>16</v>
      </c>
      <c r="AX126" s="90" t="s">
        <v>17</v>
      </c>
      <c r="AY126" s="92" t="s">
        <v>14</v>
      </c>
      <c r="AZ126" s="90" t="s">
        <v>15</v>
      </c>
      <c r="BA126" s="90" t="s">
        <v>16</v>
      </c>
      <c r="BB126" s="90" t="s">
        <v>17</v>
      </c>
      <c r="BC126" s="92" t="s">
        <v>14</v>
      </c>
      <c r="BD126" s="90" t="s">
        <v>15</v>
      </c>
      <c r="BE126" s="90" t="s">
        <v>16</v>
      </c>
      <c r="BF126" s="90" t="s">
        <v>17</v>
      </c>
      <c r="BG126" s="92" t="s">
        <v>14</v>
      </c>
      <c r="BH126" s="90" t="s">
        <v>15</v>
      </c>
      <c r="BI126" s="90" t="s">
        <v>16</v>
      </c>
      <c r="BJ126" s="90" t="s">
        <v>17</v>
      </c>
      <c r="BK126" s="86" t="s">
        <v>34</v>
      </c>
      <c r="BL126" s="50"/>
      <c r="BM126" s="51"/>
    </row>
    <row r="127" spans="1:65" x14ac:dyDescent="0.2">
      <c r="A127" s="99"/>
      <c r="B127" s="100"/>
      <c r="C127" s="93"/>
      <c r="D127" s="91"/>
      <c r="E127" s="91"/>
      <c r="F127" s="91"/>
      <c r="G127" s="93"/>
      <c r="H127" s="91"/>
      <c r="I127" s="91"/>
      <c r="J127" s="91"/>
      <c r="K127" s="93"/>
      <c r="L127" s="91"/>
      <c r="M127" s="91"/>
      <c r="N127" s="91"/>
      <c r="O127" s="93"/>
      <c r="P127" s="91"/>
      <c r="Q127" s="91"/>
      <c r="R127" s="91"/>
      <c r="S127" s="93"/>
      <c r="T127" s="91"/>
      <c r="U127" s="91"/>
      <c r="V127" s="91"/>
      <c r="W127" s="93"/>
      <c r="X127" s="91"/>
      <c r="Y127" s="91"/>
      <c r="Z127" s="91"/>
      <c r="AA127" s="93"/>
      <c r="AB127" s="91"/>
      <c r="AC127" s="91"/>
      <c r="AD127" s="91"/>
      <c r="AE127" s="93"/>
      <c r="AF127" s="91"/>
      <c r="AG127" s="91"/>
      <c r="AH127" s="91"/>
      <c r="AI127" s="93"/>
      <c r="AJ127" s="91"/>
      <c r="AK127" s="91"/>
      <c r="AL127" s="91"/>
      <c r="AM127" s="93"/>
      <c r="AN127" s="91"/>
      <c r="AO127" s="91"/>
      <c r="AP127" s="91"/>
      <c r="AQ127" s="93"/>
      <c r="AR127" s="91"/>
      <c r="AS127" s="91"/>
      <c r="AT127" s="91"/>
      <c r="AU127" s="93"/>
      <c r="AV127" s="91"/>
      <c r="AW127" s="91"/>
      <c r="AX127" s="91"/>
      <c r="AY127" s="93"/>
      <c r="AZ127" s="91"/>
      <c r="BA127" s="91"/>
      <c r="BB127" s="91"/>
      <c r="BC127" s="93"/>
      <c r="BD127" s="91"/>
      <c r="BE127" s="91"/>
      <c r="BF127" s="91"/>
      <c r="BG127" s="93"/>
      <c r="BH127" s="91"/>
      <c r="BI127" s="91"/>
      <c r="BJ127" s="91"/>
      <c r="BK127" s="87"/>
      <c r="BL127" s="97"/>
      <c r="BM127" s="98"/>
    </row>
    <row r="128" spans="1:65" x14ac:dyDescent="0.2">
      <c r="A128" s="13"/>
      <c r="B128" s="18">
        <v>2006</v>
      </c>
      <c r="C128" s="15">
        <v>1293.4000000000001</v>
      </c>
      <c r="D128" s="9">
        <v>1283</v>
      </c>
      <c r="E128" s="9">
        <v>1303.8</v>
      </c>
      <c r="F128" s="26">
        <v>55093</v>
      </c>
      <c r="G128" s="15">
        <v>1300.0999999999999</v>
      </c>
      <c r="H128" s="9">
        <v>1262.8</v>
      </c>
      <c r="I128" s="9">
        <v>1337.5</v>
      </c>
      <c r="J128" s="26">
        <v>4310</v>
      </c>
      <c r="K128" s="15">
        <v>1202.9000000000001</v>
      </c>
      <c r="L128" s="9">
        <v>1140.2</v>
      </c>
      <c r="M128" s="9">
        <v>1265.7</v>
      </c>
      <c r="N128" s="26">
        <v>1292</v>
      </c>
      <c r="O128" s="15">
        <v>1243.7</v>
      </c>
      <c r="P128" s="9">
        <v>1189.4000000000001</v>
      </c>
      <c r="Q128" s="9">
        <v>1298</v>
      </c>
      <c r="R128" s="26">
        <v>1838</v>
      </c>
      <c r="S128" s="15">
        <v>1227.9000000000001</v>
      </c>
      <c r="T128" s="9">
        <v>1190.0999999999999</v>
      </c>
      <c r="U128" s="9">
        <v>1265.7</v>
      </c>
      <c r="V128" s="26">
        <v>3759</v>
      </c>
      <c r="W128" s="15">
        <v>1338.2</v>
      </c>
      <c r="X128" s="9">
        <v>1292.5</v>
      </c>
      <c r="Y128" s="9">
        <v>1383.9</v>
      </c>
      <c r="Z128" s="26">
        <v>3032</v>
      </c>
      <c r="AA128" s="15">
        <v>1212.3</v>
      </c>
      <c r="AB128" s="9">
        <v>1180.8</v>
      </c>
      <c r="AC128" s="9">
        <v>1243.8</v>
      </c>
      <c r="AD128" s="26">
        <v>5246</v>
      </c>
      <c r="AE128" s="15">
        <v>1439</v>
      </c>
      <c r="AF128" s="9">
        <v>1415.1</v>
      </c>
      <c r="AG128" s="9">
        <v>1463</v>
      </c>
      <c r="AH128" s="26">
        <v>12876</v>
      </c>
      <c r="AI128" s="15">
        <v>1205.3</v>
      </c>
      <c r="AJ128" s="9">
        <v>1166.5</v>
      </c>
      <c r="AK128" s="9">
        <v>1244.0999999999999</v>
      </c>
      <c r="AL128" s="26">
        <v>3426</v>
      </c>
      <c r="AM128" s="15">
        <v>1407.6</v>
      </c>
      <c r="AN128" s="9">
        <v>1374.9</v>
      </c>
      <c r="AO128" s="9">
        <v>1440.3</v>
      </c>
      <c r="AP128" s="26">
        <v>6703</v>
      </c>
      <c r="AQ128" s="15">
        <v>1216</v>
      </c>
      <c r="AR128" s="9">
        <v>1189.4000000000001</v>
      </c>
      <c r="AS128" s="9">
        <v>1242.5</v>
      </c>
      <c r="AT128" s="26">
        <v>7450</v>
      </c>
      <c r="AU128" s="15">
        <v>1235.3</v>
      </c>
      <c r="AV128" s="9">
        <v>1082.8</v>
      </c>
      <c r="AW128" s="9">
        <v>1387.9</v>
      </c>
      <c r="AX128" s="26">
        <v>231</v>
      </c>
      <c r="AY128" s="15">
        <v>1105.5</v>
      </c>
      <c r="AZ128" s="9">
        <v>958.5</v>
      </c>
      <c r="BA128" s="9">
        <v>1252.4000000000001</v>
      </c>
      <c r="BB128" s="26">
        <v>203</v>
      </c>
      <c r="BC128" s="15">
        <v>1183.5</v>
      </c>
      <c r="BD128" s="9">
        <v>1149.8</v>
      </c>
      <c r="BE128" s="9">
        <v>1217.2</v>
      </c>
      <c r="BF128" s="26">
        <v>4387</v>
      </c>
      <c r="BG128" s="15">
        <v>1228.9000000000001</v>
      </c>
      <c r="BH128" s="9">
        <v>1104.0999999999999</v>
      </c>
      <c r="BI128" s="9">
        <v>1353.6</v>
      </c>
      <c r="BJ128" s="26">
        <v>340</v>
      </c>
      <c r="BK128" s="35">
        <v>2006</v>
      </c>
      <c r="BL128" s="13"/>
      <c r="BM128" s="4"/>
    </row>
    <row r="129" spans="1:65" x14ac:dyDescent="0.2">
      <c r="A129" s="13"/>
      <c r="B129" s="18">
        <v>2007</v>
      </c>
      <c r="C129" s="15">
        <v>1302.5</v>
      </c>
      <c r="D129" s="9">
        <v>1292.0999999999999</v>
      </c>
      <c r="E129" s="9">
        <v>1312.9</v>
      </c>
      <c r="F129" s="26">
        <v>55986</v>
      </c>
      <c r="G129" s="15">
        <v>1327.2</v>
      </c>
      <c r="H129" s="9">
        <v>1289.7</v>
      </c>
      <c r="I129" s="9">
        <v>1364.6</v>
      </c>
      <c r="J129" s="26">
        <v>4459</v>
      </c>
      <c r="K129" s="15">
        <v>1182.2</v>
      </c>
      <c r="L129" s="9">
        <v>1120.5</v>
      </c>
      <c r="M129" s="9">
        <v>1243.8</v>
      </c>
      <c r="N129" s="26">
        <v>1299</v>
      </c>
      <c r="O129" s="15">
        <v>1231.7</v>
      </c>
      <c r="P129" s="9">
        <v>1178</v>
      </c>
      <c r="Q129" s="9">
        <v>1285.4000000000001</v>
      </c>
      <c r="R129" s="26">
        <v>1866</v>
      </c>
      <c r="S129" s="15">
        <v>1227.8</v>
      </c>
      <c r="T129" s="9">
        <v>1190.2</v>
      </c>
      <c r="U129" s="9">
        <v>1265.4000000000001</v>
      </c>
      <c r="V129" s="26">
        <v>3780</v>
      </c>
      <c r="W129" s="15">
        <v>1309.5999999999999</v>
      </c>
      <c r="X129" s="9">
        <v>1264.5999999999999</v>
      </c>
      <c r="Y129" s="9">
        <v>1354.6</v>
      </c>
      <c r="Z129" s="26">
        <v>2981</v>
      </c>
      <c r="AA129" s="15">
        <v>1220.3</v>
      </c>
      <c r="AB129" s="9">
        <v>1188.9000000000001</v>
      </c>
      <c r="AC129" s="9">
        <v>1251.7</v>
      </c>
      <c r="AD129" s="26">
        <v>5322</v>
      </c>
      <c r="AE129" s="15">
        <v>1436.3</v>
      </c>
      <c r="AF129" s="9">
        <v>1412.4</v>
      </c>
      <c r="AG129" s="9">
        <v>1460.2</v>
      </c>
      <c r="AH129" s="26">
        <v>12892</v>
      </c>
      <c r="AI129" s="15">
        <v>1243.0999999999999</v>
      </c>
      <c r="AJ129" s="9">
        <v>1204.0999999999999</v>
      </c>
      <c r="AK129" s="9">
        <v>1282.0999999999999</v>
      </c>
      <c r="AL129" s="26">
        <v>3554</v>
      </c>
      <c r="AM129" s="15">
        <v>1446</v>
      </c>
      <c r="AN129" s="9">
        <v>1413.1</v>
      </c>
      <c r="AO129" s="9">
        <v>1478.8</v>
      </c>
      <c r="AP129" s="26">
        <v>6998</v>
      </c>
      <c r="AQ129" s="15">
        <v>1210.2</v>
      </c>
      <c r="AR129" s="9">
        <v>1183.8</v>
      </c>
      <c r="AS129" s="9">
        <v>1236.5999999999999</v>
      </c>
      <c r="AT129" s="26">
        <v>7488</v>
      </c>
      <c r="AU129" s="15">
        <v>1335.3</v>
      </c>
      <c r="AV129" s="9">
        <v>1178.5</v>
      </c>
      <c r="AW129" s="9">
        <v>1492.1</v>
      </c>
      <c r="AX129" s="26">
        <v>255</v>
      </c>
      <c r="AY129" s="15">
        <v>1160.2</v>
      </c>
      <c r="AZ129" s="9">
        <v>1010.8</v>
      </c>
      <c r="BA129" s="9">
        <v>1309.5999999999999</v>
      </c>
      <c r="BB129" s="26">
        <v>209</v>
      </c>
      <c r="BC129" s="15">
        <v>1209.7</v>
      </c>
      <c r="BD129" s="9">
        <v>1175.9000000000001</v>
      </c>
      <c r="BE129" s="9">
        <v>1243.4000000000001</v>
      </c>
      <c r="BF129" s="26">
        <v>4516</v>
      </c>
      <c r="BG129" s="15">
        <v>1301.3</v>
      </c>
      <c r="BH129" s="9">
        <v>1174.3</v>
      </c>
      <c r="BI129" s="9">
        <v>1428.4</v>
      </c>
      <c r="BJ129" s="26">
        <v>367</v>
      </c>
      <c r="BK129" s="35">
        <v>2007</v>
      </c>
      <c r="BL129" s="13"/>
      <c r="BM129" s="4"/>
    </row>
    <row r="130" spans="1:65" x14ac:dyDescent="0.2">
      <c r="A130" s="14"/>
      <c r="B130" s="18">
        <v>2008</v>
      </c>
      <c r="C130" s="15">
        <v>1282.7</v>
      </c>
      <c r="D130" s="9">
        <v>1272.4000000000001</v>
      </c>
      <c r="E130" s="9">
        <v>1292.9000000000001</v>
      </c>
      <c r="F130" s="26">
        <v>55700</v>
      </c>
      <c r="G130" s="15">
        <v>1305</v>
      </c>
      <c r="H130" s="9">
        <v>1268.0999999999999</v>
      </c>
      <c r="I130" s="9">
        <v>1341.9</v>
      </c>
      <c r="J130" s="26">
        <v>4401</v>
      </c>
      <c r="K130" s="15">
        <v>1144.9000000000001</v>
      </c>
      <c r="L130" s="9">
        <v>1084.5</v>
      </c>
      <c r="M130" s="9">
        <v>1205.4000000000001</v>
      </c>
      <c r="N130" s="26">
        <v>1265</v>
      </c>
      <c r="O130" s="15">
        <v>1161.9000000000001</v>
      </c>
      <c r="P130" s="9">
        <v>1110</v>
      </c>
      <c r="Q130" s="9">
        <v>1213.9000000000001</v>
      </c>
      <c r="R130" s="26">
        <v>1773</v>
      </c>
      <c r="S130" s="15">
        <v>1254.8</v>
      </c>
      <c r="T130" s="9">
        <v>1216.9000000000001</v>
      </c>
      <c r="U130" s="9">
        <v>1292.5999999999999</v>
      </c>
      <c r="V130" s="26">
        <v>3916</v>
      </c>
      <c r="W130" s="15">
        <v>1268</v>
      </c>
      <c r="X130" s="9">
        <v>1223.7</v>
      </c>
      <c r="Y130" s="9">
        <v>1312.3</v>
      </c>
      <c r="Z130" s="26">
        <v>2955</v>
      </c>
      <c r="AA130" s="15">
        <v>1206.8</v>
      </c>
      <c r="AB130" s="9">
        <v>1175.7</v>
      </c>
      <c r="AC130" s="9">
        <v>1237.9000000000001</v>
      </c>
      <c r="AD130" s="26">
        <v>5317</v>
      </c>
      <c r="AE130" s="15">
        <v>1431.5</v>
      </c>
      <c r="AF130" s="9">
        <v>1407.7</v>
      </c>
      <c r="AG130" s="9">
        <v>1455.3</v>
      </c>
      <c r="AH130" s="26">
        <v>12899</v>
      </c>
      <c r="AI130" s="15">
        <v>1188.0999999999999</v>
      </c>
      <c r="AJ130" s="9">
        <v>1149.9000000000001</v>
      </c>
      <c r="AK130" s="9">
        <v>1226.2</v>
      </c>
      <c r="AL130" s="26">
        <v>3458</v>
      </c>
      <c r="AM130" s="15">
        <v>1396.7</v>
      </c>
      <c r="AN130" s="9">
        <v>1364.4</v>
      </c>
      <c r="AO130" s="9">
        <v>1428.9</v>
      </c>
      <c r="AP130" s="26">
        <v>6816</v>
      </c>
      <c r="AQ130" s="15">
        <v>1203</v>
      </c>
      <c r="AR130" s="9">
        <v>1176.8</v>
      </c>
      <c r="AS130" s="9">
        <v>1229.2</v>
      </c>
      <c r="AT130" s="26">
        <v>7547</v>
      </c>
      <c r="AU130" s="15">
        <v>1183.0999999999999</v>
      </c>
      <c r="AV130" s="9">
        <v>1035.2</v>
      </c>
      <c r="AW130" s="9">
        <v>1331.1</v>
      </c>
      <c r="AX130" s="26">
        <v>225</v>
      </c>
      <c r="AY130" s="15">
        <v>1143.8</v>
      </c>
      <c r="AZ130" s="9">
        <v>995.4</v>
      </c>
      <c r="BA130" s="9">
        <v>1292.2</v>
      </c>
      <c r="BB130" s="26">
        <v>211</v>
      </c>
      <c r="BC130" s="15">
        <v>1204.0999999999999</v>
      </c>
      <c r="BD130" s="9">
        <v>1170.5</v>
      </c>
      <c r="BE130" s="9">
        <v>1237.5999999999999</v>
      </c>
      <c r="BF130" s="26">
        <v>4571</v>
      </c>
      <c r="BG130" s="15">
        <v>1216.5</v>
      </c>
      <c r="BH130" s="9">
        <v>1093.2</v>
      </c>
      <c r="BI130" s="9">
        <v>1339.8</v>
      </c>
      <c r="BJ130" s="26">
        <v>346</v>
      </c>
      <c r="BK130" s="35">
        <v>2008</v>
      </c>
      <c r="BL130" s="14"/>
      <c r="BM130" s="4"/>
    </row>
    <row r="131" spans="1:65" x14ac:dyDescent="0.2">
      <c r="A131" s="14"/>
      <c r="B131" s="18">
        <v>2009</v>
      </c>
      <c r="C131" s="15">
        <v>1222.5</v>
      </c>
      <c r="D131" s="9">
        <v>1212.5999999999999</v>
      </c>
      <c r="E131" s="9">
        <v>1232.5</v>
      </c>
      <c r="F131" s="26">
        <v>53856</v>
      </c>
      <c r="G131" s="15">
        <v>1262.3</v>
      </c>
      <c r="H131" s="9">
        <v>1226</v>
      </c>
      <c r="I131" s="9">
        <v>1298.5999999999999</v>
      </c>
      <c r="J131" s="26">
        <v>4315</v>
      </c>
      <c r="K131" s="15">
        <v>1101.0999999999999</v>
      </c>
      <c r="L131" s="9">
        <v>1042.3</v>
      </c>
      <c r="M131" s="9">
        <v>1159.8</v>
      </c>
      <c r="N131" s="26">
        <v>1259</v>
      </c>
      <c r="O131" s="15">
        <v>1142.9000000000001</v>
      </c>
      <c r="P131" s="9">
        <v>1091.5999999999999</v>
      </c>
      <c r="Q131" s="9">
        <v>1194.3</v>
      </c>
      <c r="R131" s="26">
        <v>1790</v>
      </c>
      <c r="S131" s="15">
        <v>1237.4000000000001</v>
      </c>
      <c r="T131" s="9">
        <v>1200</v>
      </c>
      <c r="U131" s="9">
        <v>1274.8</v>
      </c>
      <c r="V131" s="26">
        <v>3874</v>
      </c>
      <c r="W131" s="15">
        <v>1179.9000000000001</v>
      </c>
      <c r="X131" s="9">
        <v>1137.3</v>
      </c>
      <c r="Y131" s="9">
        <v>1222.5</v>
      </c>
      <c r="Z131" s="26">
        <v>2794</v>
      </c>
      <c r="AA131" s="15">
        <v>1140.2</v>
      </c>
      <c r="AB131" s="9">
        <v>1110.0999999999999</v>
      </c>
      <c r="AC131" s="9">
        <v>1170.4000000000001</v>
      </c>
      <c r="AD131" s="26">
        <v>5138</v>
      </c>
      <c r="AE131" s="15">
        <v>1344.6</v>
      </c>
      <c r="AF131" s="9">
        <v>1321.5</v>
      </c>
      <c r="AG131" s="9">
        <v>1367.6</v>
      </c>
      <c r="AH131" s="26">
        <v>12264</v>
      </c>
      <c r="AI131" s="15">
        <v>1105.5</v>
      </c>
      <c r="AJ131" s="9">
        <v>1069</v>
      </c>
      <c r="AK131" s="9">
        <v>1142</v>
      </c>
      <c r="AL131" s="26">
        <v>3304</v>
      </c>
      <c r="AM131" s="15">
        <v>1317.1</v>
      </c>
      <c r="AN131" s="9">
        <v>1286</v>
      </c>
      <c r="AO131" s="9">
        <v>1348.3</v>
      </c>
      <c r="AP131" s="26">
        <v>6518</v>
      </c>
      <c r="AQ131" s="15">
        <v>1175.9000000000001</v>
      </c>
      <c r="AR131" s="9">
        <v>1150.0999999999999</v>
      </c>
      <c r="AS131" s="9">
        <v>1201.7</v>
      </c>
      <c r="AT131" s="26">
        <v>7429</v>
      </c>
      <c r="AU131" s="15">
        <v>1058.0999999999999</v>
      </c>
      <c r="AV131" s="9">
        <v>919.9</v>
      </c>
      <c r="AW131" s="9">
        <v>1196.3</v>
      </c>
      <c r="AX131" s="26">
        <v>209</v>
      </c>
      <c r="AY131" s="15">
        <v>1030.5999999999999</v>
      </c>
      <c r="AZ131" s="9">
        <v>890.7</v>
      </c>
      <c r="BA131" s="9">
        <v>1170.5</v>
      </c>
      <c r="BB131" s="26">
        <v>196</v>
      </c>
      <c r="BC131" s="15">
        <v>1152.7</v>
      </c>
      <c r="BD131" s="9">
        <v>1120</v>
      </c>
      <c r="BE131" s="9">
        <v>1185.4000000000001</v>
      </c>
      <c r="BF131" s="26">
        <v>4414</v>
      </c>
      <c r="BG131" s="15">
        <v>1199.2</v>
      </c>
      <c r="BH131" s="9">
        <v>1077.7</v>
      </c>
      <c r="BI131" s="9">
        <v>1320.8</v>
      </c>
      <c r="BJ131" s="26">
        <v>352</v>
      </c>
      <c r="BK131" s="35">
        <v>2009</v>
      </c>
      <c r="BL131" s="14"/>
      <c r="BM131" s="4"/>
    </row>
    <row r="132" spans="1:65" x14ac:dyDescent="0.2">
      <c r="A132" s="14"/>
      <c r="B132" s="18">
        <v>2010</v>
      </c>
      <c r="C132" s="15">
        <v>1198.2</v>
      </c>
      <c r="D132" s="9">
        <v>1188.5</v>
      </c>
      <c r="E132" s="9">
        <v>1207.9000000000001</v>
      </c>
      <c r="F132" s="26">
        <v>53967</v>
      </c>
      <c r="G132" s="15">
        <v>1193.8</v>
      </c>
      <c r="H132" s="9">
        <v>1159</v>
      </c>
      <c r="I132" s="9">
        <v>1228.5999999999999</v>
      </c>
      <c r="J132" s="26">
        <v>4193</v>
      </c>
      <c r="K132" s="15">
        <v>1091.5999999999999</v>
      </c>
      <c r="L132" s="9">
        <v>1034.0999999999999</v>
      </c>
      <c r="M132" s="9">
        <v>1149</v>
      </c>
      <c r="N132" s="26">
        <v>1271</v>
      </c>
      <c r="O132" s="15">
        <v>1175.4000000000001</v>
      </c>
      <c r="P132" s="9">
        <v>1124.4000000000001</v>
      </c>
      <c r="Q132" s="9">
        <v>1226.3</v>
      </c>
      <c r="R132" s="26">
        <v>1857</v>
      </c>
      <c r="S132" s="15">
        <v>1141.5</v>
      </c>
      <c r="T132" s="9">
        <v>1105.9000000000001</v>
      </c>
      <c r="U132" s="9">
        <v>1177.0999999999999</v>
      </c>
      <c r="V132" s="26">
        <v>3673</v>
      </c>
      <c r="W132" s="15">
        <v>1168.8</v>
      </c>
      <c r="X132" s="9">
        <v>1127.2</v>
      </c>
      <c r="Y132" s="9">
        <v>1210.4000000000001</v>
      </c>
      <c r="Z132" s="26">
        <v>2813</v>
      </c>
      <c r="AA132" s="15">
        <v>1129.2</v>
      </c>
      <c r="AB132" s="9">
        <v>1099.7</v>
      </c>
      <c r="AC132" s="9">
        <v>1158.5999999999999</v>
      </c>
      <c r="AD132" s="26">
        <v>5205</v>
      </c>
      <c r="AE132" s="15">
        <v>1309.8</v>
      </c>
      <c r="AF132" s="9">
        <v>1287.4000000000001</v>
      </c>
      <c r="AG132" s="9">
        <v>1332.3</v>
      </c>
      <c r="AH132" s="26">
        <v>12142</v>
      </c>
      <c r="AI132" s="15">
        <v>1147</v>
      </c>
      <c r="AJ132" s="9">
        <v>1110.5</v>
      </c>
      <c r="AK132" s="9">
        <v>1183.4000000000001</v>
      </c>
      <c r="AL132" s="26">
        <v>3519</v>
      </c>
      <c r="AM132" s="15">
        <v>1303.7</v>
      </c>
      <c r="AN132" s="9">
        <v>1273.2</v>
      </c>
      <c r="AO132" s="9">
        <v>1334.1</v>
      </c>
      <c r="AP132" s="26">
        <v>6649</v>
      </c>
      <c r="AQ132" s="15">
        <v>1141.8</v>
      </c>
      <c r="AR132" s="9">
        <v>1116.7</v>
      </c>
      <c r="AS132" s="9">
        <v>1166.9000000000001</v>
      </c>
      <c r="AT132" s="26">
        <v>7406</v>
      </c>
      <c r="AU132" s="15">
        <v>1045.3</v>
      </c>
      <c r="AV132" s="9">
        <v>911.5</v>
      </c>
      <c r="AW132" s="9">
        <v>1179.2</v>
      </c>
      <c r="AX132" s="26">
        <v>213</v>
      </c>
      <c r="AY132" s="15">
        <v>1237.5</v>
      </c>
      <c r="AZ132" s="9">
        <v>1087.7</v>
      </c>
      <c r="BA132" s="9">
        <v>1387.2</v>
      </c>
      <c r="BB132" s="26">
        <v>241</v>
      </c>
      <c r="BC132" s="15">
        <v>1133.0999999999999</v>
      </c>
      <c r="BD132" s="9">
        <v>1101</v>
      </c>
      <c r="BE132" s="9">
        <v>1165.0999999999999</v>
      </c>
      <c r="BF132" s="26">
        <v>4426</v>
      </c>
      <c r="BG132" s="15">
        <v>1206.4000000000001</v>
      </c>
      <c r="BH132" s="9">
        <v>1088.0999999999999</v>
      </c>
      <c r="BI132" s="9">
        <v>1324.7</v>
      </c>
      <c r="BJ132" s="26">
        <v>359</v>
      </c>
      <c r="BK132" s="35">
        <v>2010</v>
      </c>
      <c r="BL132" s="14"/>
      <c r="BM132" s="4"/>
    </row>
    <row r="133" spans="1:65" x14ac:dyDescent="0.2">
      <c r="A133" s="14"/>
      <c r="B133" s="18">
        <v>2011</v>
      </c>
      <c r="C133" s="15">
        <v>1164.2</v>
      </c>
      <c r="D133" s="9">
        <v>1154.7</v>
      </c>
      <c r="E133" s="9">
        <v>1173.7</v>
      </c>
      <c r="F133" s="26">
        <v>53661</v>
      </c>
      <c r="G133" s="15">
        <v>1190.4000000000001</v>
      </c>
      <c r="H133" s="9">
        <v>1156.0999999999999</v>
      </c>
      <c r="I133" s="9">
        <v>1224.7</v>
      </c>
      <c r="J133" s="26">
        <v>4266</v>
      </c>
      <c r="K133" s="15">
        <v>1033.3</v>
      </c>
      <c r="L133" s="9">
        <v>978.2</v>
      </c>
      <c r="M133" s="9">
        <v>1088.4000000000001</v>
      </c>
      <c r="N133" s="26">
        <v>1234</v>
      </c>
      <c r="O133" s="15">
        <v>1044.2</v>
      </c>
      <c r="P133" s="9">
        <v>996.3</v>
      </c>
      <c r="Q133" s="9">
        <v>1092</v>
      </c>
      <c r="R133" s="26">
        <v>1707</v>
      </c>
      <c r="S133" s="15">
        <v>1145.4000000000001</v>
      </c>
      <c r="T133" s="9">
        <v>1110.3</v>
      </c>
      <c r="U133" s="9">
        <v>1180.5999999999999</v>
      </c>
      <c r="V133" s="26">
        <v>3759</v>
      </c>
      <c r="W133" s="15">
        <v>1132</v>
      </c>
      <c r="X133" s="9">
        <v>1091.5</v>
      </c>
      <c r="Y133" s="9">
        <v>1172.5</v>
      </c>
      <c r="Z133" s="26">
        <v>2807</v>
      </c>
      <c r="AA133" s="15">
        <v>1089.7</v>
      </c>
      <c r="AB133" s="9">
        <v>1061</v>
      </c>
      <c r="AC133" s="9">
        <v>1118.4000000000001</v>
      </c>
      <c r="AD133" s="26">
        <v>5147</v>
      </c>
      <c r="AE133" s="15">
        <v>1276.5</v>
      </c>
      <c r="AF133" s="9">
        <v>1254.5</v>
      </c>
      <c r="AG133" s="9">
        <v>1298.5</v>
      </c>
      <c r="AH133" s="26">
        <v>12072</v>
      </c>
      <c r="AI133" s="15">
        <v>1110.8</v>
      </c>
      <c r="AJ133" s="9">
        <v>1075.4000000000001</v>
      </c>
      <c r="AK133" s="9">
        <v>1146.2</v>
      </c>
      <c r="AL133" s="26">
        <v>3487</v>
      </c>
      <c r="AM133" s="15">
        <v>1268</v>
      </c>
      <c r="AN133" s="9">
        <v>1238.3</v>
      </c>
      <c r="AO133" s="9">
        <v>1297.5999999999999</v>
      </c>
      <c r="AP133" s="26">
        <v>6595</v>
      </c>
      <c r="AQ133" s="15">
        <v>1114.3</v>
      </c>
      <c r="AR133" s="9">
        <v>1089.8</v>
      </c>
      <c r="AS133" s="9">
        <v>1138.8</v>
      </c>
      <c r="AT133" s="26">
        <v>7404</v>
      </c>
      <c r="AU133" s="15">
        <v>1007.2</v>
      </c>
      <c r="AV133" s="9">
        <v>875.9</v>
      </c>
      <c r="AW133" s="9">
        <v>1138.5999999999999</v>
      </c>
      <c r="AX133" s="26">
        <v>209</v>
      </c>
      <c r="AY133" s="15">
        <v>1192.0999999999999</v>
      </c>
      <c r="AZ133" s="9">
        <v>1046.5</v>
      </c>
      <c r="BA133" s="9">
        <v>1337.7</v>
      </c>
      <c r="BB133" s="26">
        <v>231</v>
      </c>
      <c r="BC133" s="15">
        <v>1094.5999999999999</v>
      </c>
      <c r="BD133" s="9">
        <v>1063.3</v>
      </c>
      <c r="BE133" s="9">
        <v>1125.8</v>
      </c>
      <c r="BF133" s="26">
        <v>4378</v>
      </c>
      <c r="BG133" s="15">
        <v>1195.5999999999999</v>
      </c>
      <c r="BH133" s="9">
        <v>1077.5</v>
      </c>
      <c r="BI133" s="9">
        <v>1313.7</v>
      </c>
      <c r="BJ133" s="26">
        <v>365</v>
      </c>
      <c r="BK133" s="35">
        <v>2011</v>
      </c>
      <c r="BL133" s="14"/>
      <c r="BM133" s="4"/>
    </row>
    <row r="134" spans="1:65" x14ac:dyDescent="0.2">
      <c r="A134" s="14"/>
      <c r="B134" s="18">
        <v>2012</v>
      </c>
      <c r="C134" s="15">
        <v>1173.4000000000001</v>
      </c>
      <c r="D134" s="9">
        <v>1164</v>
      </c>
      <c r="E134" s="9">
        <v>1182.8</v>
      </c>
      <c r="F134" s="26">
        <v>54937</v>
      </c>
      <c r="G134" s="15">
        <v>1159.5</v>
      </c>
      <c r="H134" s="9">
        <v>1126</v>
      </c>
      <c r="I134" s="9">
        <v>1193</v>
      </c>
      <c r="J134" s="26">
        <v>4231</v>
      </c>
      <c r="K134" s="15">
        <v>1061.8</v>
      </c>
      <c r="L134" s="9">
        <v>1006.5</v>
      </c>
      <c r="M134" s="9">
        <v>1117.0999999999999</v>
      </c>
      <c r="N134" s="26">
        <v>1282</v>
      </c>
      <c r="O134" s="15">
        <v>1105.4000000000001</v>
      </c>
      <c r="P134" s="9">
        <v>1056.9000000000001</v>
      </c>
      <c r="Q134" s="9">
        <v>1154</v>
      </c>
      <c r="R134" s="26">
        <v>1829</v>
      </c>
      <c r="S134" s="15">
        <v>1153.2</v>
      </c>
      <c r="T134" s="9">
        <v>1118.3</v>
      </c>
      <c r="U134" s="9">
        <v>1188.0999999999999</v>
      </c>
      <c r="V134" s="26">
        <v>3832</v>
      </c>
      <c r="W134" s="15">
        <v>1167</v>
      </c>
      <c r="X134" s="9">
        <v>1126.5999999999999</v>
      </c>
      <c r="Y134" s="9">
        <v>1207.4000000000001</v>
      </c>
      <c r="Z134" s="26">
        <v>2961</v>
      </c>
      <c r="AA134" s="15">
        <v>1102.9000000000001</v>
      </c>
      <c r="AB134" s="9">
        <v>1074.4000000000001</v>
      </c>
      <c r="AC134" s="9">
        <v>1131.4000000000001</v>
      </c>
      <c r="AD134" s="26">
        <v>5308</v>
      </c>
      <c r="AE134" s="15">
        <v>1296.5</v>
      </c>
      <c r="AF134" s="9">
        <v>1274.5</v>
      </c>
      <c r="AG134" s="9">
        <v>1318.5</v>
      </c>
      <c r="AH134" s="26">
        <v>12331</v>
      </c>
      <c r="AI134" s="15">
        <v>1044.0999999999999</v>
      </c>
      <c r="AJ134" s="9">
        <v>1010.1</v>
      </c>
      <c r="AK134" s="9">
        <v>1078.0999999999999</v>
      </c>
      <c r="AL134" s="26">
        <v>3331</v>
      </c>
      <c r="AM134" s="15">
        <v>1284.5999999999999</v>
      </c>
      <c r="AN134" s="9">
        <v>1255.0999999999999</v>
      </c>
      <c r="AO134" s="9">
        <v>1314</v>
      </c>
      <c r="AP134" s="26">
        <v>6808</v>
      </c>
      <c r="AQ134" s="15">
        <v>1118.5999999999999</v>
      </c>
      <c r="AR134" s="9">
        <v>1094.4000000000001</v>
      </c>
      <c r="AS134" s="9">
        <v>1142.7</v>
      </c>
      <c r="AT134" s="26">
        <v>7591</v>
      </c>
      <c r="AU134" s="15">
        <v>996.6</v>
      </c>
      <c r="AV134" s="9">
        <v>868.6</v>
      </c>
      <c r="AW134" s="9">
        <v>1124.5999999999999</v>
      </c>
      <c r="AX134" s="26">
        <v>216</v>
      </c>
      <c r="AY134" s="15">
        <v>1028.3</v>
      </c>
      <c r="AZ134" s="9">
        <v>894.7</v>
      </c>
      <c r="BA134" s="9">
        <v>1161.9000000000001</v>
      </c>
      <c r="BB134" s="26">
        <v>203</v>
      </c>
      <c r="BC134" s="15">
        <v>1128.8</v>
      </c>
      <c r="BD134" s="9">
        <v>1097.5</v>
      </c>
      <c r="BE134" s="9">
        <v>1160.0999999999999</v>
      </c>
      <c r="BF134" s="26">
        <v>4624</v>
      </c>
      <c r="BG134" s="15">
        <v>1254</v>
      </c>
      <c r="BH134" s="9">
        <v>1136.0999999999999</v>
      </c>
      <c r="BI134" s="9">
        <v>1371.9</v>
      </c>
      <c r="BJ134" s="26">
        <v>390</v>
      </c>
      <c r="BK134" s="35">
        <v>2012</v>
      </c>
      <c r="BL134" s="14"/>
      <c r="BM134" s="4"/>
    </row>
    <row r="135" spans="1:65" x14ac:dyDescent="0.2">
      <c r="A135" s="14"/>
      <c r="B135" s="18">
        <v>2013</v>
      </c>
      <c r="C135" s="15">
        <v>1152.3</v>
      </c>
      <c r="D135" s="9">
        <v>1143</v>
      </c>
      <c r="E135" s="9">
        <v>1161.5</v>
      </c>
      <c r="F135" s="26">
        <v>54700</v>
      </c>
      <c r="G135" s="15">
        <v>1206.0999999999999</v>
      </c>
      <c r="H135" s="9">
        <v>1172.2</v>
      </c>
      <c r="I135" s="9">
        <v>1240</v>
      </c>
      <c r="J135" s="26">
        <v>4475</v>
      </c>
      <c r="K135" s="15">
        <v>993.3</v>
      </c>
      <c r="L135" s="9">
        <v>939.9</v>
      </c>
      <c r="M135" s="9">
        <v>1046.5999999999999</v>
      </c>
      <c r="N135" s="26">
        <v>1222</v>
      </c>
      <c r="O135" s="15">
        <v>1113.5</v>
      </c>
      <c r="P135" s="9">
        <v>1065</v>
      </c>
      <c r="Q135" s="9">
        <v>1161.9000000000001</v>
      </c>
      <c r="R135" s="26">
        <v>1875</v>
      </c>
      <c r="S135" s="15">
        <v>1142.9000000000001</v>
      </c>
      <c r="T135" s="9">
        <v>1108.4000000000001</v>
      </c>
      <c r="U135" s="9">
        <v>1177.4000000000001</v>
      </c>
      <c r="V135" s="26">
        <v>3845</v>
      </c>
      <c r="W135" s="15">
        <v>1162.5999999999999</v>
      </c>
      <c r="X135" s="9">
        <v>1122.5999999999999</v>
      </c>
      <c r="Y135" s="9">
        <v>1202.5999999999999</v>
      </c>
      <c r="Z135" s="26">
        <v>2999</v>
      </c>
      <c r="AA135" s="15">
        <v>1079.5</v>
      </c>
      <c r="AB135" s="9">
        <v>1051.5999999999999</v>
      </c>
      <c r="AC135" s="9">
        <v>1107.4000000000001</v>
      </c>
      <c r="AD135" s="26">
        <v>5285</v>
      </c>
      <c r="AE135" s="15">
        <v>1258.2</v>
      </c>
      <c r="AF135" s="9">
        <v>1236.5999999999999</v>
      </c>
      <c r="AG135" s="9">
        <v>1279.8</v>
      </c>
      <c r="AH135" s="26">
        <v>12079</v>
      </c>
      <c r="AI135" s="15">
        <v>1035.3</v>
      </c>
      <c r="AJ135" s="9">
        <v>1001.7</v>
      </c>
      <c r="AK135" s="9">
        <v>1069</v>
      </c>
      <c r="AL135" s="26">
        <v>3353</v>
      </c>
      <c r="AM135" s="15">
        <v>1258.0999999999999</v>
      </c>
      <c r="AN135" s="9">
        <v>1229.2</v>
      </c>
      <c r="AO135" s="9">
        <v>1287</v>
      </c>
      <c r="AP135" s="26">
        <v>6777</v>
      </c>
      <c r="AQ135" s="15">
        <v>1098.8</v>
      </c>
      <c r="AR135" s="9">
        <v>1075</v>
      </c>
      <c r="AS135" s="9">
        <v>1122.7</v>
      </c>
      <c r="AT135" s="26">
        <v>7531</v>
      </c>
      <c r="AU135" s="15">
        <v>1128.5999999999999</v>
      </c>
      <c r="AV135" s="9">
        <v>995.7</v>
      </c>
      <c r="AW135" s="9">
        <v>1261.5</v>
      </c>
      <c r="AX135" s="26">
        <v>242</v>
      </c>
      <c r="AY135" s="15">
        <v>1016.7</v>
      </c>
      <c r="AZ135" s="9">
        <v>883</v>
      </c>
      <c r="BA135" s="9">
        <v>1150.3</v>
      </c>
      <c r="BB135" s="26">
        <v>203</v>
      </c>
      <c r="BC135" s="15">
        <v>1077</v>
      </c>
      <c r="BD135" s="9">
        <v>1046.8</v>
      </c>
      <c r="BE135" s="9">
        <v>1107.3</v>
      </c>
      <c r="BF135" s="26">
        <v>4478</v>
      </c>
      <c r="BG135" s="15">
        <v>1074.9000000000001</v>
      </c>
      <c r="BH135" s="9">
        <v>965</v>
      </c>
      <c r="BI135" s="9">
        <v>1184.8</v>
      </c>
      <c r="BJ135" s="26">
        <v>336</v>
      </c>
      <c r="BK135" s="35">
        <v>2013</v>
      </c>
      <c r="BL135" s="14"/>
      <c r="BM135" s="4"/>
    </row>
    <row r="136" spans="1:65" x14ac:dyDescent="0.2">
      <c r="A136" s="14"/>
      <c r="B136" s="18">
        <v>2014</v>
      </c>
      <c r="C136" s="15">
        <v>1116.9000000000001</v>
      </c>
      <c r="D136" s="9">
        <v>1107.9000000000001</v>
      </c>
      <c r="E136" s="9">
        <v>1125.9000000000001</v>
      </c>
      <c r="F136" s="26">
        <v>54239</v>
      </c>
      <c r="G136" s="15">
        <v>1155.0999999999999</v>
      </c>
      <c r="H136" s="9">
        <v>1122.2</v>
      </c>
      <c r="I136" s="9">
        <v>1188</v>
      </c>
      <c r="J136" s="26">
        <v>4374</v>
      </c>
      <c r="K136" s="15">
        <v>1054</v>
      </c>
      <c r="L136" s="9">
        <v>1000</v>
      </c>
      <c r="M136" s="9">
        <v>1108.0999999999999</v>
      </c>
      <c r="N136" s="26">
        <v>1335</v>
      </c>
      <c r="O136" s="15">
        <v>1099.0999999999999</v>
      </c>
      <c r="P136" s="9">
        <v>1051.5</v>
      </c>
      <c r="Q136" s="9">
        <v>1146.8</v>
      </c>
      <c r="R136" s="26">
        <v>1883</v>
      </c>
      <c r="S136" s="15">
        <v>1028.5999999999999</v>
      </c>
      <c r="T136" s="9">
        <v>996.1</v>
      </c>
      <c r="U136" s="9">
        <v>1061.0999999999999</v>
      </c>
      <c r="V136" s="26">
        <v>3577</v>
      </c>
      <c r="W136" s="15">
        <v>1103.5</v>
      </c>
      <c r="X136" s="9">
        <v>1065</v>
      </c>
      <c r="Y136" s="9">
        <v>1142</v>
      </c>
      <c r="Z136" s="26">
        <v>2905</v>
      </c>
      <c r="AA136" s="15">
        <v>1081.3</v>
      </c>
      <c r="AB136" s="9">
        <v>1053.5999999999999</v>
      </c>
      <c r="AC136" s="9">
        <v>1108.9000000000001</v>
      </c>
      <c r="AD136" s="26">
        <v>5429</v>
      </c>
      <c r="AE136" s="15">
        <v>1232.5999999999999</v>
      </c>
      <c r="AF136" s="9">
        <v>1211.4000000000001</v>
      </c>
      <c r="AG136" s="9">
        <v>1253.9000000000001</v>
      </c>
      <c r="AH136" s="26">
        <v>12016</v>
      </c>
      <c r="AI136" s="15">
        <v>1008.3</v>
      </c>
      <c r="AJ136" s="9">
        <v>975.6</v>
      </c>
      <c r="AK136" s="9">
        <v>1041.0999999999999</v>
      </c>
      <c r="AL136" s="26">
        <v>3367</v>
      </c>
      <c r="AM136" s="15">
        <v>1220.8</v>
      </c>
      <c r="AN136" s="9">
        <v>1192.7</v>
      </c>
      <c r="AO136" s="9">
        <v>1249</v>
      </c>
      <c r="AP136" s="26">
        <v>6688</v>
      </c>
      <c r="AQ136" s="15">
        <v>1064.0999999999999</v>
      </c>
      <c r="AR136" s="9">
        <v>1040.9000000000001</v>
      </c>
      <c r="AS136" s="9">
        <v>1087.3</v>
      </c>
      <c r="AT136" s="26">
        <v>7481</v>
      </c>
      <c r="AU136" s="15">
        <v>918.1</v>
      </c>
      <c r="AV136" s="9">
        <v>796.8</v>
      </c>
      <c r="AW136" s="9">
        <v>1039.3</v>
      </c>
      <c r="AX136" s="26">
        <v>205</v>
      </c>
      <c r="AY136" s="15">
        <v>1068.9000000000001</v>
      </c>
      <c r="AZ136" s="9">
        <v>933.9</v>
      </c>
      <c r="BA136" s="9">
        <v>1203.9000000000001</v>
      </c>
      <c r="BB136" s="26">
        <v>225</v>
      </c>
      <c r="BC136" s="15">
        <v>1033</v>
      </c>
      <c r="BD136" s="9">
        <v>1003.6</v>
      </c>
      <c r="BE136" s="9">
        <v>1062.4000000000001</v>
      </c>
      <c r="BF136" s="26">
        <v>4408</v>
      </c>
      <c r="BG136" s="15">
        <v>1069.2</v>
      </c>
      <c r="BH136" s="9">
        <v>960</v>
      </c>
      <c r="BI136" s="9">
        <v>1178.4000000000001</v>
      </c>
      <c r="BJ136" s="26">
        <v>346</v>
      </c>
      <c r="BK136" s="35">
        <v>2014</v>
      </c>
      <c r="BL136" s="14"/>
      <c r="BM136" s="4"/>
    </row>
    <row r="137" spans="1:65" x14ac:dyDescent="0.2">
      <c r="A137" s="14"/>
      <c r="B137" s="18">
        <v>2015</v>
      </c>
      <c r="C137" s="15">
        <v>1177.3</v>
      </c>
      <c r="D137" s="9">
        <v>1168.0999999999999</v>
      </c>
      <c r="E137" s="9">
        <v>1186.5</v>
      </c>
      <c r="F137" s="26">
        <v>57579</v>
      </c>
      <c r="G137" s="15">
        <v>1226.8</v>
      </c>
      <c r="H137" s="9">
        <v>1193.2</v>
      </c>
      <c r="I137" s="9">
        <v>1260.4000000000001</v>
      </c>
      <c r="J137" s="26">
        <v>4644</v>
      </c>
      <c r="K137" s="15">
        <v>1098.7</v>
      </c>
      <c r="L137" s="9">
        <v>1043.5</v>
      </c>
      <c r="M137" s="9">
        <v>1153.8</v>
      </c>
      <c r="N137" s="26">
        <v>1389</v>
      </c>
      <c r="O137" s="15">
        <v>1107.9000000000001</v>
      </c>
      <c r="P137" s="9">
        <v>1060.5</v>
      </c>
      <c r="Q137" s="9">
        <v>1155.4000000000001</v>
      </c>
      <c r="R137" s="26">
        <v>1912</v>
      </c>
      <c r="S137" s="15">
        <v>1151</v>
      </c>
      <c r="T137" s="9">
        <v>1117.0999999999999</v>
      </c>
      <c r="U137" s="9">
        <v>1184.9000000000001</v>
      </c>
      <c r="V137" s="26">
        <v>4027</v>
      </c>
      <c r="W137" s="15">
        <v>1150.0999999999999</v>
      </c>
      <c r="X137" s="9">
        <v>1111.0999999999999</v>
      </c>
      <c r="Y137" s="9">
        <v>1189</v>
      </c>
      <c r="Z137" s="26">
        <v>3093</v>
      </c>
      <c r="AA137" s="15">
        <v>1129.9000000000001</v>
      </c>
      <c r="AB137" s="9">
        <v>1101.9000000000001</v>
      </c>
      <c r="AC137" s="9">
        <v>1157.8</v>
      </c>
      <c r="AD137" s="26">
        <v>5699</v>
      </c>
      <c r="AE137" s="15">
        <v>1287.5999999999999</v>
      </c>
      <c r="AF137" s="9">
        <v>1266.0999999999999</v>
      </c>
      <c r="AG137" s="9">
        <v>1309.0999999999999</v>
      </c>
      <c r="AH137" s="26">
        <v>12594</v>
      </c>
      <c r="AI137" s="15">
        <v>1107.8</v>
      </c>
      <c r="AJ137" s="9">
        <v>1073.9000000000001</v>
      </c>
      <c r="AK137" s="9">
        <v>1141.7</v>
      </c>
      <c r="AL137" s="26">
        <v>3738</v>
      </c>
      <c r="AM137" s="15">
        <v>1285.0999999999999</v>
      </c>
      <c r="AN137" s="9">
        <v>1256.4000000000001</v>
      </c>
      <c r="AO137" s="9">
        <v>1313.8</v>
      </c>
      <c r="AP137" s="26">
        <v>7121</v>
      </c>
      <c r="AQ137" s="15">
        <v>1095.8</v>
      </c>
      <c r="AR137" s="9">
        <v>1072.5</v>
      </c>
      <c r="AS137" s="9">
        <v>1119.0999999999999</v>
      </c>
      <c r="AT137" s="26">
        <v>7774</v>
      </c>
      <c r="AU137" s="15">
        <v>965.8</v>
      </c>
      <c r="AV137" s="9">
        <v>844.4</v>
      </c>
      <c r="AW137" s="9">
        <v>1087.2</v>
      </c>
      <c r="AX137" s="26">
        <v>222</v>
      </c>
      <c r="AY137" s="15">
        <v>1214</v>
      </c>
      <c r="AZ137" s="9">
        <v>1072.9000000000001</v>
      </c>
      <c r="BA137" s="9">
        <v>1355.1</v>
      </c>
      <c r="BB137" s="26">
        <v>256</v>
      </c>
      <c r="BC137" s="15">
        <v>1106.5</v>
      </c>
      <c r="BD137" s="9">
        <v>1076.4000000000001</v>
      </c>
      <c r="BE137" s="9">
        <v>1136.7</v>
      </c>
      <c r="BF137" s="26">
        <v>4760</v>
      </c>
      <c r="BG137" s="15">
        <v>1078.2</v>
      </c>
      <c r="BH137" s="9">
        <v>969</v>
      </c>
      <c r="BI137" s="9">
        <v>1187.4000000000001</v>
      </c>
      <c r="BJ137" s="26">
        <v>350</v>
      </c>
      <c r="BK137" s="35">
        <v>2015</v>
      </c>
      <c r="BL137" s="14"/>
      <c r="BM137" s="4"/>
    </row>
    <row r="138" spans="1:65" x14ac:dyDescent="0.2">
      <c r="A138" s="14"/>
      <c r="B138" s="18">
        <v>2016</v>
      </c>
      <c r="C138" s="15">
        <v>1136.4000000000001</v>
      </c>
      <c r="D138" s="9">
        <v>1127.5</v>
      </c>
      <c r="E138" s="9">
        <v>1145.4000000000001</v>
      </c>
      <c r="F138" s="26">
        <v>56728</v>
      </c>
      <c r="G138" s="15">
        <v>1163.7</v>
      </c>
      <c r="H138" s="9">
        <v>1130.9000000000001</v>
      </c>
      <c r="I138" s="9">
        <v>1196.5</v>
      </c>
      <c r="J138" s="26">
        <v>4491</v>
      </c>
      <c r="K138" s="15">
        <v>990.1</v>
      </c>
      <c r="L138" s="9">
        <v>938</v>
      </c>
      <c r="M138" s="9">
        <v>1042.2</v>
      </c>
      <c r="N138" s="26">
        <v>1277</v>
      </c>
      <c r="O138" s="15">
        <v>1055.3</v>
      </c>
      <c r="P138" s="9">
        <v>1009</v>
      </c>
      <c r="Q138" s="9">
        <v>1101.5999999999999</v>
      </c>
      <c r="R138" s="26">
        <v>1858</v>
      </c>
      <c r="S138" s="15">
        <v>1143.9000000000001</v>
      </c>
      <c r="T138" s="9">
        <v>1110.3</v>
      </c>
      <c r="U138" s="9">
        <v>1177.5</v>
      </c>
      <c r="V138" s="26">
        <v>4091</v>
      </c>
      <c r="W138" s="15">
        <v>1164.7</v>
      </c>
      <c r="X138" s="9">
        <v>1125.9000000000001</v>
      </c>
      <c r="Y138" s="9">
        <v>1203.5</v>
      </c>
      <c r="Z138" s="26">
        <v>3179</v>
      </c>
      <c r="AA138" s="15">
        <v>1065.9000000000001</v>
      </c>
      <c r="AB138" s="9">
        <v>1038.9000000000001</v>
      </c>
      <c r="AC138" s="9">
        <v>1092.9000000000001</v>
      </c>
      <c r="AD138" s="26">
        <v>5468</v>
      </c>
      <c r="AE138" s="15">
        <v>1248.7</v>
      </c>
      <c r="AF138" s="9">
        <v>1227.5999999999999</v>
      </c>
      <c r="AG138" s="9">
        <v>1269.8</v>
      </c>
      <c r="AH138" s="26">
        <v>12444</v>
      </c>
      <c r="AI138" s="15">
        <v>1025.0999999999999</v>
      </c>
      <c r="AJ138" s="9">
        <v>992.5</v>
      </c>
      <c r="AK138" s="9">
        <v>1057.7</v>
      </c>
      <c r="AL138" s="26">
        <v>3507</v>
      </c>
      <c r="AM138" s="15">
        <v>1246.9000000000001</v>
      </c>
      <c r="AN138" s="9">
        <v>1218.9000000000001</v>
      </c>
      <c r="AO138" s="9">
        <v>1274.9000000000001</v>
      </c>
      <c r="AP138" s="26">
        <v>7097</v>
      </c>
      <c r="AQ138" s="15">
        <v>1066.0999999999999</v>
      </c>
      <c r="AR138" s="9">
        <v>1043.3</v>
      </c>
      <c r="AS138" s="9">
        <v>1088.9000000000001</v>
      </c>
      <c r="AT138" s="26">
        <v>7761</v>
      </c>
      <c r="AU138" s="15">
        <v>948.5</v>
      </c>
      <c r="AV138" s="9">
        <v>830.3</v>
      </c>
      <c r="AW138" s="9">
        <v>1066.8</v>
      </c>
      <c r="AX138" s="26">
        <v>223</v>
      </c>
      <c r="AY138" s="15">
        <v>1124.5</v>
      </c>
      <c r="AZ138" s="9">
        <v>988.2</v>
      </c>
      <c r="BA138" s="9">
        <v>1260.8</v>
      </c>
      <c r="BB138" s="26">
        <v>232</v>
      </c>
      <c r="BC138" s="15">
        <v>1084.4000000000001</v>
      </c>
      <c r="BD138" s="9">
        <v>1054.5999999999999</v>
      </c>
      <c r="BE138" s="9">
        <v>1114.2</v>
      </c>
      <c r="BF138" s="26">
        <v>4741</v>
      </c>
      <c r="BG138" s="15">
        <v>1093</v>
      </c>
      <c r="BH138" s="9">
        <v>984</v>
      </c>
      <c r="BI138" s="9">
        <v>1202.0999999999999</v>
      </c>
      <c r="BJ138" s="26">
        <v>359</v>
      </c>
      <c r="BK138" s="36">
        <v>2016</v>
      </c>
      <c r="BL138" s="14"/>
      <c r="BM138" s="4"/>
    </row>
    <row r="139" spans="1:65" x14ac:dyDescent="0.2">
      <c r="A139" s="14"/>
      <c r="B139" s="18">
        <v>2017</v>
      </c>
      <c r="C139" s="15">
        <v>1142.9000000000001</v>
      </c>
      <c r="D139" s="9">
        <v>1134</v>
      </c>
      <c r="E139" s="9">
        <v>1151.8</v>
      </c>
      <c r="F139" s="26">
        <v>57883</v>
      </c>
      <c r="G139" s="15">
        <v>1154.9000000000001</v>
      </c>
      <c r="H139" s="9">
        <v>1122.5999999999999</v>
      </c>
      <c r="I139" s="9">
        <v>1187.2</v>
      </c>
      <c r="J139" s="26">
        <v>4544</v>
      </c>
      <c r="K139" s="15">
        <v>996.7</v>
      </c>
      <c r="L139" s="9">
        <v>944.8</v>
      </c>
      <c r="M139" s="9">
        <v>1048.7</v>
      </c>
      <c r="N139" s="26">
        <v>1298</v>
      </c>
      <c r="O139" s="15">
        <v>1112.8</v>
      </c>
      <c r="P139" s="9">
        <v>1066.0999999999999</v>
      </c>
      <c r="Q139" s="9">
        <v>1159.5999999999999</v>
      </c>
      <c r="R139" s="26">
        <v>1986</v>
      </c>
      <c r="S139" s="15">
        <v>1150.8</v>
      </c>
      <c r="T139" s="9">
        <v>1117.4000000000001</v>
      </c>
      <c r="U139" s="9">
        <v>1184.0999999999999</v>
      </c>
      <c r="V139" s="26">
        <v>4189</v>
      </c>
      <c r="W139" s="15">
        <v>1079.5</v>
      </c>
      <c r="X139" s="9">
        <v>1042.5</v>
      </c>
      <c r="Y139" s="9">
        <v>1116.5</v>
      </c>
      <c r="Z139" s="26">
        <v>3015</v>
      </c>
      <c r="AA139" s="15">
        <v>1079.5999999999999</v>
      </c>
      <c r="AB139" s="9">
        <v>1052.5999999999999</v>
      </c>
      <c r="AC139" s="9">
        <v>1106.5</v>
      </c>
      <c r="AD139" s="26">
        <v>5609</v>
      </c>
      <c r="AE139" s="15">
        <v>1268</v>
      </c>
      <c r="AF139" s="9">
        <v>1246.8</v>
      </c>
      <c r="AG139" s="9">
        <v>1289.0999999999999</v>
      </c>
      <c r="AH139" s="26">
        <v>12753</v>
      </c>
      <c r="AI139" s="15">
        <v>1045.9000000000001</v>
      </c>
      <c r="AJ139" s="9">
        <v>1013.3</v>
      </c>
      <c r="AK139" s="9">
        <v>1078.5</v>
      </c>
      <c r="AL139" s="26">
        <v>3648</v>
      </c>
      <c r="AM139" s="15">
        <v>1253.0999999999999</v>
      </c>
      <c r="AN139" s="9">
        <v>1225.3</v>
      </c>
      <c r="AO139" s="9">
        <v>1280.9000000000001</v>
      </c>
      <c r="AP139" s="26">
        <v>7187</v>
      </c>
      <c r="AQ139" s="15">
        <v>1073.5</v>
      </c>
      <c r="AR139" s="9">
        <v>1050.9000000000001</v>
      </c>
      <c r="AS139" s="9">
        <v>1096.0999999999999</v>
      </c>
      <c r="AT139" s="26">
        <v>7944</v>
      </c>
      <c r="AU139" s="15">
        <v>1150.7</v>
      </c>
      <c r="AV139" s="9">
        <v>1021.4</v>
      </c>
      <c r="AW139" s="9">
        <v>1280</v>
      </c>
      <c r="AX139" s="26">
        <v>276</v>
      </c>
      <c r="AY139" s="15">
        <v>980.9</v>
      </c>
      <c r="AZ139" s="9">
        <v>853.6</v>
      </c>
      <c r="BA139" s="9">
        <v>1108.2</v>
      </c>
      <c r="BB139" s="26">
        <v>207</v>
      </c>
      <c r="BC139" s="15">
        <v>1098.4000000000001</v>
      </c>
      <c r="BD139" s="9">
        <v>1068.7</v>
      </c>
      <c r="BE139" s="9">
        <v>1128.0999999999999</v>
      </c>
      <c r="BF139" s="26">
        <v>4880</v>
      </c>
      <c r="BG139" s="15">
        <v>1037.5</v>
      </c>
      <c r="BH139" s="9">
        <v>931.9</v>
      </c>
      <c r="BI139" s="9">
        <v>1143.2</v>
      </c>
      <c r="BJ139" s="26">
        <v>347</v>
      </c>
      <c r="BK139" s="36">
        <v>2017</v>
      </c>
      <c r="BL139" s="14"/>
      <c r="BM139" s="4"/>
    </row>
    <row r="140" spans="1:65" x14ac:dyDescent="0.2">
      <c r="A140" s="14"/>
      <c r="B140" s="18">
        <v>2018</v>
      </c>
      <c r="C140" s="17">
        <v>1139.5</v>
      </c>
      <c r="D140" s="16">
        <v>1130.7</v>
      </c>
      <c r="E140" s="16">
        <v>1148.4000000000001</v>
      </c>
      <c r="F140" s="27">
        <v>58503</v>
      </c>
      <c r="G140" s="17">
        <v>1191.9000000000001</v>
      </c>
      <c r="H140" s="16">
        <v>1159.3</v>
      </c>
      <c r="I140" s="16">
        <v>1224.4000000000001</v>
      </c>
      <c r="J140" s="27">
        <v>4753</v>
      </c>
      <c r="K140" s="17">
        <v>1127.0999999999999</v>
      </c>
      <c r="L140" s="16">
        <v>1072.2</v>
      </c>
      <c r="M140" s="16">
        <v>1182</v>
      </c>
      <c r="N140" s="27">
        <v>1472</v>
      </c>
      <c r="O140" s="17">
        <v>1089.2</v>
      </c>
      <c r="P140" s="16">
        <v>1042.9000000000001</v>
      </c>
      <c r="Q140" s="16">
        <v>1135.5</v>
      </c>
      <c r="R140" s="27">
        <v>1950</v>
      </c>
      <c r="S140" s="17">
        <v>1096.2</v>
      </c>
      <c r="T140" s="16">
        <v>1063.8</v>
      </c>
      <c r="U140" s="16">
        <v>1128.5999999999999</v>
      </c>
      <c r="V140" s="27">
        <v>4028</v>
      </c>
      <c r="W140" s="17">
        <v>1140.5</v>
      </c>
      <c r="X140" s="16">
        <v>1102.8</v>
      </c>
      <c r="Y140" s="16">
        <v>1178.2</v>
      </c>
      <c r="Z140" s="27">
        <v>3233</v>
      </c>
      <c r="AA140" s="17">
        <v>1072.4000000000001</v>
      </c>
      <c r="AB140" s="16">
        <v>1045.8</v>
      </c>
      <c r="AC140" s="16">
        <v>1099.0999999999999</v>
      </c>
      <c r="AD140" s="27">
        <v>5710</v>
      </c>
      <c r="AE140" s="17">
        <v>1243.5</v>
      </c>
      <c r="AF140" s="16">
        <v>1222.5999999999999</v>
      </c>
      <c r="AG140" s="16">
        <v>1264.4000000000001</v>
      </c>
      <c r="AH140" s="27">
        <v>12647</v>
      </c>
      <c r="AI140" s="17">
        <v>1076</v>
      </c>
      <c r="AJ140" s="16">
        <v>1043.3</v>
      </c>
      <c r="AK140" s="16">
        <v>1108.8</v>
      </c>
      <c r="AL140" s="27">
        <v>3787</v>
      </c>
      <c r="AM140" s="17">
        <v>1239</v>
      </c>
      <c r="AN140" s="16">
        <v>1211.5999999999999</v>
      </c>
      <c r="AO140" s="16">
        <v>1266.5</v>
      </c>
      <c r="AP140" s="27">
        <v>7247</v>
      </c>
      <c r="AQ140" s="17">
        <v>1075.4000000000001</v>
      </c>
      <c r="AR140" s="16">
        <v>1052.9000000000001</v>
      </c>
      <c r="AS140" s="16">
        <v>1097.9000000000001</v>
      </c>
      <c r="AT140" s="27">
        <v>8088</v>
      </c>
      <c r="AU140" s="17">
        <v>917.2</v>
      </c>
      <c r="AV140" s="16">
        <v>801.2</v>
      </c>
      <c r="AW140" s="16">
        <v>1033.2</v>
      </c>
      <c r="AX140" s="27">
        <v>226</v>
      </c>
      <c r="AY140" s="17">
        <v>1031.7</v>
      </c>
      <c r="AZ140" s="16">
        <v>902.9</v>
      </c>
      <c r="BA140" s="16">
        <v>1160.5999999999999</v>
      </c>
      <c r="BB140" s="27">
        <v>217</v>
      </c>
      <c r="BC140" s="17">
        <v>1069.3</v>
      </c>
      <c r="BD140" s="16">
        <v>1040.2</v>
      </c>
      <c r="BE140" s="16">
        <v>1098.4000000000001</v>
      </c>
      <c r="BF140" s="27">
        <v>4789</v>
      </c>
      <c r="BG140" s="17">
        <v>1038.7</v>
      </c>
      <c r="BH140" s="16">
        <v>935</v>
      </c>
      <c r="BI140" s="16">
        <v>1142.4000000000001</v>
      </c>
      <c r="BJ140" s="27">
        <v>356</v>
      </c>
      <c r="BK140" s="35">
        <v>2018</v>
      </c>
      <c r="BL140" s="14"/>
      <c r="BM140" s="4"/>
    </row>
    <row r="141" spans="1:65" x14ac:dyDescent="0.2">
      <c r="A141" s="14"/>
      <c r="B141" s="18">
        <v>2019</v>
      </c>
      <c r="C141" s="16">
        <v>1107.5999999999999</v>
      </c>
      <c r="D141" s="16">
        <v>1098.9000000000001</v>
      </c>
      <c r="E141" s="16">
        <v>1116.2</v>
      </c>
      <c r="F141" s="27">
        <v>58108</v>
      </c>
      <c r="G141" s="16">
        <v>1172.8</v>
      </c>
      <c r="H141" s="16">
        <v>1140.7</v>
      </c>
      <c r="I141" s="16">
        <v>1204.9000000000001</v>
      </c>
      <c r="J141" s="27">
        <v>4752</v>
      </c>
      <c r="K141" s="16">
        <v>978.3</v>
      </c>
      <c r="L141" s="16">
        <v>927.5</v>
      </c>
      <c r="M141" s="16">
        <v>1029.0999999999999</v>
      </c>
      <c r="N141" s="27">
        <v>1299</v>
      </c>
      <c r="O141" s="16">
        <v>1056.7</v>
      </c>
      <c r="P141" s="16">
        <v>1011</v>
      </c>
      <c r="Q141" s="16">
        <v>1102.4000000000001</v>
      </c>
      <c r="R141" s="27">
        <v>1932</v>
      </c>
      <c r="S141" s="16">
        <v>1102.5999999999999</v>
      </c>
      <c r="T141" s="16">
        <v>1070.5</v>
      </c>
      <c r="U141" s="16">
        <v>1134.7</v>
      </c>
      <c r="V141" s="27">
        <v>4155</v>
      </c>
      <c r="W141" s="16">
        <v>1152.8</v>
      </c>
      <c r="X141" s="16">
        <v>1115.3</v>
      </c>
      <c r="Y141" s="16">
        <v>1190.3</v>
      </c>
      <c r="Z141" s="27">
        <v>3361</v>
      </c>
      <c r="AA141" s="16">
        <v>1060.9000000000001</v>
      </c>
      <c r="AB141" s="16">
        <v>1034.7</v>
      </c>
      <c r="AC141" s="16">
        <v>1087.0999999999999</v>
      </c>
      <c r="AD141" s="27">
        <v>5739</v>
      </c>
      <c r="AE141" s="16">
        <v>1212.9000000000001</v>
      </c>
      <c r="AF141" s="16">
        <v>1192.4000000000001</v>
      </c>
      <c r="AG141" s="16">
        <v>1233.3</v>
      </c>
      <c r="AH141" s="27">
        <v>12538</v>
      </c>
      <c r="AI141" s="16">
        <v>1030.5999999999999</v>
      </c>
      <c r="AJ141" s="16">
        <v>998.7</v>
      </c>
      <c r="AK141" s="16">
        <v>1062.5</v>
      </c>
      <c r="AL141" s="27">
        <v>3729</v>
      </c>
      <c r="AM141" s="16">
        <v>1204.0999999999999</v>
      </c>
      <c r="AN141" s="16">
        <v>1177.3</v>
      </c>
      <c r="AO141" s="16">
        <v>1230.9000000000001</v>
      </c>
      <c r="AP141" s="27">
        <v>7211</v>
      </c>
      <c r="AQ141" s="16">
        <v>1013.6</v>
      </c>
      <c r="AR141" s="16">
        <v>992</v>
      </c>
      <c r="AS141" s="16">
        <v>1035.2</v>
      </c>
      <c r="AT141" s="27">
        <v>7811</v>
      </c>
      <c r="AU141" s="16">
        <v>899.6</v>
      </c>
      <c r="AV141" s="16">
        <v>787.9</v>
      </c>
      <c r="AW141" s="16">
        <v>1011.2</v>
      </c>
      <c r="AX141" s="27">
        <v>232</v>
      </c>
      <c r="AY141" s="16">
        <v>882</v>
      </c>
      <c r="AZ141" s="16">
        <v>762.9</v>
      </c>
      <c r="BA141" s="16">
        <v>1001</v>
      </c>
      <c r="BB141" s="27">
        <v>199</v>
      </c>
      <c r="BC141" s="16">
        <v>1048.5</v>
      </c>
      <c r="BD141" s="16">
        <v>1019.8</v>
      </c>
      <c r="BE141" s="16">
        <v>1077.0999999999999</v>
      </c>
      <c r="BF141" s="27">
        <v>4792</v>
      </c>
      <c r="BG141" s="16">
        <v>1021.2</v>
      </c>
      <c r="BH141" s="16">
        <v>919</v>
      </c>
      <c r="BI141" s="16">
        <v>1123.3</v>
      </c>
      <c r="BJ141" s="27">
        <v>358</v>
      </c>
      <c r="BK141" s="36">
        <v>2019</v>
      </c>
      <c r="BL141" s="14"/>
      <c r="BM141" s="4"/>
    </row>
    <row r="142" spans="1:65" x14ac:dyDescent="0.2">
      <c r="A142" s="14"/>
      <c r="B142" s="18">
        <v>2020</v>
      </c>
      <c r="C142" s="57">
        <v>1212</v>
      </c>
      <c r="D142" s="57">
        <v>1203.0999999999999</v>
      </c>
      <c r="E142" s="57">
        <v>1221</v>
      </c>
      <c r="F142" s="58">
        <v>64093</v>
      </c>
      <c r="G142" s="57">
        <v>1285.2</v>
      </c>
      <c r="H142" s="57">
        <v>1252</v>
      </c>
      <c r="I142" s="57">
        <v>1318.5</v>
      </c>
      <c r="J142" s="58">
        <v>5227</v>
      </c>
      <c r="K142" s="57">
        <v>1036.9000000000001</v>
      </c>
      <c r="L142" s="57">
        <v>985.1</v>
      </c>
      <c r="M142" s="57">
        <v>1088.8</v>
      </c>
      <c r="N142" s="58">
        <v>1411</v>
      </c>
      <c r="O142" s="57">
        <v>1111.9000000000001</v>
      </c>
      <c r="P142" s="57">
        <v>1065.8</v>
      </c>
      <c r="Q142" s="57">
        <v>1157.9000000000001</v>
      </c>
      <c r="R142" s="58">
        <v>2074</v>
      </c>
      <c r="S142" s="57">
        <v>1118.4000000000001</v>
      </c>
      <c r="T142" s="57">
        <v>1086.3</v>
      </c>
      <c r="U142" s="57">
        <v>1150.5999999999999</v>
      </c>
      <c r="V142" s="58">
        <v>4285</v>
      </c>
      <c r="W142" s="57">
        <v>1221.7</v>
      </c>
      <c r="X142" s="57">
        <v>1183.5</v>
      </c>
      <c r="Y142" s="57">
        <v>1259.8</v>
      </c>
      <c r="Z142" s="58">
        <v>3593</v>
      </c>
      <c r="AA142" s="57">
        <v>1079.8</v>
      </c>
      <c r="AB142" s="57">
        <v>1053.5</v>
      </c>
      <c r="AC142" s="57">
        <v>1106.0999999999999</v>
      </c>
      <c r="AD142" s="58">
        <v>5914</v>
      </c>
      <c r="AE142" s="57">
        <v>1399.6</v>
      </c>
      <c r="AF142" s="57">
        <v>1377.9</v>
      </c>
      <c r="AG142" s="57">
        <v>1421.4</v>
      </c>
      <c r="AH142" s="58">
        <v>14477</v>
      </c>
      <c r="AI142" s="57">
        <v>1058.3</v>
      </c>
      <c r="AJ142" s="57">
        <v>1026.2</v>
      </c>
      <c r="AK142" s="57">
        <v>1090.4000000000001</v>
      </c>
      <c r="AL142" s="58">
        <v>3861</v>
      </c>
      <c r="AM142" s="57">
        <v>1384.8</v>
      </c>
      <c r="AN142" s="57">
        <v>1356.4</v>
      </c>
      <c r="AO142" s="57">
        <v>1413.2</v>
      </c>
      <c r="AP142" s="58">
        <v>8358</v>
      </c>
      <c r="AQ142" s="57">
        <v>1138.0999999999999</v>
      </c>
      <c r="AR142" s="57">
        <v>1115.4000000000001</v>
      </c>
      <c r="AS142" s="57">
        <v>1160.7</v>
      </c>
      <c r="AT142" s="58">
        <v>8816</v>
      </c>
      <c r="AU142" s="57">
        <v>946.7</v>
      </c>
      <c r="AV142" s="57">
        <v>835.5</v>
      </c>
      <c r="AW142" s="57">
        <v>1058</v>
      </c>
      <c r="AX142" s="58">
        <v>254</v>
      </c>
      <c r="AY142" s="57">
        <v>904.9</v>
      </c>
      <c r="AZ142" s="57">
        <v>786.6</v>
      </c>
      <c r="BA142" s="57">
        <v>1023.1</v>
      </c>
      <c r="BB142" s="58">
        <v>208</v>
      </c>
      <c r="BC142" s="57">
        <v>1141.9000000000001</v>
      </c>
      <c r="BD142" s="57">
        <v>1112.3</v>
      </c>
      <c r="BE142" s="57">
        <v>1171.5999999999999</v>
      </c>
      <c r="BF142" s="58">
        <v>5259</v>
      </c>
      <c r="BG142" s="57">
        <v>1018.3</v>
      </c>
      <c r="BH142" s="57">
        <v>915.7</v>
      </c>
      <c r="BI142" s="57">
        <v>1120.9000000000001</v>
      </c>
      <c r="BJ142" s="58">
        <v>356</v>
      </c>
      <c r="BK142" s="36">
        <v>2020</v>
      </c>
      <c r="BL142" s="14"/>
      <c r="BM142" s="4"/>
    </row>
    <row r="143" spans="1:65" x14ac:dyDescent="0.2">
      <c r="A143" s="14"/>
      <c r="B143" s="18">
        <v>2021</v>
      </c>
      <c r="C143" s="57">
        <v>1200.4000000000001</v>
      </c>
      <c r="D143" s="57">
        <v>1191.5</v>
      </c>
      <c r="E143" s="57">
        <v>1209.4000000000001</v>
      </c>
      <c r="F143" s="58">
        <v>63587</v>
      </c>
      <c r="G143" s="57">
        <v>1295.4000000000001</v>
      </c>
      <c r="H143" s="57">
        <v>1261.8</v>
      </c>
      <c r="I143" s="57">
        <v>1329</v>
      </c>
      <c r="J143" s="58">
        <v>5294</v>
      </c>
      <c r="K143" s="57">
        <v>1073.5999999999999</v>
      </c>
      <c r="L143" s="57">
        <v>1021.2</v>
      </c>
      <c r="M143" s="57">
        <v>1126</v>
      </c>
      <c r="N143" s="58">
        <v>1448</v>
      </c>
      <c r="O143" s="57">
        <v>1157.4000000000001</v>
      </c>
      <c r="P143" s="57">
        <v>1110.0999999999999</v>
      </c>
      <c r="Q143" s="57">
        <v>1204.5999999999999</v>
      </c>
      <c r="R143" s="58">
        <v>2148</v>
      </c>
      <c r="S143" s="57">
        <v>1194.9000000000001</v>
      </c>
      <c r="T143" s="57">
        <v>1161.8</v>
      </c>
      <c r="U143" s="57">
        <v>1227.9000000000001</v>
      </c>
      <c r="V143" s="58">
        <v>4575</v>
      </c>
      <c r="W143" s="57">
        <v>1229.2</v>
      </c>
      <c r="X143" s="57">
        <v>1190.9000000000001</v>
      </c>
      <c r="Y143" s="57">
        <v>1267.4000000000001</v>
      </c>
      <c r="Z143" s="58">
        <v>3620</v>
      </c>
      <c r="AA143" s="57">
        <v>1109</v>
      </c>
      <c r="AB143" s="57">
        <v>1082.4000000000001</v>
      </c>
      <c r="AC143" s="57">
        <v>1135.5999999999999</v>
      </c>
      <c r="AD143" s="58">
        <v>6081</v>
      </c>
      <c r="AE143" s="57">
        <v>1307.5</v>
      </c>
      <c r="AF143" s="57">
        <v>1286.3</v>
      </c>
      <c r="AG143" s="57">
        <v>1328.7</v>
      </c>
      <c r="AH143" s="58">
        <v>13572</v>
      </c>
      <c r="AI143" s="57">
        <v>1084.3</v>
      </c>
      <c r="AJ143" s="57">
        <v>1052</v>
      </c>
      <c r="AK143" s="57">
        <v>1116.7</v>
      </c>
      <c r="AL143" s="58">
        <v>3988</v>
      </c>
      <c r="AM143" s="57">
        <v>1342.6</v>
      </c>
      <c r="AN143" s="57">
        <v>1314.6</v>
      </c>
      <c r="AO143" s="57">
        <v>1370.5</v>
      </c>
      <c r="AP143" s="58">
        <v>8132</v>
      </c>
      <c r="AQ143" s="57">
        <v>1105</v>
      </c>
      <c r="AR143" s="57">
        <v>1082.5999999999999</v>
      </c>
      <c r="AS143" s="57">
        <v>1127.4000000000001</v>
      </c>
      <c r="AT143" s="58">
        <v>8595</v>
      </c>
      <c r="AU143" s="57">
        <v>948.8</v>
      </c>
      <c r="AV143" s="57">
        <v>836.4</v>
      </c>
      <c r="AW143" s="57">
        <v>1061.3</v>
      </c>
      <c r="AX143" s="58">
        <v>254</v>
      </c>
      <c r="AY143" s="57">
        <v>1119.3</v>
      </c>
      <c r="AZ143" s="57">
        <v>989.5</v>
      </c>
      <c r="BA143" s="57">
        <v>1249.0999999999999</v>
      </c>
      <c r="BB143" s="58">
        <v>257</v>
      </c>
      <c r="BC143" s="57">
        <v>1137.7</v>
      </c>
      <c r="BD143" s="57">
        <v>1108</v>
      </c>
      <c r="BE143" s="57">
        <v>1167.4000000000001</v>
      </c>
      <c r="BF143" s="58">
        <v>5230</v>
      </c>
      <c r="BG143" s="57">
        <v>1122.8</v>
      </c>
      <c r="BH143" s="57">
        <v>1015</v>
      </c>
      <c r="BI143" s="57">
        <v>1230.5999999999999</v>
      </c>
      <c r="BJ143" s="58">
        <v>393</v>
      </c>
      <c r="BK143" s="35">
        <v>2021</v>
      </c>
      <c r="BL143" s="14"/>
      <c r="BM143" s="4"/>
    </row>
    <row r="144" spans="1:65" x14ac:dyDescent="0.2">
      <c r="A144" s="14"/>
      <c r="B144" s="18">
        <v>2022</v>
      </c>
      <c r="C144" s="57">
        <v>1171.2</v>
      </c>
      <c r="D144" s="57">
        <v>1162.5</v>
      </c>
      <c r="E144" s="57">
        <v>1180</v>
      </c>
      <c r="F144" s="58">
        <v>62941</v>
      </c>
      <c r="G144" s="57">
        <v>1266</v>
      </c>
      <c r="H144" s="57">
        <v>1233.0999999999999</v>
      </c>
      <c r="I144" s="57">
        <v>1298.9000000000001</v>
      </c>
      <c r="J144" s="58">
        <v>5230</v>
      </c>
      <c r="K144" s="57">
        <v>1092.9000000000001</v>
      </c>
      <c r="L144" s="57">
        <v>1040.3</v>
      </c>
      <c r="M144" s="57">
        <v>1145.5</v>
      </c>
      <c r="N144" s="58">
        <v>1511</v>
      </c>
      <c r="O144" s="57">
        <v>1156.3</v>
      </c>
      <c r="P144" s="57">
        <v>1109.2</v>
      </c>
      <c r="Q144" s="57">
        <v>1203.4000000000001</v>
      </c>
      <c r="R144" s="58">
        <v>2185</v>
      </c>
      <c r="S144" s="57">
        <v>1172.3</v>
      </c>
      <c r="T144" s="57">
        <v>1139.8</v>
      </c>
      <c r="U144" s="57">
        <v>1204.8</v>
      </c>
      <c r="V144" s="58">
        <v>4560</v>
      </c>
      <c r="W144" s="57">
        <v>1222.8</v>
      </c>
      <c r="X144" s="57">
        <v>1185</v>
      </c>
      <c r="Y144" s="57">
        <v>1260.7</v>
      </c>
      <c r="Z144" s="58">
        <v>3642</v>
      </c>
      <c r="AA144" s="57">
        <v>1071.8</v>
      </c>
      <c r="AB144" s="57">
        <v>1045.8</v>
      </c>
      <c r="AC144" s="57">
        <v>1097.7</v>
      </c>
      <c r="AD144" s="58">
        <v>5999</v>
      </c>
      <c r="AE144" s="57">
        <v>1255.3</v>
      </c>
      <c r="AF144" s="57">
        <v>1234.7</v>
      </c>
      <c r="AG144" s="57">
        <v>1276</v>
      </c>
      <c r="AH144" s="58">
        <v>13092</v>
      </c>
      <c r="AI144" s="57">
        <v>1099</v>
      </c>
      <c r="AJ144" s="57">
        <v>1066.8</v>
      </c>
      <c r="AK144" s="57">
        <v>1131.2</v>
      </c>
      <c r="AL144" s="58">
        <v>4111</v>
      </c>
      <c r="AM144" s="57">
        <v>1258.7</v>
      </c>
      <c r="AN144" s="57">
        <v>1231.7</v>
      </c>
      <c r="AO144" s="57">
        <v>1285.5999999999999</v>
      </c>
      <c r="AP144" s="58">
        <v>7694</v>
      </c>
      <c r="AQ144" s="57">
        <v>1111.5</v>
      </c>
      <c r="AR144" s="57">
        <v>1089.3</v>
      </c>
      <c r="AS144" s="57">
        <v>1133.8</v>
      </c>
      <c r="AT144" s="58">
        <v>8816</v>
      </c>
      <c r="AU144" s="57">
        <v>1025.7</v>
      </c>
      <c r="AV144" s="57">
        <v>908.4</v>
      </c>
      <c r="AW144" s="57">
        <v>1143</v>
      </c>
      <c r="AX144" s="58">
        <v>278</v>
      </c>
      <c r="AY144" s="57">
        <v>981.3</v>
      </c>
      <c r="AZ144" s="57">
        <v>860.9</v>
      </c>
      <c r="BA144" s="57">
        <v>1101.7</v>
      </c>
      <c r="BB144" s="58">
        <v>230</v>
      </c>
      <c r="BC144" s="57">
        <v>1104.4000000000001</v>
      </c>
      <c r="BD144" s="57">
        <v>1075.4000000000001</v>
      </c>
      <c r="BE144" s="57">
        <v>1133.4000000000001</v>
      </c>
      <c r="BF144" s="58">
        <v>5158</v>
      </c>
      <c r="BG144" s="57">
        <v>1220.3</v>
      </c>
      <c r="BH144" s="57">
        <v>1110.4000000000001</v>
      </c>
      <c r="BI144" s="57">
        <v>1330.2</v>
      </c>
      <c r="BJ144" s="27">
        <v>435</v>
      </c>
      <c r="BK144" s="35">
        <v>2022</v>
      </c>
      <c r="BL144" s="14"/>
      <c r="BM144" s="4"/>
    </row>
    <row r="145" spans="1:65" x14ac:dyDescent="0.2">
      <c r="A145" s="14"/>
      <c r="B145" s="18"/>
      <c r="C145" s="17"/>
      <c r="D145" s="16"/>
      <c r="E145" s="38"/>
      <c r="F145" s="27"/>
      <c r="G145" s="17"/>
      <c r="H145" s="16"/>
      <c r="I145" s="16"/>
      <c r="J145" s="27"/>
      <c r="K145" s="17"/>
      <c r="L145" s="16"/>
      <c r="M145" s="16"/>
      <c r="N145" s="27"/>
      <c r="O145" s="17"/>
      <c r="P145" s="16"/>
      <c r="Q145" s="16"/>
      <c r="R145" s="27"/>
      <c r="S145" s="17"/>
      <c r="T145" s="16"/>
      <c r="U145" s="16"/>
      <c r="V145" s="27"/>
      <c r="W145" s="17"/>
      <c r="X145" s="16"/>
      <c r="Y145" s="16"/>
      <c r="Z145" s="27"/>
      <c r="AA145" s="17"/>
      <c r="AB145" s="16"/>
      <c r="AC145" s="16"/>
      <c r="AD145" s="27"/>
      <c r="AE145" s="17"/>
      <c r="AF145" s="16"/>
      <c r="AG145" s="16"/>
      <c r="AH145" s="27"/>
      <c r="AI145" s="17"/>
      <c r="AJ145" s="16"/>
      <c r="AK145" s="16"/>
      <c r="AL145" s="27"/>
      <c r="AM145" s="17"/>
      <c r="AN145" s="16"/>
      <c r="AO145" s="16"/>
      <c r="AP145" s="27"/>
      <c r="AQ145" s="17"/>
      <c r="AR145" s="16"/>
      <c r="AS145" s="16"/>
      <c r="AT145" s="27"/>
      <c r="AU145" s="17"/>
      <c r="AV145" s="16"/>
      <c r="AW145" s="16"/>
      <c r="AX145" s="27"/>
      <c r="AY145" s="17"/>
      <c r="AZ145" s="16"/>
      <c r="BA145" s="16"/>
      <c r="BB145" s="27"/>
      <c r="BC145" s="17"/>
      <c r="BD145" s="16"/>
      <c r="BE145" s="16"/>
      <c r="BF145" s="27"/>
      <c r="BG145" s="17"/>
      <c r="BH145" s="16"/>
      <c r="BI145" s="16"/>
      <c r="BJ145" s="27"/>
      <c r="BK145" s="36"/>
      <c r="BL145" s="14"/>
      <c r="BM145" s="4"/>
    </row>
    <row r="146" spans="1:65" x14ac:dyDescent="0.2">
      <c r="A146" s="85" t="s">
        <v>39</v>
      </c>
      <c r="B146" s="84"/>
      <c r="C146" s="94">
        <f t="shared" ref="C146" si="182">C144/C128-1</f>
        <v>-9.4479665996598183E-2</v>
      </c>
      <c r="D146" s="95"/>
      <c r="E146" s="95"/>
      <c r="F146" s="96"/>
      <c r="G146" s="94">
        <f t="shared" ref="G146" si="183">G144/G128-1</f>
        <v>-2.6228751634489567E-2</v>
      </c>
      <c r="H146" s="95"/>
      <c r="I146" s="95"/>
      <c r="J146" s="96"/>
      <c r="K146" s="94">
        <f t="shared" ref="K146" si="184">K144/K128-1</f>
        <v>-9.1445672957020552E-2</v>
      </c>
      <c r="L146" s="95"/>
      <c r="M146" s="95"/>
      <c r="N146" s="96"/>
      <c r="O146" s="94">
        <f t="shared" ref="O146" si="185">O144/O128-1</f>
        <v>-7.0274181876658459E-2</v>
      </c>
      <c r="P146" s="95"/>
      <c r="Q146" s="95"/>
      <c r="R146" s="96"/>
      <c r="S146" s="94">
        <f t="shared" ref="S146" si="186">S144/S128-1</f>
        <v>-4.5280560306213968E-2</v>
      </c>
      <c r="T146" s="95"/>
      <c r="U146" s="95"/>
      <c r="V146" s="96"/>
      <c r="W146" s="94">
        <f t="shared" ref="W146" si="187">W144/W128-1</f>
        <v>-8.6235241369003179E-2</v>
      </c>
      <c r="X146" s="95"/>
      <c r="Y146" s="95"/>
      <c r="Z146" s="96"/>
      <c r="AA146" s="94">
        <f t="shared" ref="AA146" si="188">AA144/AA128-1</f>
        <v>-0.11589540542769938</v>
      </c>
      <c r="AB146" s="95"/>
      <c r="AC146" s="95"/>
      <c r="AD146" s="96"/>
      <c r="AE146" s="94">
        <f t="shared" ref="AE146" si="189">AE144/AE128-1</f>
        <v>-0.12765809589993049</v>
      </c>
      <c r="AF146" s="95"/>
      <c r="AG146" s="95"/>
      <c r="AH146" s="96"/>
      <c r="AI146" s="94">
        <f t="shared" ref="AI146" si="190">AI144/AI128-1</f>
        <v>-8.8193810669542794E-2</v>
      </c>
      <c r="AJ146" s="95"/>
      <c r="AK146" s="95"/>
      <c r="AL146" s="96"/>
      <c r="AM146" s="94">
        <f t="shared" ref="AM146" si="191">AM144/AM128-1</f>
        <v>-0.1057828928672917</v>
      </c>
      <c r="AN146" s="95"/>
      <c r="AO146" s="95"/>
      <c r="AP146" s="96"/>
      <c r="AQ146" s="94">
        <f t="shared" ref="AQ146" si="192">AQ144/AQ128-1</f>
        <v>-8.59375E-2</v>
      </c>
      <c r="AR146" s="95"/>
      <c r="AS146" s="95"/>
      <c r="AT146" s="96"/>
      <c r="AU146" s="94">
        <f t="shared" ref="AU146" si="193">AU144/AU128-1</f>
        <v>-0.16967538249817848</v>
      </c>
      <c r="AV146" s="95"/>
      <c r="AW146" s="95"/>
      <c r="AX146" s="96"/>
      <c r="AY146" s="94">
        <f t="shared" ref="AY146" si="194">AY144/AY128-1</f>
        <v>-0.11234735413839891</v>
      </c>
      <c r="AZ146" s="95"/>
      <c r="BA146" s="95"/>
      <c r="BB146" s="96"/>
      <c r="BC146" s="94">
        <f t="shared" ref="BC146" si="195">BC144/BC128-1</f>
        <v>-6.6835656949725264E-2</v>
      </c>
      <c r="BD146" s="95"/>
      <c r="BE146" s="95"/>
      <c r="BF146" s="96"/>
      <c r="BG146" s="94">
        <f>BG144/BG128-1</f>
        <v>-6.9981284075190109E-3</v>
      </c>
      <c r="BH146" s="95"/>
      <c r="BI146" s="95"/>
      <c r="BJ146" s="96"/>
      <c r="BK146" s="36" t="s">
        <v>39</v>
      </c>
      <c r="BL146" s="56"/>
      <c r="BM146" s="2"/>
    </row>
    <row r="147" spans="1:65" x14ac:dyDescent="0.2">
      <c r="A147" s="85" t="s">
        <v>40</v>
      </c>
      <c r="B147" s="84"/>
      <c r="C147" s="94">
        <f t="shared" ref="C147" si="196">C144/C134-1</f>
        <v>-1.8748934719619026E-3</v>
      </c>
      <c r="D147" s="95"/>
      <c r="E147" s="95"/>
      <c r="F147" s="96"/>
      <c r="G147" s="94">
        <f t="shared" ref="G147" si="197">G144/G134-1</f>
        <v>9.1849935316946851E-2</v>
      </c>
      <c r="H147" s="95"/>
      <c r="I147" s="95"/>
      <c r="J147" s="96"/>
      <c r="K147" s="94">
        <f t="shared" ref="K147" si="198">K144/K134-1</f>
        <v>2.928988510077235E-2</v>
      </c>
      <c r="L147" s="95"/>
      <c r="M147" s="95"/>
      <c r="N147" s="96"/>
      <c r="O147" s="94">
        <f t="shared" ref="O147" si="199">O144/O134-1</f>
        <v>4.6046679934865109E-2</v>
      </c>
      <c r="P147" s="95"/>
      <c r="Q147" s="95"/>
      <c r="R147" s="96"/>
      <c r="S147" s="94">
        <f t="shared" ref="S147" si="200">S144/S134-1</f>
        <v>1.6562608394034006E-2</v>
      </c>
      <c r="T147" s="95"/>
      <c r="U147" s="95"/>
      <c r="V147" s="96"/>
      <c r="W147" s="94">
        <f t="shared" ref="W147" si="201">W144/W134-1</f>
        <v>4.7814910025706814E-2</v>
      </c>
      <c r="X147" s="95"/>
      <c r="Y147" s="95"/>
      <c r="Z147" s="96"/>
      <c r="AA147" s="94">
        <f t="shared" ref="AA147" si="202">AA144/AA134-1</f>
        <v>-2.8198386073080228E-2</v>
      </c>
      <c r="AB147" s="95"/>
      <c r="AC147" s="95"/>
      <c r="AD147" s="96"/>
      <c r="AE147" s="94">
        <f t="shared" ref="AE147" si="203">AE144/AE134-1</f>
        <v>-3.1777863478596236E-2</v>
      </c>
      <c r="AF147" s="95"/>
      <c r="AG147" s="95"/>
      <c r="AH147" s="96"/>
      <c r="AI147" s="94">
        <f t="shared" ref="AI147" si="204">AI144/AI134-1</f>
        <v>5.2581170385978426E-2</v>
      </c>
      <c r="AJ147" s="95"/>
      <c r="AK147" s="95"/>
      <c r="AL147" s="96"/>
      <c r="AM147" s="94">
        <f t="shared" ref="AM147" si="205">AM144/AM134-1</f>
        <v>-2.0161918106803567E-2</v>
      </c>
      <c r="AN147" s="95"/>
      <c r="AO147" s="95"/>
      <c r="AP147" s="96"/>
      <c r="AQ147" s="94">
        <f t="shared" ref="AQ147" si="206">AQ144/AQ134-1</f>
        <v>-6.3472197389593532E-3</v>
      </c>
      <c r="AR147" s="95"/>
      <c r="AS147" s="95"/>
      <c r="AT147" s="96"/>
      <c r="AU147" s="94">
        <f t="shared" ref="AU147" si="207">AU144/AU134-1</f>
        <v>2.9199277543648483E-2</v>
      </c>
      <c r="AV147" s="95"/>
      <c r="AW147" s="95"/>
      <c r="AX147" s="96"/>
      <c r="AY147" s="94">
        <f t="shared" ref="AY147" si="208">AY144/AY134-1</f>
        <v>-4.5706505883497006E-2</v>
      </c>
      <c r="AZ147" s="95"/>
      <c r="BA147" s="95"/>
      <c r="BB147" s="96"/>
      <c r="BC147" s="94">
        <f t="shared" ref="BC147" si="209">BC144/BC134-1</f>
        <v>-2.1615875265768802E-2</v>
      </c>
      <c r="BD147" s="95"/>
      <c r="BE147" s="95"/>
      <c r="BF147" s="96"/>
      <c r="BG147" s="94">
        <f>BG144/BG134-1</f>
        <v>-2.6874003189792717E-2</v>
      </c>
      <c r="BH147" s="95"/>
      <c r="BI147" s="95"/>
      <c r="BJ147" s="96"/>
      <c r="BK147" s="36" t="s">
        <v>40</v>
      </c>
      <c r="BL147" s="56"/>
      <c r="BM147" s="2"/>
    </row>
    <row r="148" spans="1:65" x14ac:dyDescent="0.2">
      <c r="A148" s="85" t="s">
        <v>41</v>
      </c>
      <c r="B148" s="84"/>
      <c r="C148" s="94">
        <f t="shared" ref="C148" si="210">C144/C143-1</f>
        <v>-2.432522492502498E-2</v>
      </c>
      <c r="D148" s="95"/>
      <c r="E148" s="95"/>
      <c r="F148" s="96"/>
      <c r="G148" s="94">
        <f t="shared" ref="G148" si="211">G144/G143-1</f>
        <v>-2.2695692450208527E-2</v>
      </c>
      <c r="H148" s="95"/>
      <c r="I148" s="95"/>
      <c r="J148" s="96"/>
      <c r="K148" s="94">
        <f t="shared" ref="K148" si="212">K144/K143-1</f>
        <v>1.7976900149031527E-2</v>
      </c>
      <c r="L148" s="95"/>
      <c r="M148" s="95"/>
      <c r="N148" s="96"/>
      <c r="O148" s="94">
        <f t="shared" ref="O148" si="213">O144/O143-1</f>
        <v>-9.5040608259899795E-4</v>
      </c>
      <c r="P148" s="95"/>
      <c r="Q148" s="95"/>
      <c r="R148" s="96"/>
      <c r="S148" s="94">
        <f t="shared" ref="S148" si="214">S144/S143-1</f>
        <v>-1.891371662900676E-2</v>
      </c>
      <c r="T148" s="95"/>
      <c r="U148" s="95"/>
      <c r="V148" s="96"/>
      <c r="W148" s="94">
        <f t="shared" ref="W148" si="215">W144/W143-1</f>
        <v>-5.2066384640416796E-3</v>
      </c>
      <c r="X148" s="95"/>
      <c r="Y148" s="95"/>
      <c r="Z148" s="96"/>
      <c r="AA148" s="94">
        <f t="shared" ref="AA148" si="216">AA144/AA143-1</f>
        <v>-3.3543733092876504E-2</v>
      </c>
      <c r="AB148" s="95"/>
      <c r="AC148" s="95"/>
      <c r="AD148" s="96"/>
      <c r="AE148" s="94">
        <f t="shared" ref="AE148" si="217">AE144/AE143-1</f>
        <v>-3.9923518164435956E-2</v>
      </c>
      <c r="AF148" s="95"/>
      <c r="AG148" s="95"/>
      <c r="AH148" s="96"/>
      <c r="AI148" s="94">
        <f t="shared" ref="AI148" si="218">AI144/AI143-1</f>
        <v>1.355713363460298E-2</v>
      </c>
      <c r="AJ148" s="95"/>
      <c r="AK148" s="95"/>
      <c r="AL148" s="96"/>
      <c r="AM148" s="94">
        <f t="shared" ref="AM148" si="219">AM144/AM143-1</f>
        <v>-6.2490689706539482E-2</v>
      </c>
      <c r="AN148" s="95"/>
      <c r="AO148" s="95"/>
      <c r="AP148" s="96"/>
      <c r="AQ148" s="94">
        <f t="shared" ref="AQ148" si="220">AQ144/AQ143-1</f>
        <v>5.8823529411764497E-3</v>
      </c>
      <c r="AR148" s="95"/>
      <c r="AS148" s="95"/>
      <c r="AT148" s="96"/>
      <c r="AU148" s="94">
        <f t="shared" ref="AU148" si="221">AU144/AU143-1</f>
        <v>8.1049747048903997E-2</v>
      </c>
      <c r="AV148" s="95"/>
      <c r="AW148" s="95"/>
      <c r="AX148" s="96"/>
      <c r="AY148" s="94">
        <f t="shared" ref="AY148" si="222">AY144/AY143-1</f>
        <v>-0.12329134280353793</v>
      </c>
      <c r="AZ148" s="95"/>
      <c r="BA148" s="95"/>
      <c r="BB148" s="96"/>
      <c r="BC148" s="94">
        <f t="shared" ref="BC148" si="223">BC144/BC143-1</f>
        <v>-2.9269578975125166E-2</v>
      </c>
      <c r="BD148" s="95"/>
      <c r="BE148" s="95"/>
      <c r="BF148" s="96"/>
      <c r="BG148" s="94">
        <f>BG144/BG143-1</f>
        <v>8.68364802280015E-2</v>
      </c>
      <c r="BH148" s="95"/>
      <c r="BI148" s="95"/>
      <c r="BJ148" s="96"/>
      <c r="BK148" s="36" t="s">
        <v>41</v>
      </c>
      <c r="BL148" s="56"/>
      <c r="BM148" s="2"/>
    </row>
    <row r="149" spans="1:65" x14ac:dyDescent="0.2">
      <c r="A149" s="19"/>
      <c r="B149" s="20"/>
      <c r="C149" s="22"/>
      <c r="D149" s="21"/>
      <c r="E149" s="21"/>
      <c r="F149" s="29"/>
      <c r="G149" s="22"/>
      <c r="H149" s="21"/>
      <c r="I149" s="21"/>
      <c r="J149" s="29"/>
      <c r="K149" s="22"/>
      <c r="L149" s="21"/>
      <c r="M149" s="21"/>
      <c r="N149" s="29"/>
      <c r="O149" s="22"/>
      <c r="P149" s="21"/>
      <c r="Q149" s="21"/>
      <c r="R149" s="29"/>
      <c r="S149" s="22"/>
      <c r="T149" s="21"/>
      <c r="U149" s="21"/>
      <c r="V149" s="29"/>
      <c r="W149" s="22"/>
      <c r="X149" s="21"/>
      <c r="Y149" s="21"/>
      <c r="Z149" s="29"/>
      <c r="AA149" s="22"/>
      <c r="AB149" s="21"/>
      <c r="AC149" s="21"/>
      <c r="AD149" s="29"/>
      <c r="AE149" s="22"/>
      <c r="AF149" s="21"/>
      <c r="AG149" s="21"/>
      <c r="AH149" s="29"/>
      <c r="AI149" s="22"/>
      <c r="AJ149" s="21"/>
      <c r="AK149" s="21"/>
      <c r="AL149" s="29"/>
      <c r="AM149" s="22"/>
      <c r="AN149" s="21"/>
      <c r="AO149" s="21"/>
      <c r="AP149" s="29"/>
      <c r="AQ149" s="22"/>
      <c r="AR149" s="21"/>
      <c r="AS149" s="21"/>
      <c r="AT149" s="29"/>
      <c r="AU149" s="22"/>
      <c r="AV149" s="21"/>
      <c r="AW149" s="21"/>
      <c r="AX149" s="29"/>
      <c r="AY149" s="22"/>
      <c r="AZ149" s="21"/>
      <c r="BA149" s="21"/>
      <c r="BB149" s="29"/>
      <c r="BC149" s="22"/>
      <c r="BD149" s="21"/>
      <c r="BE149" s="21"/>
      <c r="BF149" s="29"/>
      <c r="BG149" s="22"/>
      <c r="BH149" s="21"/>
      <c r="BI149" s="21"/>
      <c r="BJ149" s="29"/>
      <c r="BK149" s="20"/>
      <c r="BL149" s="14"/>
      <c r="BM149" s="4"/>
    </row>
    <row r="150" spans="1:65" x14ac:dyDescent="0.2">
      <c r="A150" s="4"/>
      <c r="B150" s="4"/>
      <c r="C150" s="16"/>
      <c r="D150" s="16"/>
      <c r="E150" s="16"/>
      <c r="F150" s="30"/>
      <c r="G150" s="16"/>
      <c r="H150" s="16"/>
      <c r="I150" s="16"/>
      <c r="J150" s="30"/>
      <c r="K150" s="16"/>
      <c r="L150" s="16"/>
      <c r="M150" s="16"/>
      <c r="N150" s="30"/>
      <c r="O150" s="16"/>
      <c r="P150" s="16"/>
      <c r="Q150" s="16"/>
      <c r="R150" s="30"/>
      <c r="S150" s="16"/>
      <c r="T150" s="16"/>
      <c r="U150" s="16"/>
      <c r="V150" s="30"/>
      <c r="W150" s="16"/>
      <c r="X150" s="16"/>
      <c r="Y150" s="16"/>
      <c r="Z150" s="30"/>
      <c r="AA150" s="16"/>
      <c r="AB150" s="16"/>
      <c r="AC150" s="16"/>
      <c r="AD150" s="30"/>
      <c r="AE150" s="16"/>
      <c r="AF150" s="16"/>
      <c r="AG150" s="16"/>
      <c r="AH150" s="30"/>
      <c r="AI150" s="16"/>
      <c r="AJ150" s="16"/>
      <c r="AK150" s="16"/>
      <c r="AL150" s="30"/>
      <c r="AM150" s="16"/>
      <c r="AN150" s="16"/>
      <c r="AO150" s="16"/>
      <c r="AP150" s="30"/>
      <c r="AQ150" s="16"/>
      <c r="AR150" s="16"/>
      <c r="AS150" s="16"/>
      <c r="AT150" s="30"/>
      <c r="AU150" s="16"/>
      <c r="AV150" s="16"/>
      <c r="AW150" s="16"/>
      <c r="AX150" s="30"/>
      <c r="AY150" s="16"/>
      <c r="AZ150" s="16"/>
      <c r="BA150" s="16"/>
      <c r="BB150" s="30"/>
      <c r="BC150" s="16"/>
      <c r="BD150" s="16"/>
      <c r="BE150" s="16"/>
      <c r="BF150" s="30"/>
      <c r="BG150" s="16"/>
      <c r="BH150" s="16"/>
      <c r="BI150" s="16"/>
      <c r="BJ150" s="30"/>
      <c r="BK150" s="4"/>
      <c r="BL150" s="2"/>
      <c r="BM150" s="2"/>
    </row>
    <row r="151" spans="1:65" x14ac:dyDescent="0.2">
      <c r="A151" s="88" t="s">
        <v>31</v>
      </c>
      <c r="B151" s="88"/>
      <c r="C151" s="16"/>
      <c r="D151" s="16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2"/>
      <c r="BK151" s="2"/>
      <c r="BL151" s="2"/>
      <c r="BM151" s="2"/>
    </row>
    <row r="152" spans="1:65" x14ac:dyDescent="0.2">
      <c r="A152" s="4"/>
      <c r="B152" s="16"/>
      <c r="C152" s="16"/>
      <c r="D152" s="16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2"/>
      <c r="BK152" s="2"/>
      <c r="BL152" s="2"/>
      <c r="BM152" s="2"/>
    </row>
    <row r="153" spans="1:65" ht="15" x14ac:dyDescent="0.2">
      <c r="A153" s="89" t="s">
        <v>43</v>
      </c>
      <c r="B153" s="89"/>
      <c r="C153" s="8"/>
      <c r="D153" s="8"/>
      <c r="E153" s="8"/>
      <c r="F153" s="8"/>
      <c r="G153" s="8"/>
      <c r="H153" s="8"/>
      <c r="I153" s="8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</sheetData>
  <mergeCells count="736">
    <mergeCell ref="AP114:AP115"/>
    <mergeCell ref="AQ114:AQ115"/>
    <mergeCell ref="AR114:AR115"/>
    <mergeCell ref="AS114:AS115"/>
    <mergeCell ref="AT114:AT115"/>
    <mergeCell ref="BL115:BM115"/>
    <mergeCell ref="BC114:BC115"/>
    <mergeCell ref="BD114:BD115"/>
    <mergeCell ref="BE114:BE115"/>
    <mergeCell ref="BF114:BF115"/>
    <mergeCell ref="BG114:BG115"/>
    <mergeCell ref="BH114:BH115"/>
    <mergeCell ref="BI114:BI115"/>
    <mergeCell ref="BJ114:BJ115"/>
    <mergeCell ref="BK114:BK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BC113:BF113"/>
    <mergeCell ref="BG113:BJ113"/>
    <mergeCell ref="A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S113:V113"/>
    <mergeCell ref="W113:Z113"/>
    <mergeCell ref="AA113:AD113"/>
    <mergeCell ref="AE113:AH113"/>
    <mergeCell ref="AI113:AL113"/>
    <mergeCell ref="AM113:AP113"/>
    <mergeCell ref="AQ113:AT113"/>
    <mergeCell ref="AU113:AX113"/>
    <mergeCell ref="AY113:BB113"/>
    <mergeCell ref="BL113:BM113"/>
    <mergeCell ref="BC147:BF147"/>
    <mergeCell ref="BG147:BJ147"/>
    <mergeCell ref="C147:F147"/>
    <mergeCell ref="G147:J147"/>
    <mergeCell ref="K147:N147"/>
    <mergeCell ref="O147:R147"/>
    <mergeCell ref="S147:V147"/>
    <mergeCell ref="W147:Z147"/>
    <mergeCell ref="AA147:AD147"/>
    <mergeCell ref="AE147:AH147"/>
    <mergeCell ref="AI147:AL147"/>
    <mergeCell ref="AM147:AP147"/>
    <mergeCell ref="AQ147:AT147"/>
    <mergeCell ref="AU147:AX147"/>
    <mergeCell ref="AY147:BB147"/>
    <mergeCell ref="BL127:BM127"/>
    <mergeCell ref="AE125:AH125"/>
    <mergeCell ref="AI125:AL125"/>
    <mergeCell ref="AJ126:AJ127"/>
    <mergeCell ref="AK126:AK127"/>
    <mergeCell ref="G113:J113"/>
    <mergeCell ref="K113:N113"/>
    <mergeCell ref="O113:R113"/>
    <mergeCell ref="AL126:AL127"/>
    <mergeCell ref="AM126:AM127"/>
    <mergeCell ref="AN126:AN127"/>
    <mergeCell ref="AO126:AO127"/>
    <mergeCell ref="AP126:AP127"/>
    <mergeCell ref="AQ126:AQ127"/>
    <mergeCell ref="AR126:AR127"/>
    <mergeCell ref="A124:D124"/>
    <mergeCell ref="BI124:BK124"/>
    <mergeCell ref="A125:B125"/>
    <mergeCell ref="C125:F125"/>
    <mergeCell ref="G125:J125"/>
    <mergeCell ref="K125:N125"/>
    <mergeCell ref="O125:R125"/>
    <mergeCell ref="S125:V125"/>
    <mergeCell ref="W125:Z125"/>
    <mergeCell ref="AA125:AD125"/>
    <mergeCell ref="BC125:BF125"/>
    <mergeCell ref="BG125:BJ125"/>
    <mergeCell ref="S126:S127"/>
    <mergeCell ref="T126:T127"/>
    <mergeCell ref="AC126:AC127"/>
    <mergeCell ref="U126:U127"/>
    <mergeCell ref="V126:V127"/>
    <mergeCell ref="AQ107:AT107"/>
    <mergeCell ref="AI109:AL109"/>
    <mergeCell ref="AY125:BB125"/>
    <mergeCell ref="AM125:AP125"/>
    <mergeCell ref="AQ125:AT125"/>
    <mergeCell ref="AU125:AX125"/>
    <mergeCell ref="A112:D112"/>
    <mergeCell ref="BI112:BK112"/>
    <mergeCell ref="A113:B113"/>
    <mergeCell ref="C113:F113"/>
    <mergeCell ref="AE109:AH109"/>
    <mergeCell ref="AM109:AP109"/>
    <mergeCell ref="AQ109:AT109"/>
    <mergeCell ref="BC109:BF109"/>
    <mergeCell ref="BG109:BJ109"/>
    <mergeCell ref="BC120:BF120"/>
    <mergeCell ref="BG120:BJ120"/>
    <mergeCell ref="A120:B120"/>
    <mergeCell ref="C120:F120"/>
    <mergeCell ref="G120:J120"/>
    <mergeCell ref="K120:N120"/>
    <mergeCell ref="O120:R120"/>
    <mergeCell ref="S120:V120"/>
    <mergeCell ref="AE120:AH120"/>
    <mergeCell ref="BL125:BM125"/>
    <mergeCell ref="C109:F109"/>
    <mergeCell ref="G109:J109"/>
    <mergeCell ref="K109:N109"/>
    <mergeCell ref="O109:R109"/>
    <mergeCell ref="S109:V109"/>
    <mergeCell ref="W109:Z109"/>
    <mergeCell ref="AA109:AD109"/>
    <mergeCell ref="BL88:BM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G87:AG88"/>
    <mergeCell ref="AU107:AX107"/>
    <mergeCell ref="AY107:BB107"/>
    <mergeCell ref="AI107:AL107"/>
    <mergeCell ref="AM107:AP107"/>
    <mergeCell ref="W86:Z86"/>
    <mergeCell ref="AA86:AD86"/>
    <mergeCell ref="AE86:AH86"/>
    <mergeCell ref="AI86:AL86"/>
    <mergeCell ref="AM86:AP86"/>
    <mergeCell ref="AQ86:AT86"/>
    <mergeCell ref="A86:B86"/>
    <mergeCell ref="C86:F86"/>
    <mergeCell ref="G86:J86"/>
    <mergeCell ref="K86:N86"/>
    <mergeCell ref="O86:R86"/>
    <mergeCell ref="S86:V86"/>
    <mergeCell ref="A85:D85"/>
    <mergeCell ref="BI85:BK85"/>
    <mergeCell ref="AU86:AX86"/>
    <mergeCell ref="AY86:BB86"/>
    <mergeCell ref="BC86:BF86"/>
    <mergeCell ref="BG86:BJ86"/>
    <mergeCell ref="BL86:BM86"/>
    <mergeCell ref="G81:J81"/>
    <mergeCell ref="K81:N81"/>
    <mergeCell ref="O81:R81"/>
    <mergeCell ref="S81:V81"/>
    <mergeCell ref="W81:Z81"/>
    <mergeCell ref="AA81:AD81"/>
    <mergeCell ref="AE81:AH81"/>
    <mergeCell ref="AI81:AL81"/>
    <mergeCell ref="BC81:BF81"/>
    <mergeCell ref="BG81:BJ81"/>
    <mergeCell ref="C82:F82"/>
    <mergeCell ref="G82:J82"/>
    <mergeCell ref="K82:N82"/>
    <mergeCell ref="O82:R82"/>
    <mergeCell ref="AM81:AP81"/>
    <mergeCell ref="AQ81:AT81"/>
    <mergeCell ref="AU81:AX81"/>
    <mergeCell ref="C54:F54"/>
    <mergeCell ref="BL61:BM61"/>
    <mergeCell ref="AE59:AH59"/>
    <mergeCell ref="AI59:AL59"/>
    <mergeCell ref="AM59:AP59"/>
    <mergeCell ref="AQ59:AT59"/>
    <mergeCell ref="AU59:AX59"/>
    <mergeCell ref="AY59:BB59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BL59:BM59"/>
    <mergeCell ref="BA60:BA61"/>
    <mergeCell ref="AC33:AC34"/>
    <mergeCell ref="A58:D58"/>
    <mergeCell ref="BI58:BK58"/>
    <mergeCell ref="A59:B59"/>
    <mergeCell ref="C59:F59"/>
    <mergeCell ref="G59:J59"/>
    <mergeCell ref="K59:N59"/>
    <mergeCell ref="O59:R59"/>
    <mergeCell ref="S59:V59"/>
    <mergeCell ref="W59:Z59"/>
    <mergeCell ref="AA59:AD59"/>
    <mergeCell ref="BC59:BF59"/>
    <mergeCell ref="BG59:BJ59"/>
    <mergeCell ref="AM53:AP53"/>
    <mergeCell ref="AQ53:AT53"/>
    <mergeCell ref="AU53:AX53"/>
    <mergeCell ref="AY53:BB53"/>
    <mergeCell ref="BC53:BF53"/>
    <mergeCell ref="BG53:BJ53"/>
    <mergeCell ref="G54:J54"/>
    <mergeCell ref="K54:N54"/>
    <mergeCell ref="O54:R54"/>
    <mergeCell ref="BC54:BF54"/>
    <mergeCell ref="BG54:BJ54"/>
    <mergeCell ref="O6:O7"/>
    <mergeCell ref="P6:P7"/>
    <mergeCell ref="BC32:BF32"/>
    <mergeCell ref="BG32:BJ32"/>
    <mergeCell ref="BL32:BM32"/>
    <mergeCell ref="BL34:BM34"/>
    <mergeCell ref="W32:Z32"/>
    <mergeCell ref="AA32:AD32"/>
    <mergeCell ref="AE32:AH32"/>
    <mergeCell ref="AI32:AL32"/>
    <mergeCell ref="AM32:AP32"/>
    <mergeCell ref="AQ32:AT32"/>
    <mergeCell ref="AA33:AA34"/>
    <mergeCell ref="AB33:AB34"/>
    <mergeCell ref="AU32:AX32"/>
    <mergeCell ref="AY32:BB32"/>
    <mergeCell ref="BC27:BF27"/>
    <mergeCell ref="AM26:AP26"/>
    <mergeCell ref="AQ26:AT26"/>
    <mergeCell ref="AU26:AX26"/>
    <mergeCell ref="AY26:BB26"/>
    <mergeCell ref="BC26:BF26"/>
    <mergeCell ref="BG27:BJ27"/>
    <mergeCell ref="AM28:AP28"/>
    <mergeCell ref="A32:B32"/>
    <mergeCell ref="C32:F32"/>
    <mergeCell ref="G32:J32"/>
    <mergeCell ref="K32:N32"/>
    <mergeCell ref="O32:R32"/>
    <mergeCell ref="S32:V32"/>
    <mergeCell ref="X33:X34"/>
    <mergeCell ref="Y33:Y34"/>
    <mergeCell ref="Z33:Z34"/>
    <mergeCell ref="A1:N1"/>
    <mergeCell ref="A3:L3"/>
    <mergeCell ref="BA3:BK3"/>
    <mergeCell ref="AA5:AD5"/>
    <mergeCell ref="AE5:AH5"/>
    <mergeCell ref="G27:J27"/>
    <mergeCell ref="K27:N27"/>
    <mergeCell ref="O27:R27"/>
    <mergeCell ref="S27:V27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4:D4"/>
    <mergeCell ref="BG4:BK4"/>
    <mergeCell ref="A5:B5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AI5:AL5"/>
    <mergeCell ref="AM5:AP5"/>
    <mergeCell ref="AQ5:AT5"/>
    <mergeCell ref="AU5:AX5"/>
    <mergeCell ref="BG26:BJ26"/>
    <mergeCell ref="C27:F27"/>
    <mergeCell ref="C148:F148"/>
    <mergeCell ref="G148:J148"/>
    <mergeCell ref="K148:N148"/>
    <mergeCell ref="O148:R148"/>
    <mergeCell ref="S148:V148"/>
    <mergeCell ref="W148:Z148"/>
    <mergeCell ref="AA148:AD148"/>
    <mergeCell ref="AE148:AH148"/>
    <mergeCell ref="C107:F107"/>
    <mergeCell ref="G107:J107"/>
    <mergeCell ref="K107:N107"/>
    <mergeCell ref="O107:R107"/>
    <mergeCell ref="C53:F53"/>
    <mergeCell ref="G53:J53"/>
    <mergeCell ref="K53:N53"/>
    <mergeCell ref="A31:D31"/>
    <mergeCell ref="BI31:BK31"/>
    <mergeCell ref="C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C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Q28:AT28"/>
    <mergeCell ref="AU28:AX28"/>
    <mergeCell ref="AY28:BB28"/>
    <mergeCell ref="BC28:BF28"/>
    <mergeCell ref="BG28:BJ28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O53:R53"/>
    <mergeCell ref="S53:V53"/>
    <mergeCell ref="W53:Z53"/>
    <mergeCell ref="AA53:AD53"/>
    <mergeCell ref="AE53:AH53"/>
    <mergeCell ref="AI53:AL53"/>
    <mergeCell ref="BG55:BJ55"/>
    <mergeCell ref="AM55:AP55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C80:F80"/>
    <mergeCell ref="G80:J80"/>
    <mergeCell ref="K80:N80"/>
    <mergeCell ref="O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C55:F55"/>
    <mergeCell ref="G55:J55"/>
    <mergeCell ref="K55:N55"/>
    <mergeCell ref="O55:R55"/>
    <mergeCell ref="AG60:AG61"/>
    <mergeCell ref="AH60:AH61"/>
    <mergeCell ref="AX60:AX61"/>
    <mergeCell ref="AY60:AY61"/>
    <mergeCell ref="AQ55:AT55"/>
    <mergeCell ref="AU55:AX55"/>
    <mergeCell ref="AY55:BB55"/>
    <mergeCell ref="BC55:BF55"/>
    <mergeCell ref="AI60:AI61"/>
    <mergeCell ref="AJ60:AJ61"/>
    <mergeCell ref="AK60:AK61"/>
    <mergeCell ref="AL60:AL61"/>
    <mergeCell ref="AM60:AM61"/>
    <mergeCell ref="AN60:AN61"/>
    <mergeCell ref="BB60:BB61"/>
    <mergeCell ref="BC60:BC61"/>
    <mergeCell ref="BD60:BD61"/>
    <mergeCell ref="S55:V55"/>
    <mergeCell ref="W55:Z55"/>
    <mergeCell ref="AA55:AD55"/>
    <mergeCell ref="AE55:AH55"/>
    <mergeCell ref="AI55:AL55"/>
    <mergeCell ref="AZ60:AZ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Y81:BB81"/>
    <mergeCell ref="S82:V82"/>
    <mergeCell ref="W82:Z82"/>
    <mergeCell ref="AA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C81:F81"/>
    <mergeCell ref="BC107:BF107"/>
    <mergeCell ref="BG107:BJ107"/>
    <mergeCell ref="C108:F108"/>
    <mergeCell ref="G108:J108"/>
    <mergeCell ref="K108:N108"/>
    <mergeCell ref="O108:R108"/>
    <mergeCell ref="S108:V108"/>
    <mergeCell ref="W108:Z108"/>
    <mergeCell ref="AA108:AD108"/>
    <mergeCell ref="AE108:AH108"/>
    <mergeCell ref="AI108:AL108"/>
    <mergeCell ref="AM108:AP108"/>
    <mergeCell ref="AQ108:AT108"/>
    <mergeCell ref="AU108:AX108"/>
    <mergeCell ref="AY108:BB108"/>
    <mergeCell ref="BC108:BF108"/>
    <mergeCell ref="BG108:BJ108"/>
    <mergeCell ref="S107:V107"/>
    <mergeCell ref="W107:Z107"/>
    <mergeCell ref="AA107:AD107"/>
    <mergeCell ref="AE107:AH107"/>
    <mergeCell ref="C146:F146"/>
    <mergeCell ref="G146:J146"/>
    <mergeCell ref="K146:N146"/>
    <mergeCell ref="O146:R146"/>
    <mergeCell ref="S146:V146"/>
    <mergeCell ref="W146:Z146"/>
    <mergeCell ref="AA146:AD146"/>
    <mergeCell ref="AE146:AH146"/>
    <mergeCell ref="AI146:AL146"/>
    <mergeCell ref="W126:W127"/>
    <mergeCell ref="X126:X127"/>
    <mergeCell ref="Y126:Y127"/>
    <mergeCell ref="Z126:Z127"/>
    <mergeCell ref="AA126:AA127"/>
    <mergeCell ref="AH126:AH127"/>
    <mergeCell ref="AI126:AI127"/>
    <mergeCell ref="AU109:AX109"/>
    <mergeCell ref="AY109:BB109"/>
    <mergeCell ref="AU114:AU115"/>
    <mergeCell ref="AV114:AV115"/>
    <mergeCell ref="AW114:AW115"/>
    <mergeCell ref="AX114:AX115"/>
    <mergeCell ref="AY114:AY115"/>
    <mergeCell ref="AZ114:AZ115"/>
    <mergeCell ref="BA114:BA115"/>
    <mergeCell ref="BB114:BB115"/>
    <mergeCell ref="AI120:AL120"/>
    <mergeCell ref="AM120:AP120"/>
    <mergeCell ref="AQ120:AT120"/>
    <mergeCell ref="AU120:AX120"/>
    <mergeCell ref="AY120:BB120"/>
    <mergeCell ref="W120:Z120"/>
    <mergeCell ref="AA120:AD120"/>
    <mergeCell ref="AM146:AP146"/>
    <mergeCell ref="AQ146:AT146"/>
    <mergeCell ref="AU146:AX146"/>
    <mergeCell ref="AY146:BB146"/>
    <mergeCell ref="BC146:BF146"/>
    <mergeCell ref="BG146:BJ146"/>
    <mergeCell ref="BG126:BG127"/>
    <mergeCell ref="BH126:BH127"/>
    <mergeCell ref="BI126:BI127"/>
    <mergeCell ref="BJ126:BJ127"/>
    <mergeCell ref="BE126:BE127"/>
    <mergeCell ref="BF126:BF127"/>
    <mergeCell ref="AS126:AS127"/>
    <mergeCell ref="AT126:AT127"/>
    <mergeCell ref="AU126:AU12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A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A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BE60:BE61"/>
    <mergeCell ref="BF60:BF61"/>
    <mergeCell ref="BG60:BG61"/>
    <mergeCell ref="BH60:BH61"/>
    <mergeCell ref="BI60:BI61"/>
    <mergeCell ref="BJ60:BJ61"/>
    <mergeCell ref="BK60:BK61"/>
    <mergeCell ref="A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AF87:AF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BA87:BA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BJ87:BJ88"/>
    <mergeCell ref="BK87:BK88"/>
    <mergeCell ref="A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BK126:BK127"/>
    <mergeCell ref="A151:B151"/>
    <mergeCell ref="A153:B153"/>
    <mergeCell ref="AV126:AV127"/>
    <mergeCell ref="AW126:AW127"/>
    <mergeCell ref="AX126:AX127"/>
    <mergeCell ref="AY126:AY127"/>
    <mergeCell ref="AZ126:AZ127"/>
    <mergeCell ref="BA126:BA127"/>
    <mergeCell ref="BB126:BB127"/>
    <mergeCell ref="BC126:BC127"/>
    <mergeCell ref="BD126:BD127"/>
    <mergeCell ref="AI148:AL148"/>
    <mergeCell ref="AM148:AP148"/>
    <mergeCell ref="AQ148:AT148"/>
    <mergeCell ref="AU148:AX148"/>
    <mergeCell ref="AY148:BB148"/>
    <mergeCell ref="BC148:BF148"/>
    <mergeCell ref="BG148:BJ148"/>
    <mergeCell ref="AB126:AB127"/>
    <mergeCell ref="AD126:AD127"/>
    <mergeCell ref="AE126:AE127"/>
    <mergeCell ref="AF126:AF127"/>
    <mergeCell ref="AG126:AG127"/>
  </mergeCells>
  <pageMargins left="0.70866141732283472" right="0.70866141732283472" top="0.74803149606299213" bottom="0.74803149606299213" header="0.31496062992125984" footer="0.31496062992125984"/>
  <pageSetup paperSize="9" scale="60" fitToWidth="3" fitToHeight="3" orientation="landscape" horizontalDpi="90" verticalDpi="90" r:id="rId1"/>
  <rowBreaks count="2" manualBreakCount="2">
    <brk id="56" max="62" man="1"/>
    <brk id="122" max="62" man="1"/>
  </rowBreaks>
  <colBreaks count="2" manualBreakCount="2">
    <brk id="22" max="110" man="1"/>
    <brk id="46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52"/>
  <sheetViews>
    <sheetView workbookViewId="0"/>
  </sheetViews>
  <sheetFormatPr defaultColWidth="9.140625" defaultRowHeight="12.75" x14ac:dyDescent="0.2"/>
  <cols>
    <col min="1" max="1" width="9.140625" style="6"/>
    <col min="2" max="2" width="37.140625" style="5" customWidth="1"/>
    <col min="3" max="3" width="10.28515625" style="73" bestFit="1" customWidth="1"/>
    <col min="4" max="4" width="9.42578125" style="73" bestFit="1" customWidth="1"/>
    <col min="5" max="5" width="10.42578125" style="73" customWidth="1"/>
    <col min="6" max="6" width="18" style="6" customWidth="1"/>
    <col min="7" max="7" width="9.42578125" style="6" bestFit="1" customWidth="1"/>
    <col min="8" max="8" width="15.7109375" style="6" customWidth="1"/>
    <col min="9" max="19" width="9.140625" style="6"/>
    <col min="20" max="20" width="15.5703125" style="6" customWidth="1"/>
    <col min="21" max="16384" width="9.140625" style="6"/>
  </cols>
  <sheetData>
    <row r="1" spans="1:49" ht="18" customHeight="1" x14ac:dyDescent="0.2">
      <c r="A1" s="10" t="s">
        <v>19</v>
      </c>
      <c r="B1" s="10" t="s">
        <v>18</v>
      </c>
      <c r="C1" s="66" t="s">
        <v>14</v>
      </c>
      <c r="D1" s="66" t="s">
        <v>14</v>
      </c>
      <c r="E1" s="66" t="s">
        <v>14</v>
      </c>
      <c r="F1" s="66" t="s">
        <v>14</v>
      </c>
      <c r="G1" s="66" t="s">
        <v>14</v>
      </c>
      <c r="H1" s="66" t="s">
        <v>14</v>
      </c>
      <c r="I1" s="66" t="s">
        <v>14</v>
      </c>
      <c r="J1" s="66" t="s">
        <v>14</v>
      </c>
      <c r="K1" s="66" t="s">
        <v>14</v>
      </c>
      <c r="L1" s="66" t="s">
        <v>14</v>
      </c>
      <c r="M1" s="66" t="s">
        <v>14</v>
      </c>
      <c r="N1" s="66" t="s">
        <v>14</v>
      </c>
      <c r="O1" s="66" t="s">
        <v>14</v>
      </c>
      <c r="P1" s="66" t="s">
        <v>14</v>
      </c>
      <c r="Q1" s="66" t="s">
        <v>14</v>
      </c>
      <c r="R1" s="10" t="s">
        <v>18</v>
      </c>
      <c r="S1" s="6" t="s">
        <v>15</v>
      </c>
      <c r="T1" s="6" t="s">
        <v>15</v>
      </c>
      <c r="U1" s="6" t="s">
        <v>15</v>
      </c>
      <c r="V1" s="6" t="s">
        <v>15</v>
      </c>
      <c r="W1" s="6" t="s">
        <v>15</v>
      </c>
      <c r="X1" s="6" t="s">
        <v>15</v>
      </c>
      <c r="Y1" s="6" t="s">
        <v>15</v>
      </c>
      <c r="Z1" s="6" t="s">
        <v>15</v>
      </c>
      <c r="AA1" s="6" t="s">
        <v>15</v>
      </c>
      <c r="AB1" s="6" t="s">
        <v>15</v>
      </c>
      <c r="AC1" s="6" t="s">
        <v>15</v>
      </c>
      <c r="AD1" s="6" t="s">
        <v>15</v>
      </c>
      <c r="AE1" s="6" t="s">
        <v>15</v>
      </c>
      <c r="AF1" s="6" t="s">
        <v>15</v>
      </c>
      <c r="AG1" s="6" t="s">
        <v>15</v>
      </c>
      <c r="AH1" s="10" t="s">
        <v>18</v>
      </c>
      <c r="AI1" s="6" t="s">
        <v>16</v>
      </c>
      <c r="AJ1" s="6" t="s">
        <v>16</v>
      </c>
      <c r="AK1" s="6" t="s">
        <v>16</v>
      </c>
      <c r="AL1" s="6" t="s">
        <v>16</v>
      </c>
      <c r="AM1" s="6" t="s">
        <v>16</v>
      </c>
      <c r="AN1" s="6" t="s">
        <v>16</v>
      </c>
      <c r="AO1" s="6" t="s">
        <v>16</v>
      </c>
      <c r="AP1" s="6" t="s">
        <v>16</v>
      </c>
      <c r="AQ1" s="6" t="s">
        <v>16</v>
      </c>
      <c r="AR1" s="6" t="s">
        <v>16</v>
      </c>
      <c r="AS1" s="6" t="s">
        <v>16</v>
      </c>
      <c r="AT1" s="6" t="s">
        <v>16</v>
      </c>
      <c r="AU1" s="6" t="s">
        <v>16</v>
      </c>
      <c r="AV1" s="6" t="s">
        <v>16</v>
      </c>
      <c r="AW1" s="6" t="s">
        <v>16</v>
      </c>
    </row>
    <row r="2" spans="1:49" ht="15" customHeight="1" x14ac:dyDescent="0.2">
      <c r="A2" s="10"/>
      <c r="B2" s="10"/>
      <c r="C2" s="66" t="s">
        <v>0</v>
      </c>
      <c r="D2" s="66" t="s">
        <v>22</v>
      </c>
      <c r="E2" s="66" t="s">
        <v>1</v>
      </c>
      <c r="F2" s="67" t="s">
        <v>24</v>
      </c>
      <c r="G2" s="66" t="s">
        <v>25</v>
      </c>
      <c r="H2" s="68" t="s">
        <v>2</v>
      </c>
      <c r="I2" s="69" t="s">
        <v>3</v>
      </c>
      <c r="J2" s="68" t="s">
        <v>23</v>
      </c>
      <c r="K2" s="68" t="s">
        <v>28</v>
      </c>
      <c r="L2" s="68" t="s">
        <v>4</v>
      </c>
      <c r="M2" s="69" t="s">
        <v>5</v>
      </c>
      <c r="N2" s="69" t="s">
        <v>26</v>
      </c>
      <c r="O2" s="70" t="s">
        <v>27</v>
      </c>
      <c r="P2" s="69" t="s">
        <v>6</v>
      </c>
      <c r="Q2" s="69" t="s">
        <v>7</v>
      </c>
      <c r="R2" s="10"/>
      <c r="S2" s="6" t="s">
        <v>0</v>
      </c>
      <c r="T2" s="6" t="s">
        <v>22</v>
      </c>
      <c r="U2" s="6" t="s">
        <v>1</v>
      </c>
      <c r="V2" s="6" t="s">
        <v>24</v>
      </c>
      <c r="W2" s="6" t="s">
        <v>25</v>
      </c>
      <c r="X2" s="6" t="s">
        <v>2</v>
      </c>
      <c r="Y2" s="6" t="s">
        <v>3</v>
      </c>
      <c r="Z2" s="6" t="s">
        <v>23</v>
      </c>
      <c r="AA2" s="6" t="s">
        <v>28</v>
      </c>
      <c r="AB2" s="6" t="s">
        <v>4</v>
      </c>
      <c r="AC2" s="6" t="s">
        <v>5</v>
      </c>
      <c r="AD2" s="6" t="s">
        <v>26</v>
      </c>
      <c r="AE2" s="6" t="s">
        <v>27</v>
      </c>
      <c r="AF2" s="6" t="s">
        <v>6</v>
      </c>
      <c r="AG2" s="6" t="s">
        <v>7</v>
      </c>
      <c r="AH2" s="10"/>
      <c r="AI2" s="6" t="s">
        <v>0</v>
      </c>
      <c r="AJ2" s="6" t="s">
        <v>22</v>
      </c>
      <c r="AK2" s="6" t="s">
        <v>1</v>
      </c>
      <c r="AL2" s="6" t="s">
        <v>24</v>
      </c>
      <c r="AM2" s="6" t="s">
        <v>25</v>
      </c>
      <c r="AN2" s="6" t="s">
        <v>2</v>
      </c>
      <c r="AO2" s="6" t="s">
        <v>3</v>
      </c>
      <c r="AP2" s="6" t="s">
        <v>23</v>
      </c>
      <c r="AQ2" s="6" t="s">
        <v>28</v>
      </c>
      <c r="AR2" s="6" t="s">
        <v>4</v>
      </c>
      <c r="AS2" s="6" t="s">
        <v>5</v>
      </c>
      <c r="AT2" s="6" t="s">
        <v>26</v>
      </c>
      <c r="AU2" s="6" t="s">
        <v>27</v>
      </c>
      <c r="AV2" s="6" t="s">
        <v>6</v>
      </c>
      <c r="AW2" s="6" t="s">
        <v>7</v>
      </c>
    </row>
    <row r="3" spans="1:49" x14ac:dyDescent="0.2">
      <c r="A3" s="4">
        <v>2006</v>
      </c>
      <c r="B3" s="10" t="s">
        <v>12</v>
      </c>
      <c r="C3" s="15">
        <v>1293.4000000000001</v>
      </c>
      <c r="D3" s="15">
        <v>1300.0999999999999</v>
      </c>
      <c r="E3" s="9">
        <v>1202.9000000000001</v>
      </c>
      <c r="F3" s="15">
        <v>1243.7</v>
      </c>
      <c r="G3" s="9">
        <v>1227.9000000000001</v>
      </c>
      <c r="H3" s="15">
        <v>1338.2</v>
      </c>
      <c r="I3" s="9">
        <v>1212.3</v>
      </c>
      <c r="J3" s="15">
        <v>1439</v>
      </c>
      <c r="K3" s="9">
        <v>1205.3</v>
      </c>
      <c r="L3" s="15">
        <v>1407.6</v>
      </c>
      <c r="M3" s="9">
        <v>1216</v>
      </c>
      <c r="N3" s="15">
        <v>1235.3</v>
      </c>
      <c r="O3" s="9">
        <v>1105.5</v>
      </c>
      <c r="P3" s="15">
        <v>1183.5</v>
      </c>
      <c r="Q3" s="15">
        <v>1228.9000000000001</v>
      </c>
      <c r="R3" s="10" t="s">
        <v>12</v>
      </c>
      <c r="S3" s="6">
        <v>1283</v>
      </c>
      <c r="T3" s="6">
        <v>1262.8</v>
      </c>
      <c r="U3" s="6">
        <v>1140.2</v>
      </c>
      <c r="V3" s="6">
        <v>1189.4000000000001</v>
      </c>
      <c r="W3" s="6">
        <v>1190.0999999999999</v>
      </c>
      <c r="X3" s="6">
        <v>1292.5</v>
      </c>
      <c r="Y3" s="6">
        <v>1180.8</v>
      </c>
      <c r="Z3" s="6">
        <v>1415.1</v>
      </c>
      <c r="AA3" s="6">
        <v>1166.5</v>
      </c>
      <c r="AB3" s="6">
        <v>1374.9</v>
      </c>
      <c r="AC3" s="6">
        <v>1189.4000000000001</v>
      </c>
      <c r="AD3" s="6">
        <v>1082.8</v>
      </c>
      <c r="AE3" s="6">
        <v>958.5</v>
      </c>
      <c r="AF3" s="6">
        <v>1149.8</v>
      </c>
      <c r="AG3" s="6">
        <v>1104.0999999999999</v>
      </c>
      <c r="AH3" s="10" t="s">
        <v>12</v>
      </c>
      <c r="AI3" s="6">
        <v>1303.8</v>
      </c>
      <c r="AJ3" s="6">
        <v>1337.5</v>
      </c>
      <c r="AK3" s="6">
        <v>1265.7</v>
      </c>
      <c r="AL3" s="6">
        <v>1298</v>
      </c>
      <c r="AM3" s="6">
        <v>1265.7</v>
      </c>
      <c r="AN3" s="6">
        <v>1383.9</v>
      </c>
      <c r="AO3" s="6">
        <v>1243.8</v>
      </c>
      <c r="AP3" s="6">
        <v>1463</v>
      </c>
      <c r="AQ3" s="6">
        <v>1244.0999999999999</v>
      </c>
      <c r="AR3" s="6">
        <v>1440.3</v>
      </c>
      <c r="AS3" s="6">
        <v>1242.5</v>
      </c>
      <c r="AT3" s="6">
        <v>1387.9</v>
      </c>
      <c r="AU3" s="6">
        <v>1252.4000000000001</v>
      </c>
      <c r="AV3" s="6">
        <v>1217.2</v>
      </c>
      <c r="AW3" s="6">
        <v>1353.6</v>
      </c>
    </row>
    <row r="4" spans="1:49" x14ac:dyDescent="0.2">
      <c r="A4" s="4">
        <v>2006</v>
      </c>
      <c r="B4" s="11" t="s">
        <v>11</v>
      </c>
      <c r="C4" s="15">
        <v>325.7</v>
      </c>
      <c r="D4" s="15">
        <v>308</v>
      </c>
      <c r="E4" s="9">
        <v>286.3</v>
      </c>
      <c r="F4" s="15">
        <v>314.89999999999998</v>
      </c>
      <c r="G4" s="9">
        <v>294.5</v>
      </c>
      <c r="H4" s="15">
        <v>329.2</v>
      </c>
      <c r="I4" s="9">
        <v>301.5</v>
      </c>
      <c r="J4" s="15">
        <v>377.1</v>
      </c>
      <c r="K4" s="9">
        <v>325.10000000000002</v>
      </c>
      <c r="L4" s="15">
        <v>350.4</v>
      </c>
      <c r="M4" s="9">
        <v>300.89999999999998</v>
      </c>
      <c r="N4" s="15">
        <v>318.10000000000002</v>
      </c>
      <c r="O4" s="9">
        <v>304.2</v>
      </c>
      <c r="P4" s="15">
        <v>305.2</v>
      </c>
      <c r="Q4" s="15">
        <v>292.10000000000002</v>
      </c>
      <c r="R4" s="11" t="s">
        <v>11</v>
      </c>
      <c r="S4" s="6">
        <v>320.3</v>
      </c>
      <c r="T4" s="6">
        <v>289.10000000000002</v>
      </c>
      <c r="U4" s="6">
        <v>253.8</v>
      </c>
      <c r="V4" s="6">
        <v>285.8</v>
      </c>
      <c r="W4" s="6">
        <v>275.3</v>
      </c>
      <c r="X4" s="6">
        <v>305.39999999999998</v>
      </c>
      <c r="Y4" s="6">
        <v>285.3</v>
      </c>
      <c r="Z4" s="6">
        <v>364.5</v>
      </c>
      <c r="AA4" s="6">
        <v>304.2</v>
      </c>
      <c r="AB4" s="6">
        <v>333.4</v>
      </c>
      <c r="AC4" s="6">
        <v>287.2</v>
      </c>
      <c r="AD4" s="6">
        <v>237.7</v>
      </c>
      <c r="AE4" s="6">
        <v>225.7</v>
      </c>
      <c r="AF4" s="6">
        <v>287.39999999999998</v>
      </c>
      <c r="AG4" s="6">
        <v>227.4</v>
      </c>
      <c r="AH4" s="11" t="s">
        <v>11</v>
      </c>
      <c r="AI4" s="6">
        <v>331.2</v>
      </c>
      <c r="AJ4" s="6">
        <v>326.89999999999998</v>
      </c>
      <c r="AK4" s="6">
        <v>318.8</v>
      </c>
      <c r="AL4" s="6">
        <v>343.9</v>
      </c>
      <c r="AM4" s="6">
        <v>313.7</v>
      </c>
      <c r="AN4" s="6">
        <v>353</v>
      </c>
      <c r="AO4" s="6">
        <v>317.8</v>
      </c>
      <c r="AP4" s="6">
        <v>389.8</v>
      </c>
      <c r="AQ4" s="6">
        <v>346.1</v>
      </c>
      <c r="AR4" s="6">
        <v>367.4</v>
      </c>
      <c r="AS4" s="6">
        <v>314.60000000000002</v>
      </c>
      <c r="AT4" s="6">
        <v>398.5</v>
      </c>
      <c r="AU4" s="6">
        <v>382.7</v>
      </c>
      <c r="AV4" s="6">
        <v>322.89999999999998</v>
      </c>
      <c r="AW4" s="6">
        <v>356.8</v>
      </c>
    </row>
    <row r="5" spans="1:49" x14ac:dyDescent="0.2">
      <c r="A5" s="4">
        <v>2006</v>
      </c>
      <c r="B5" s="10" t="s">
        <v>30</v>
      </c>
      <c r="C5" s="15">
        <v>342.1</v>
      </c>
      <c r="D5" s="15">
        <v>309.89999999999998</v>
      </c>
      <c r="E5" s="9">
        <v>320.7</v>
      </c>
      <c r="F5" s="15">
        <v>330.4</v>
      </c>
      <c r="G5" s="9">
        <v>319.7</v>
      </c>
      <c r="H5" s="15">
        <v>343.8</v>
      </c>
      <c r="I5" s="9">
        <v>321.10000000000002</v>
      </c>
      <c r="J5" s="15">
        <v>389.1</v>
      </c>
      <c r="K5" s="9">
        <v>315.10000000000002</v>
      </c>
      <c r="L5" s="15">
        <v>362.5</v>
      </c>
      <c r="M5" s="9">
        <v>334.2</v>
      </c>
      <c r="N5" s="15">
        <v>379.9</v>
      </c>
      <c r="O5" s="9">
        <v>261.5</v>
      </c>
      <c r="P5" s="15">
        <v>323.2</v>
      </c>
      <c r="Q5" s="15">
        <v>306.10000000000002</v>
      </c>
      <c r="R5" s="10" t="s">
        <v>30</v>
      </c>
      <c r="S5" s="6">
        <v>336.6</v>
      </c>
      <c r="T5" s="6">
        <v>291.39999999999998</v>
      </c>
      <c r="U5" s="6">
        <v>287.5</v>
      </c>
      <c r="V5" s="6">
        <v>301.8</v>
      </c>
      <c r="W5" s="6">
        <v>300</v>
      </c>
      <c r="X5" s="6">
        <v>320.10000000000002</v>
      </c>
      <c r="Y5" s="6">
        <v>304.5</v>
      </c>
      <c r="Z5" s="6">
        <v>376.3</v>
      </c>
      <c r="AA5" s="6">
        <v>294.89999999999998</v>
      </c>
      <c r="AB5" s="6">
        <v>345.8</v>
      </c>
      <c r="AC5" s="6">
        <v>319.89999999999998</v>
      </c>
      <c r="AD5" s="6">
        <v>292.8</v>
      </c>
      <c r="AE5" s="6">
        <v>188.6</v>
      </c>
      <c r="AF5" s="6">
        <v>305.10000000000002</v>
      </c>
      <c r="AG5" s="6">
        <v>242.1</v>
      </c>
      <c r="AH5" s="10" t="s">
        <v>30</v>
      </c>
      <c r="AI5" s="6">
        <v>347.6</v>
      </c>
      <c r="AJ5" s="6">
        <v>328.4</v>
      </c>
      <c r="AK5" s="6">
        <v>353.8</v>
      </c>
      <c r="AL5" s="6">
        <v>358.9</v>
      </c>
      <c r="AM5" s="6">
        <v>339.4</v>
      </c>
      <c r="AN5" s="6">
        <v>367.5</v>
      </c>
      <c r="AO5" s="6">
        <v>337.7</v>
      </c>
      <c r="AP5" s="6">
        <v>401.9</v>
      </c>
      <c r="AQ5" s="6">
        <v>335.3</v>
      </c>
      <c r="AR5" s="6">
        <v>379.3</v>
      </c>
      <c r="AS5" s="6">
        <v>348.6</v>
      </c>
      <c r="AT5" s="6">
        <v>467</v>
      </c>
      <c r="AU5" s="6">
        <v>334.5</v>
      </c>
      <c r="AV5" s="6">
        <v>341.3</v>
      </c>
      <c r="AW5" s="6">
        <v>370.1</v>
      </c>
    </row>
    <row r="6" spans="1:49" x14ac:dyDescent="0.2">
      <c r="A6" s="4">
        <v>2006</v>
      </c>
      <c r="B6" s="10" t="s">
        <v>9</v>
      </c>
      <c r="C6" s="15">
        <v>450.5</v>
      </c>
      <c r="D6" s="15">
        <v>489.6</v>
      </c>
      <c r="E6" s="9">
        <v>430.2</v>
      </c>
      <c r="F6" s="15">
        <v>440.4</v>
      </c>
      <c r="G6" s="9">
        <v>447.8</v>
      </c>
      <c r="H6" s="15">
        <v>471.4</v>
      </c>
      <c r="I6" s="9">
        <v>434.1</v>
      </c>
      <c r="J6" s="15">
        <v>467.3</v>
      </c>
      <c r="K6" s="9">
        <v>425.4</v>
      </c>
      <c r="L6" s="15">
        <v>493.6</v>
      </c>
      <c r="M6" s="9">
        <v>423.2</v>
      </c>
      <c r="N6" s="15">
        <v>396.6</v>
      </c>
      <c r="O6" s="9">
        <v>333.4</v>
      </c>
      <c r="P6" s="15">
        <v>414.1</v>
      </c>
      <c r="Q6" s="15">
        <v>457.6</v>
      </c>
      <c r="R6" s="10" t="s">
        <v>9</v>
      </c>
      <c r="S6" s="6">
        <v>444.1</v>
      </c>
      <c r="T6" s="6">
        <v>465.8</v>
      </c>
      <c r="U6" s="6">
        <v>391.4</v>
      </c>
      <c r="V6" s="6">
        <v>406.8</v>
      </c>
      <c r="W6" s="6">
        <v>424.1</v>
      </c>
      <c r="X6" s="6">
        <v>443</v>
      </c>
      <c r="Y6" s="6">
        <v>414.4</v>
      </c>
      <c r="Z6" s="6">
        <v>453</v>
      </c>
      <c r="AA6" s="6">
        <v>401.5</v>
      </c>
      <c r="AB6" s="6">
        <v>473.2</v>
      </c>
      <c r="AC6" s="6">
        <v>406.9</v>
      </c>
      <c r="AD6" s="6">
        <v>306.7</v>
      </c>
      <c r="AE6" s="6">
        <v>249.3</v>
      </c>
      <c r="AF6" s="6">
        <v>393.5</v>
      </c>
      <c r="AG6" s="6">
        <v>379.6</v>
      </c>
      <c r="AH6" s="10" t="s">
        <v>9</v>
      </c>
      <c r="AI6" s="6">
        <v>456.9</v>
      </c>
      <c r="AJ6" s="6">
        <v>513.29999999999995</v>
      </c>
      <c r="AK6" s="6">
        <v>469.1</v>
      </c>
      <c r="AL6" s="6">
        <v>474.1</v>
      </c>
      <c r="AM6" s="6">
        <v>471.5</v>
      </c>
      <c r="AN6" s="6">
        <v>499.7</v>
      </c>
      <c r="AO6" s="6">
        <v>453.8</v>
      </c>
      <c r="AP6" s="6">
        <v>481.5</v>
      </c>
      <c r="AQ6" s="6">
        <v>449.4</v>
      </c>
      <c r="AR6" s="6">
        <v>514.1</v>
      </c>
      <c r="AS6" s="6">
        <v>439.4</v>
      </c>
      <c r="AT6" s="6">
        <v>486.6</v>
      </c>
      <c r="AU6" s="6">
        <v>417.6</v>
      </c>
      <c r="AV6" s="6">
        <v>434.6</v>
      </c>
      <c r="AW6" s="6">
        <v>535.70000000000005</v>
      </c>
    </row>
    <row r="7" spans="1:49" x14ac:dyDescent="0.2">
      <c r="A7" s="4">
        <v>2006</v>
      </c>
      <c r="B7" s="10" t="s">
        <v>10</v>
      </c>
      <c r="C7" s="15">
        <v>175.1</v>
      </c>
      <c r="D7" s="15">
        <v>192.7</v>
      </c>
      <c r="E7" s="9">
        <v>165.8</v>
      </c>
      <c r="F7" s="15">
        <v>158</v>
      </c>
      <c r="G7" s="9">
        <v>165.9</v>
      </c>
      <c r="H7" s="15">
        <v>193.8</v>
      </c>
      <c r="I7" s="9">
        <v>155.6</v>
      </c>
      <c r="J7" s="15">
        <v>205.5</v>
      </c>
      <c r="K7" s="9">
        <v>139.69999999999999</v>
      </c>
      <c r="L7" s="15">
        <v>201.1</v>
      </c>
      <c r="M7" s="9">
        <v>157.69999999999999</v>
      </c>
      <c r="N7" s="15">
        <v>140.69999999999999</v>
      </c>
      <c r="O7" s="9">
        <v>206.3</v>
      </c>
      <c r="P7" s="15">
        <v>141.1</v>
      </c>
      <c r="Q7" s="15">
        <v>173</v>
      </c>
      <c r="R7" s="10" t="s">
        <v>10</v>
      </c>
      <c r="S7" s="6">
        <v>171</v>
      </c>
      <c r="T7" s="6">
        <v>177.4</v>
      </c>
      <c r="U7" s="6">
        <v>141.19999999999999</v>
      </c>
      <c r="V7" s="6">
        <v>137.5</v>
      </c>
      <c r="W7" s="6">
        <v>151.19999999999999</v>
      </c>
      <c r="X7" s="6">
        <v>175.1</v>
      </c>
      <c r="Y7" s="6">
        <v>143.6</v>
      </c>
      <c r="Z7" s="6">
        <v>195.9</v>
      </c>
      <c r="AA7" s="6">
        <v>125.6</v>
      </c>
      <c r="AB7" s="6">
        <v>187.7</v>
      </c>
      <c r="AC7" s="6">
        <v>147.5</v>
      </c>
      <c r="AD7" s="6">
        <v>86.6</v>
      </c>
      <c r="AE7" s="6">
        <v>139.1</v>
      </c>
      <c r="AF7" s="6">
        <v>128.9</v>
      </c>
      <c r="AG7" s="6">
        <v>123.5</v>
      </c>
      <c r="AH7" s="10" t="s">
        <v>10</v>
      </c>
      <c r="AI7" s="6">
        <v>179.2</v>
      </c>
      <c r="AJ7" s="6">
        <v>207.9</v>
      </c>
      <c r="AK7" s="6">
        <v>190.3</v>
      </c>
      <c r="AL7" s="6">
        <v>178.5</v>
      </c>
      <c r="AM7" s="6">
        <v>180.6</v>
      </c>
      <c r="AN7" s="6">
        <v>212.5</v>
      </c>
      <c r="AO7" s="6">
        <v>167.6</v>
      </c>
      <c r="AP7" s="6">
        <v>215.1</v>
      </c>
      <c r="AQ7" s="6">
        <v>153.69999999999999</v>
      </c>
      <c r="AR7" s="6">
        <v>214.5</v>
      </c>
      <c r="AS7" s="6">
        <v>167.8</v>
      </c>
      <c r="AT7" s="6">
        <v>194.7</v>
      </c>
      <c r="AU7" s="6">
        <v>273.39999999999998</v>
      </c>
      <c r="AV7" s="6">
        <v>153.30000000000001</v>
      </c>
      <c r="AW7" s="6">
        <v>222.5</v>
      </c>
    </row>
    <row r="8" spans="1:49" x14ac:dyDescent="0.2">
      <c r="A8" s="4"/>
      <c r="B8" s="10"/>
      <c r="C8" s="6">
        <f>INDEX(B2:Q7,MATCH($I$128,B2:B7,0),MATCH($H$128,B2:Q2,0))</f>
        <v>1300.0999999999999</v>
      </c>
      <c r="D8" s="15">
        <f>VLOOKUP($I$128,B3:C7,2,FALSE)</f>
        <v>1293.4000000000001</v>
      </c>
      <c r="E8" s="9"/>
      <c r="F8" s="15"/>
      <c r="G8" s="9"/>
      <c r="H8" s="15"/>
      <c r="I8" s="9"/>
      <c r="J8" s="15"/>
      <c r="K8" s="9"/>
      <c r="L8" s="15"/>
      <c r="M8" s="9"/>
      <c r="N8" s="15"/>
      <c r="O8" s="9"/>
      <c r="P8" s="15"/>
      <c r="Q8" s="15"/>
      <c r="R8" s="10"/>
      <c r="S8" s="6">
        <f>INDEX(R2:AG7,MATCH($I$128,R2:R7,0),MATCH($H$128,R2:AG2,0))</f>
        <v>1262.8</v>
      </c>
      <c r="T8" s="15">
        <f>VLOOKUP($I$128,R3:S7,2,FALSE)</f>
        <v>1283</v>
      </c>
      <c r="AH8" s="10"/>
      <c r="AI8" s="6">
        <f>INDEX(AH2:AW7,MATCH($I$128,AH2:AH7,0),MATCH($H$128,AH2:AW2,0))</f>
        <v>1337.5</v>
      </c>
      <c r="AJ8" s="15">
        <f>VLOOKUP($I$128,AH3:AI7,2,FALSE)</f>
        <v>1303.8</v>
      </c>
    </row>
    <row r="9" spans="1:49" ht="12.75" customHeight="1" x14ac:dyDescent="0.2">
      <c r="A9" s="10"/>
      <c r="B9" s="10"/>
      <c r="C9" s="66" t="s">
        <v>0</v>
      </c>
      <c r="D9" s="66" t="s">
        <v>22</v>
      </c>
      <c r="E9" s="66" t="s">
        <v>1</v>
      </c>
      <c r="F9" s="67" t="s">
        <v>24</v>
      </c>
      <c r="G9" s="66" t="s">
        <v>25</v>
      </c>
      <c r="H9" s="68" t="s">
        <v>2</v>
      </c>
      <c r="I9" s="69" t="s">
        <v>3</v>
      </c>
      <c r="J9" s="68" t="s">
        <v>23</v>
      </c>
      <c r="K9" s="68" t="s">
        <v>28</v>
      </c>
      <c r="L9" s="68" t="s">
        <v>4</v>
      </c>
      <c r="M9" s="69" t="s">
        <v>5</v>
      </c>
      <c r="N9" s="69" t="s">
        <v>26</v>
      </c>
      <c r="O9" s="70" t="s">
        <v>27</v>
      </c>
      <c r="P9" s="69" t="s">
        <v>6</v>
      </c>
      <c r="Q9" s="69" t="s">
        <v>7</v>
      </c>
      <c r="R9" s="10"/>
      <c r="S9" s="6" t="s">
        <v>0</v>
      </c>
      <c r="T9" s="6" t="s">
        <v>22</v>
      </c>
      <c r="U9" s="6" t="s">
        <v>1</v>
      </c>
      <c r="V9" s="6" t="s">
        <v>24</v>
      </c>
      <c r="W9" s="6" t="s">
        <v>25</v>
      </c>
      <c r="X9" s="6" t="s">
        <v>2</v>
      </c>
      <c r="Y9" s="6" t="s">
        <v>3</v>
      </c>
      <c r="Z9" s="6" t="s">
        <v>23</v>
      </c>
      <c r="AA9" s="6" t="s">
        <v>28</v>
      </c>
      <c r="AB9" s="6" t="s">
        <v>4</v>
      </c>
      <c r="AC9" s="6" t="s">
        <v>5</v>
      </c>
      <c r="AD9" s="6" t="s">
        <v>26</v>
      </c>
      <c r="AE9" s="6" t="s">
        <v>27</v>
      </c>
      <c r="AF9" s="6" t="s">
        <v>6</v>
      </c>
      <c r="AG9" s="6" t="s">
        <v>7</v>
      </c>
      <c r="AH9" s="10"/>
      <c r="AI9" s="6" t="s">
        <v>0</v>
      </c>
      <c r="AJ9" s="6" t="s">
        <v>22</v>
      </c>
      <c r="AK9" s="6" t="s">
        <v>1</v>
      </c>
      <c r="AL9" s="6" t="s">
        <v>24</v>
      </c>
      <c r="AM9" s="6" t="s">
        <v>25</v>
      </c>
      <c r="AN9" s="6" t="s">
        <v>2</v>
      </c>
      <c r="AO9" s="6" t="s">
        <v>3</v>
      </c>
      <c r="AP9" s="6" t="s">
        <v>23</v>
      </c>
      <c r="AQ9" s="6" t="s">
        <v>28</v>
      </c>
      <c r="AR9" s="6" t="s">
        <v>4</v>
      </c>
      <c r="AS9" s="6" t="s">
        <v>5</v>
      </c>
      <c r="AT9" s="6" t="s">
        <v>26</v>
      </c>
      <c r="AU9" s="6" t="s">
        <v>27</v>
      </c>
      <c r="AV9" s="6" t="s">
        <v>6</v>
      </c>
      <c r="AW9" s="6" t="s">
        <v>7</v>
      </c>
    </row>
    <row r="10" spans="1:49" x14ac:dyDescent="0.2">
      <c r="A10" s="4">
        <v>2007</v>
      </c>
      <c r="B10" s="10" t="s">
        <v>12</v>
      </c>
      <c r="C10" s="15">
        <v>1302.5</v>
      </c>
      <c r="D10" s="15">
        <v>1327.2</v>
      </c>
      <c r="E10" s="9">
        <v>1182.2</v>
      </c>
      <c r="F10" s="15">
        <v>1231.7</v>
      </c>
      <c r="G10" s="9">
        <v>1227.8</v>
      </c>
      <c r="H10" s="15">
        <v>1309.5999999999999</v>
      </c>
      <c r="I10" s="9">
        <v>1220.3</v>
      </c>
      <c r="J10" s="15">
        <v>1436.3</v>
      </c>
      <c r="K10" s="9">
        <v>1243.0999999999999</v>
      </c>
      <c r="L10" s="15">
        <v>1446</v>
      </c>
      <c r="M10" s="9">
        <v>1210.2</v>
      </c>
      <c r="N10" s="15">
        <v>1335.3</v>
      </c>
      <c r="O10" s="9">
        <v>1160.2</v>
      </c>
      <c r="P10" s="15">
        <v>1209.7</v>
      </c>
      <c r="Q10" s="15">
        <v>1301.3</v>
      </c>
      <c r="R10" s="10" t="s">
        <v>12</v>
      </c>
      <c r="S10" s="6">
        <v>1292.0999999999999</v>
      </c>
      <c r="T10" s="6">
        <v>1289.7</v>
      </c>
      <c r="U10" s="6">
        <v>1120.5</v>
      </c>
      <c r="V10" s="6">
        <v>1178</v>
      </c>
      <c r="W10" s="6">
        <v>1190.2</v>
      </c>
      <c r="X10" s="6">
        <v>1264.5999999999999</v>
      </c>
      <c r="Y10" s="6">
        <v>1188.9000000000001</v>
      </c>
      <c r="Z10" s="6">
        <v>1412.4</v>
      </c>
      <c r="AA10" s="6">
        <v>1204.0999999999999</v>
      </c>
      <c r="AB10" s="6">
        <v>1413.1</v>
      </c>
      <c r="AC10" s="6">
        <v>1183.8</v>
      </c>
      <c r="AD10" s="6">
        <v>1178.5</v>
      </c>
      <c r="AE10" s="6">
        <v>1010.8</v>
      </c>
      <c r="AF10" s="6">
        <v>1175.9000000000001</v>
      </c>
      <c r="AG10" s="6">
        <v>1174.3</v>
      </c>
      <c r="AH10" s="10" t="s">
        <v>12</v>
      </c>
      <c r="AI10" s="6">
        <v>1312.9</v>
      </c>
      <c r="AJ10" s="6">
        <v>1364.6</v>
      </c>
      <c r="AK10" s="6">
        <v>1243.8</v>
      </c>
      <c r="AL10" s="6">
        <v>1285.4000000000001</v>
      </c>
      <c r="AM10" s="6">
        <v>1265.4000000000001</v>
      </c>
      <c r="AN10" s="6">
        <v>1354.6</v>
      </c>
      <c r="AO10" s="6">
        <v>1251.7</v>
      </c>
      <c r="AP10" s="6">
        <v>1460.2</v>
      </c>
      <c r="AQ10" s="6">
        <v>1282.0999999999999</v>
      </c>
      <c r="AR10" s="6">
        <v>1478.8</v>
      </c>
      <c r="AS10" s="6">
        <v>1236.5999999999999</v>
      </c>
      <c r="AT10" s="6">
        <v>1492.1</v>
      </c>
      <c r="AU10" s="6">
        <v>1309.5999999999999</v>
      </c>
      <c r="AV10" s="6">
        <v>1243.4000000000001</v>
      </c>
      <c r="AW10" s="6">
        <v>1428.4</v>
      </c>
    </row>
    <row r="11" spans="1:49" x14ac:dyDescent="0.2">
      <c r="A11" s="4">
        <v>2007</v>
      </c>
      <c r="B11" s="11" t="s">
        <v>11</v>
      </c>
      <c r="C11" s="15">
        <v>340.9</v>
      </c>
      <c r="D11" s="15">
        <v>338.3</v>
      </c>
      <c r="E11" s="9">
        <v>344.1</v>
      </c>
      <c r="F11" s="15">
        <v>334.9</v>
      </c>
      <c r="G11" s="9">
        <v>288.39999999999998</v>
      </c>
      <c r="H11" s="15">
        <v>320.3</v>
      </c>
      <c r="I11" s="9">
        <v>320.60000000000002</v>
      </c>
      <c r="J11" s="15">
        <v>381.3</v>
      </c>
      <c r="K11" s="9">
        <v>346.7</v>
      </c>
      <c r="L11" s="15">
        <v>379.1</v>
      </c>
      <c r="M11" s="9">
        <v>312</v>
      </c>
      <c r="N11" s="15">
        <v>315.89999999999998</v>
      </c>
      <c r="O11" s="9">
        <v>423.8</v>
      </c>
      <c r="P11" s="15">
        <v>321.60000000000002</v>
      </c>
      <c r="Q11" s="15">
        <v>372.8</v>
      </c>
      <c r="R11" s="11" t="s">
        <v>11</v>
      </c>
      <c r="S11" s="6">
        <v>335.4</v>
      </c>
      <c r="T11" s="6">
        <v>318.60000000000002</v>
      </c>
      <c r="U11" s="6">
        <v>309.2</v>
      </c>
      <c r="V11" s="6">
        <v>305.39999999999998</v>
      </c>
      <c r="W11" s="6">
        <v>269.39999999999998</v>
      </c>
      <c r="X11" s="6">
        <v>296.8</v>
      </c>
      <c r="Y11" s="6">
        <v>303.8</v>
      </c>
      <c r="Z11" s="6">
        <v>368.6</v>
      </c>
      <c r="AA11" s="6">
        <v>325.10000000000002</v>
      </c>
      <c r="AB11" s="6">
        <v>361.5</v>
      </c>
      <c r="AC11" s="6">
        <v>298.10000000000002</v>
      </c>
      <c r="AD11" s="6">
        <v>236</v>
      </c>
      <c r="AE11" s="6">
        <v>331.1</v>
      </c>
      <c r="AF11" s="6">
        <v>303.39999999999998</v>
      </c>
      <c r="AG11" s="6">
        <v>301.8</v>
      </c>
      <c r="AH11" s="11" t="s">
        <v>11</v>
      </c>
      <c r="AI11" s="6">
        <v>346.4</v>
      </c>
      <c r="AJ11" s="6">
        <v>358.1</v>
      </c>
      <c r="AK11" s="6">
        <v>379.1</v>
      </c>
      <c r="AL11" s="6">
        <v>364.5</v>
      </c>
      <c r="AM11" s="6">
        <v>307.39999999999998</v>
      </c>
      <c r="AN11" s="6">
        <v>343.8</v>
      </c>
      <c r="AO11" s="6">
        <v>337.5</v>
      </c>
      <c r="AP11" s="6">
        <v>394</v>
      </c>
      <c r="AQ11" s="6">
        <v>368.4</v>
      </c>
      <c r="AR11" s="6">
        <v>396.7</v>
      </c>
      <c r="AS11" s="6">
        <v>325.89999999999998</v>
      </c>
      <c r="AT11" s="6">
        <v>395.8</v>
      </c>
      <c r="AU11" s="6">
        <v>516.5</v>
      </c>
      <c r="AV11" s="6">
        <v>339.9</v>
      </c>
      <c r="AW11" s="6">
        <v>443.9</v>
      </c>
    </row>
    <row r="12" spans="1:49" x14ac:dyDescent="0.2">
      <c r="A12" s="4">
        <v>2007</v>
      </c>
      <c r="B12" s="10" t="s">
        <v>30</v>
      </c>
      <c r="C12" s="15">
        <v>342.4</v>
      </c>
      <c r="D12" s="15">
        <v>330.1</v>
      </c>
      <c r="E12" s="9">
        <v>291</v>
      </c>
      <c r="F12" s="15">
        <v>322.89999999999998</v>
      </c>
      <c r="G12" s="9">
        <v>347.8</v>
      </c>
      <c r="H12" s="15">
        <v>319.3</v>
      </c>
      <c r="I12" s="9">
        <v>325.89999999999998</v>
      </c>
      <c r="J12" s="15">
        <v>385.1</v>
      </c>
      <c r="K12" s="9">
        <v>318.2</v>
      </c>
      <c r="L12" s="15">
        <v>359.7</v>
      </c>
      <c r="M12" s="9">
        <v>330</v>
      </c>
      <c r="N12" s="15">
        <v>380.9</v>
      </c>
      <c r="O12" s="9">
        <v>237.2</v>
      </c>
      <c r="P12" s="15">
        <v>321.3</v>
      </c>
      <c r="Q12" s="15">
        <v>346.1</v>
      </c>
      <c r="R12" s="10" t="s">
        <v>30</v>
      </c>
      <c r="S12" s="6">
        <v>337</v>
      </c>
      <c r="T12" s="6">
        <v>311.10000000000002</v>
      </c>
      <c r="U12" s="6">
        <v>259.7</v>
      </c>
      <c r="V12" s="6">
        <v>295</v>
      </c>
      <c r="W12" s="6">
        <v>327.2</v>
      </c>
      <c r="X12" s="6">
        <v>296.60000000000002</v>
      </c>
      <c r="Y12" s="6">
        <v>309.2</v>
      </c>
      <c r="Z12" s="6">
        <v>372.4</v>
      </c>
      <c r="AA12" s="6">
        <v>298</v>
      </c>
      <c r="AB12" s="6">
        <v>343.3</v>
      </c>
      <c r="AC12" s="6">
        <v>315.8</v>
      </c>
      <c r="AD12" s="6">
        <v>293.8</v>
      </c>
      <c r="AE12" s="6">
        <v>166</v>
      </c>
      <c r="AF12" s="6">
        <v>303.39999999999998</v>
      </c>
      <c r="AG12" s="6">
        <v>277.8</v>
      </c>
      <c r="AH12" s="10" t="s">
        <v>30</v>
      </c>
      <c r="AI12" s="6">
        <v>347.8</v>
      </c>
      <c r="AJ12" s="6">
        <v>349.2</v>
      </c>
      <c r="AK12" s="6">
        <v>322.3</v>
      </c>
      <c r="AL12" s="6">
        <v>350.9</v>
      </c>
      <c r="AM12" s="6">
        <v>368.4</v>
      </c>
      <c r="AN12" s="6">
        <v>342</v>
      </c>
      <c r="AO12" s="6">
        <v>342.5</v>
      </c>
      <c r="AP12" s="6">
        <v>397.8</v>
      </c>
      <c r="AQ12" s="6">
        <v>338.5</v>
      </c>
      <c r="AR12" s="6">
        <v>376.2</v>
      </c>
      <c r="AS12" s="6">
        <v>344.2</v>
      </c>
      <c r="AT12" s="6">
        <v>468</v>
      </c>
      <c r="AU12" s="6">
        <v>308.39999999999998</v>
      </c>
      <c r="AV12" s="6">
        <v>339.2</v>
      </c>
      <c r="AW12" s="6">
        <v>414.4</v>
      </c>
    </row>
    <row r="13" spans="1:49" x14ac:dyDescent="0.2">
      <c r="A13" s="4">
        <v>2007</v>
      </c>
      <c r="B13" s="10" t="s">
        <v>9</v>
      </c>
      <c r="C13" s="15">
        <v>440.7</v>
      </c>
      <c r="D13" s="15">
        <v>444.8</v>
      </c>
      <c r="E13" s="9">
        <v>400.8</v>
      </c>
      <c r="F13" s="15">
        <v>433.7</v>
      </c>
      <c r="G13" s="9">
        <v>418.2</v>
      </c>
      <c r="H13" s="15">
        <v>488.1</v>
      </c>
      <c r="I13" s="9">
        <v>411.3</v>
      </c>
      <c r="J13" s="15">
        <v>466.1</v>
      </c>
      <c r="K13" s="9">
        <v>429.5</v>
      </c>
      <c r="L13" s="15">
        <v>498.2</v>
      </c>
      <c r="M13" s="9">
        <v>408.9</v>
      </c>
      <c r="N13" s="15">
        <v>507</v>
      </c>
      <c r="O13" s="9">
        <v>346.6</v>
      </c>
      <c r="P13" s="15">
        <v>406.5</v>
      </c>
      <c r="Q13" s="15">
        <v>456.9</v>
      </c>
      <c r="R13" s="10" t="s">
        <v>9</v>
      </c>
      <c r="S13" s="6">
        <v>434.4</v>
      </c>
      <c r="T13" s="6">
        <v>422.2</v>
      </c>
      <c r="U13" s="6">
        <v>363.5</v>
      </c>
      <c r="V13" s="6">
        <v>400.7</v>
      </c>
      <c r="W13" s="6">
        <v>395.4</v>
      </c>
      <c r="X13" s="6">
        <v>459.1</v>
      </c>
      <c r="Y13" s="6">
        <v>392.2</v>
      </c>
      <c r="Z13" s="6">
        <v>451.9</v>
      </c>
      <c r="AA13" s="6">
        <v>405.6</v>
      </c>
      <c r="AB13" s="6">
        <v>477.8</v>
      </c>
      <c r="AC13" s="6">
        <v>392.9</v>
      </c>
      <c r="AD13" s="6">
        <v>407.2</v>
      </c>
      <c r="AE13" s="6">
        <v>260.5</v>
      </c>
      <c r="AF13" s="6">
        <v>386.2</v>
      </c>
      <c r="AG13" s="6">
        <v>379.3</v>
      </c>
      <c r="AH13" s="10" t="s">
        <v>9</v>
      </c>
      <c r="AI13" s="6">
        <v>447</v>
      </c>
      <c r="AJ13" s="6">
        <v>467.3</v>
      </c>
      <c r="AK13" s="6">
        <v>438</v>
      </c>
      <c r="AL13" s="6">
        <v>466.8</v>
      </c>
      <c r="AM13" s="6">
        <v>441</v>
      </c>
      <c r="AN13" s="6">
        <v>517.1</v>
      </c>
      <c r="AO13" s="6">
        <v>430.4</v>
      </c>
      <c r="AP13" s="6">
        <v>480.3</v>
      </c>
      <c r="AQ13" s="6">
        <v>453.5</v>
      </c>
      <c r="AR13" s="6">
        <v>518.5</v>
      </c>
      <c r="AS13" s="6">
        <v>424.9</v>
      </c>
      <c r="AT13" s="6">
        <v>606.79999999999995</v>
      </c>
      <c r="AU13" s="6">
        <v>432.7</v>
      </c>
      <c r="AV13" s="6">
        <v>426.8</v>
      </c>
      <c r="AW13" s="6">
        <v>534.5</v>
      </c>
    </row>
    <row r="14" spans="1:49" x14ac:dyDescent="0.2">
      <c r="A14" s="4">
        <v>2007</v>
      </c>
      <c r="B14" s="10" t="s">
        <v>10</v>
      </c>
      <c r="C14" s="15">
        <v>178.5</v>
      </c>
      <c r="D14" s="15">
        <v>213.9</v>
      </c>
      <c r="E14" s="9">
        <v>146.30000000000001</v>
      </c>
      <c r="F14" s="15">
        <v>140.1</v>
      </c>
      <c r="G14" s="9">
        <v>173.4</v>
      </c>
      <c r="H14" s="15">
        <v>181.9</v>
      </c>
      <c r="I14" s="9">
        <v>162.5</v>
      </c>
      <c r="J14" s="15">
        <v>203.9</v>
      </c>
      <c r="K14" s="9">
        <v>148.6</v>
      </c>
      <c r="L14" s="15">
        <v>209</v>
      </c>
      <c r="M14" s="9">
        <v>159.19999999999999</v>
      </c>
      <c r="N14" s="15">
        <v>131.5</v>
      </c>
      <c r="O14" s="9">
        <v>152.6</v>
      </c>
      <c r="P14" s="15">
        <v>160.19999999999999</v>
      </c>
      <c r="Q14" s="15">
        <v>125.5</v>
      </c>
      <c r="R14" s="10" t="s">
        <v>10</v>
      </c>
      <c r="S14" s="6">
        <v>174.4</v>
      </c>
      <c r="T14" s="6">
        <v>198</v>
      </c>
      <c r="U14" s="6">
        <v>123.1</v>
      </c>
      <c r="V14" s="6">
        <v>120.8</v>
      </c>
      <c r="W14" s="6">
        <v>158.4</v>
      </c>
      <c r="X14" s="6">
        <v>163.9</v>
      </c>
      <c r="Y14" s="6">
        <v>150.1</v>
      </c>
      <c r="Z14" s="6">
        <v>194.3</v>
      </c>
      <c r="AA14" s="6">
        <v>134.1</v>
      </c>
      <c r="AB14" s="6">
        <v>195.3</v>
      </c>
      <c r="AC14" s="6">
        <v>149</v>
      </c>
      <c r="AD14" s="6">
        <v>78.599999999999994</v>
      </c>
      <c r="AE14" s="6">
        <v>94.9</v>
      </c>
      <c r="AF14" s="6">
        <v>147.19999999999999</v>
      </c>
      <c r="AG14" s="6">
        <v>83.8</v>
      </c>
      <c r="AH14" s="10" t="s">
        <v>10</v>
      </c>
      <c r="AI14" s="6">
        <v>182.6</v>
      </c>
      <c r="AJ14" s="6">
        <v>229.9</v>
      </c>
      <c r="AK14" s="6">
        <v>169.4</v>
      </c>
      <c r="AL14" s="6">
        <v>159.4</v>
      </c>
      <c r="AM14" s="6">
        <v>188.5</v>
      </c>
      <c r="AN14" s="6">
        <v>200</v>
      </c>
      <c r="AO14" s="6">
        <v>174.8</v>
      </c>
      <c r="AP14" s="6">
        <v>213.5</v>
      </c>
      <c r="AQ14" s="6">
        <v>163.1</v>
      </c>
      <c r="AR14" s="6">
        <v>222.6</v>
      </c>
      <c r="AS14" s="6">
        <v>169.4</v>
      </c>
      <c r="AT14" s="6">
        <v>184.3</v>
      </c>
      <c r="AU14" s="6">
        <v>210.3</v>
      </c>
      <c r="AV14" s="6">
        <v>173.3</v>
      </c>
      <c r="AW14" s="6">
        <v>167.3</v>
      </c>
    </row>
    <row r="15" spans="1:49" x14ac:dyDescent="0.2">
      <c r="A15" s="4"/>
      <c r="B15" s="10"/>
      <c r="C15" s="6">
        <f>INDEX(B9:Q14,MATCH($I$128,B9:B14,0),MATCH($H$128,B9:Q9,0))</f>
        <v>1327.2</v>
      </c>
      <c r="D15" s="15">
        <f>VLOOKUP($I$128,B10:C14,2,FALSE)</f>
        <v>1302.5</v>
      </c>
      <c r="E15" s="9"/>
      <c r="F15" s="15"/>
      <c r="G15" s="9"/>
      <c r="H15" s="15"/>
      <c r="I15" s="9"/>
      <c r="J15" s="15"/>
      <c r="K15" s="9"/>
      <c r="L15" s="15"/>
      <c r="M15" s="9"/>
      <c r="N15" s="15"/>
      <c r="O15" s="9"/>
      <c r="P15" s="15"/>
      <c r="Q15" s="15"/>
      <c r="R15" s="10"/>
      <c r="S15" s="6">
        <f>INDEX(R9:AG14,MATCH($I$128,R9:R14,0),MATCH($H$128,R9:AG9,0))</f>
        <v>1289.7</v>
      </c>
      <c r="T15" s="15">
        <f>VLOOKUP($I$128,R10:S14,2,FALSE)</f>
        <v>1292.0999999999999</v>
      </c>
      <c r="AH15" s="10"/>
      <c r="AI15" s="6">
        <f>INDEX(AH9:AW14,MATCH($I$128,AH9:AH14,0),MATCH($H$128,AH9:AW9,0))</f>
        <v>1364.6</v>
      </c>
      <c r="AJ15" s="15">
        <f>VLOOKUP($I$128,AH10:AI14,2,FALSE)</f>
        <v>1312.9</v>
      </c>
    </row>
    <row r="16" spans="1:49" ht="12.75" customHeight="1" x14ac:dyDescent="0.2">
      <c r="A16" s="10"/>
      <c r="B16" s="10"/>
      <c r="C16" s="66" t="s">
        <v>0</v>
      </c>
      <c r="D16" s="66" t="s">
        <v>22</v>
      </c>
      <c r="E16" s="66" t="s">
        <v>1</v>
      </c>
      <c r="F16" s="67" t="s">
        <v>24</v>
      </c>
      <c r="G16" s="66" t="s">
        <v>25</v>
      </c>
      <c r="H16" s="68" t="s">
        <v>2</v>
      </c>
      <c r="I16" s="69" t="s">
        <v>3</v>
      </c>
      <c r="J16" s="68" t="s">
        <v>23</v>
      </c>
      <c r="K16" s="68" t="s">
        <v>28</v>
      </c>
      <c r="L16" s="68" t="s">
        <v>4</v>
      </c>
      <c r="M16" s="69" t="s">
        <v>5</v>
      </c>
      <c r="N16" s="69" t="s">
        <v>26</v>
      </c>
      <c r="O16" s="70" t="s">
        <v>27</v>
      </c>
      <c r="P16" s="69" t="s">
        <v>6</v>
      </c>
      <c r="Q16" s="69" t="s">
        <v>7</v>
      </c>
      <c r="R16" s="10"/>
      <c r="S16" s="6" t="s">
        <v>0</v>
      </c>
      <c r="T16" s="6" t="s">
        <v>22</v>
      </c>
      <c r="U16" s="6" t="s">
        <v>1</v>
      </c>
      <c r="V16" s="6" t="s">
        <v>24</v>
      </c>
      <c r="W16" s="6" t="s">
        <v>25</v>
      </c>
      <c r="X16" s="6" t="s">
        <v>2</v>
      </c>
      <c r="Y16" s="6" t="s">
        <v>3</v>
      </c>
      <c r="Z16" s="6" t="s">
        <v>23</v>
      </c>
      <c r="AA16" s="6" t="s">
        <v>28</v>
      </c>
      <c r="AB16" s="6" t="s">
        <v>4</v>
      </c>
      <c r="AC16" s="6" t="s">
        <v>5</v>
      </c>
      <c r="AD16" s="6" t="s">
        <v>26</v>
      </c>
      <c r="AE16" s="6" t="s">
        <v>27</v>
      </c>
      <c r="AF16" s="6" t="s">
        <v>6</v>
      </c>
      <c r="AG16" s="6" t="s">
        <v>7</v>
      </c>
      <c r="AH16" s="10"/>
      <c r="AI16" s="6" t="s">
        <v>0</v>
      </c>
      <c r="AJ16" s="6" t="s">
        <v>22</v>
      </c>
      <c r="AK16" s="6" t="s">
        <v>1</v>
      </c>
      <c r="AL16" s="6" t="s">
        <v>24</v>
      </c>
      <c r="AM16" s="6" t="s">
        <v>25</v>
      </c>
      <c r="AN16" s="6" t="s">
        <v>2</v>
      </c>
      <c r="AO16" s="6" t="s">
        <v>3</v>
      </c>
      <c r="AP16" s="6" t="s">
        <v>23</v>
      </c>
      <c r="AQ16" s="6" t="s">
        <v>28</v>
      </c>
      <c r="AR16" s="6" t="s">
        <v>4</v>
      </c>
      <c r="AS16" s="6" t="s">
        <v>5</v>
      </c>
      <c r="AT16" s="6" t="s">
        <v>26</v>
      </c>
      <c r="AU16" s="6" t="s">
        <v>27</v>
      </c>
      <c r="AV16" s="6" t="s">
        <v>6</v>
      </c>
      <c r="AW16" s="6" t="s">
        <v>7</v>
      </c>
    </row>
    <row r="17" spans="1:49" x14ac:dyDescent="0.2">
      <c r="A17" s="4">
        <v>2008</v>
      </c>
      <c r="B17" s="10" t="s">
        <v>12</v>
      </c>
      <c r="C17" s="15">
        <v>1282.7</v>
      </c>
      <c r="D17" s="15">
        <v>1305</v>
      </c>
      <c r="E17" s="9">
        <v>1144.9000000000001</v>
      </c>
      <c r="F17" s="15">
        <v>1161.9000000000001</v>
      </c>
      <c r="G17" s="9">
        <v>1254.8</v>
      </c>
      <c r="H17" s="15">
        <v>1268</v>
      </c>
      <c r="I17" s="9">
        <v>1206.8</v>
      </c>
      <c r="J17" s="15">
        <v>1431.5</v>
      </c>
      <c r="K17" s="9">
        <v>1188.0999999999999</v>
      </c>
      <c r="L17" s="15">
        <v>1396.7</v>
      </c>
      <c r="M17" s="9">
        <v>1203</v>
      </c>
      <c r="N17" s="15">
        <v>1183.0999999999999</v>
      </c>
      <c r="O17" s="9">
        <v>1143.8</v>
      </c>
      <c r="P17" s="15">
        <v>1204.0999999999999</v>
      </c>
      <c r="Q17" s="15">
        <v>1216.5</v>
      </c>
      <c r="R17" s="10" t="s">
        <v>12</v>
      </c>
      <c r="S17" s="6">
        <v>1272.4000000000001</v>
      </c>
      <c r="T17" s="6">
        <v>1268.0999999999999</v>
      </c>
      <c r="U17" s="6">
        <v>1084.5</v>
      </c>
      <c r="V17" s="6">
        <v>1110</v>
      </c>
      <c r="W17" s="6">
        <v>1216.9000000000001</v>
      </c>
      <c r="X17" s="6">
        <v>1223.7</v>
      </c>
      <c r="Y17" s="6">
        <v>1175.7</v>
      </c>
      <c r="Z17" s="6">
        <v>1407.7</v>
      </c>
      <c r="AA17" s="6">
        <v>1149.9000000000001</v>
      </c>
      <c r="AB17" s="6">
        <v>1364.4</v>
      </c>
      <c r="AC17" s="6">
        <v>1176.8</v>
      </c>
      <c r="AD17" s="6">
        <v>1035.2</v>
      </c>
      <c r="AE17" s="6">
        <v>995.4</v>
      </c>
      <c r="AF17" s="6">
        <v>1170.5</v>
      </c>
      <c r="AG17" s="6">
        <v>1093.2</v>
      </c>
      <c r="AH17" s="10" t="s">
        <v>12</v>
      </c>
      <c r="AI17" s="6">
        <v>1292.9000000000001</v>
      </c>
      <c r="AJ17" s="6">
        <v>1341.9</v>
      </c>
      <c r="AK17" s="6">
        <v>1205.4000000000001</v>
      </c>
      <c r="AL17" s="6">
        <v>1213.9000000000001</v>
      </c>
      <c r="AM17" s="6">
        <v>1292.5999999999999</v>
      </c>
      <c r="AN17" s="6">
        <v>1312.3</v>
      </c>
      <c r="AO17" s="6">
        <v>1237.9000000000001</v>
      </c>
      <c r="AP17" s="6">
        <v>1455.3</v>
      </c>
      <c r="AQ17" s="6">
        <v>1226.2</v>
      </c>
      <c r="AR17" s="6">
        <v>1428.9</v>
      </c>
      <c r="AS17" s="6">
        <v>1229.2</v>
      </c>
      <c r="AT17" s="6">
        <v>1331.1</v>
      </c>
      <c r="AU17" s="6">
        <v>1292.2</v>
      </c>
      <c r="AV17" s="6">
        <v>1237.5999999999999</v>
      </c>
      <c r="AW17" s="6">
        <v>1339.8</v>
      </c>
    </row>
    <row r="18" spans="1:49" x14ac:dyDescent="0.2">
      <c r="A18" s="4">
        <v>2008</v>
      </c>
      <c r="B18" s="11" t="s">
        <v>11</v>
      </c>
      <c r="C18" s="15">
        <v>347.3</v>
      </c>
      <c r="D18" s="15">
        <v>343.4</v>
      </c>
      <c r="E18" s="9">
        <v>318.3</v>
      </c>
      <c r="F18" s="15">
        <v>323.7</v>
      </c>
      <c r="G18" s="9">
        <v>317</v>
      </c>
      <c r="H18" s="15">
        <v>330.2</v>
      </c>
      <c r="I18" s="9">
        <v>319.3</v>
      </c>
      <c r="J18" s="15">
        <v>393.9</v>
      </c>
      <c r="K18" s="9">
        <v>348.5</v>
      </c>
      <c r="L18" s="15">
        <v>381.2</v>
      </c>
      <c r="M18" s="9">
        <v>324</v>
      </c>
      <c r="N18" s="15">
        <v>356</v>
      </c>
      <c r="O18" s="9">
        <v>360.9</v>
      </c>
      <c r="P18" s="15">
        <v>324.10000000000002</v>
      </c>
      <c r="Q18" s="15">
        <v>304.60000000000002</v>
      </c>
      <c r="R18" s="11" t="s">
        <v>11</v>
      </c>
      <c r="S18" s="6">
        <v>341.7</v>
      </c>
      <c r="T18" s="6">
        <v>323.5</v>
      </c>
      <c r="U18" s="6">
        <v>284.5</v>
      </c>
      <c r="V18" s="6">
        <v>294.5</v>
      </c>
      <c r="W18" s="6">
        <v>297.10000000000002</v>
      </c>
      <c r="X18" s="6">
        <v>306.5</v>
      </c>
      <c r="Y18" s="6">
        <v>302.5</v>
      </c>
      <c r="Z18" s="6">
        <v>380.9</v>
      </c>
      <c r="AA18" s="6">
        <v>326.8</v>
      </c>
      <c r="AB18" s="6">
        <v>363.5</v>
      </c>
      <c r="AC18" s="6">
        <v>310</v>
      </c>
      <c r="AD18" s="6">
        <v>270.5</v>
      </c>
      <c r="AE18" s="6">
        <v>275.39999999999998</v>
      </c>
      <c r="AF18" s="6">
        <v>305.89999999999998</v>
      </c>
      <c r="AG18" s="6">
        <v>239.1</v>
      </c>
      <c r="AH18" s="11" t="s">
        <v>11</v>
      </c>
      <c r="AI18" s="6">
        <v>352.9</v>
      </c>
      <c r="AJ18" s="6">
        <v>363.3</v>
      </c>
      <c r="AK18" s="6">
        <v>352.2</v>
      </c>
      <c r="AL18" s="6">
        <v>352.9</v>
      </c>
      <c r="AM18" s="6">
        <v>336.9</v>
      </c>
      <c r="AN18" s="6">
        <v>353.8</v>
      </c>
      <c r="AO18" s="6">
        <v>336</v>
      </c>
      <c r="AP18" s="6">
        <v>406.8</v>
      </c>
      <c r="AQ18" s="6">
        <v>370.3</v>
      </c>
      <c r="AR18" s="6">
        <v>398.9</v>
      </c>
      <c r="AS18" s="6">
        <v>338.1</v>
      </c>
      <c r="AT18" s="6">
        <v>441.4</v>
      </c>
      <c r="AU18" s="6">
        <v>446.4</v>
      </c>
      <c r="AV18" s="6">
        <v>342.3</v>
      </c>
      <c r="AW18" s="6">
        <v>370.2</v>
      </c>
    </row>
    <row r="19" spans="1:49" x14ac:dyDescent="0.2">
      <c r="A19" s="4">
        <v>2008</v>
      </c>
      <c r="B19" s="10" t="s">
        <v>30</v>
      </c>
      <c r="C19" s="15">
        <v>337.6</v>
      </c>
      <c r="D19" s="15">
        <v>333</v>
      </c>
      <c r="E19" s="9">
        <v>302.3</v>
      </c>
      <c r="F19" s="15">
        <v>299.39999999999998</v>
      </c>
      <c r="G19" s="9">
        <v>339.7</v>
      </c>
      <c r="H19" s="15">
        <v>311</v>
      </c>
      <c r="I19" s="9">
        <v>316.10000000000002</v>
      </c>
      <c r="J19" s="15">
        <v>381.3</v>
      </c>
      <c r="K19" s="9">
        <v>309.10000000000002</v>
      </c>
      <c r="L19" s="15">
        <v>355.1</v>
      </c>
      <c r="M19" s="9">
        <v>322.39999999999998</v>
      </c>
      <c r="N19" s="15">
        <v>319.5</v>
      </c>
      <c r="O19" s="9">
        <v>284.39999999999998</v>
      </c>
      <c r="P19" s="15">
        <v>331.4</v>
      </c>
      <c r="Q19" s="15">
        <v>335.2</v>
      </c>
      <c r="R19" s="10" t="s">
        <v>30</v>
      </c>
      <c r="S19" s="6">
        <v>332.2</v>
      </c>
      <c r="T19" s="6">
        <v>314</v>
      </c>
      <c r="U19" s="6">
        <v>270.60000000000002</v>
      </c>
      <c r="V19" s="6">
        <v>272.7</v>
      </c>
      <c r="W19" s="6">
        <v>319.60000000000002</v>
      </c>
      <c r="X19" s="6">
        <v>288.7</v>
      </c>
      <c r="Y19" s="6">
        <v>299.8</v>
      </c>
      <c r="Z19" s="6">
        <v>368.7</v>
      </c>
      <c r="AA19" s="6">
        <v>289.39999999999998</v>
      </c>
      <c r="AB19" s="6">
        <v>338.8</v>
      </c>
      <c r="AC19" s="6">
        <v>308.5</v>
      </c>
      <c r="AD19" s="6">
        <v>240.9</v>
      </c>
      <c r="AE19" s="6">
        <v>207.5</v>
      </c>
      <c r="AF19" s="6">
        <v>313.3</v>
      </c>
      <c r="AG19" s="6">
        <v>268.8</v>
      </c>
      <c r="AH19" s="10" t="s">
        <v>30</v>
      </c>
      <c r="AI19" s="6">
        <v>343</v>
      </c>
      <c r="AJ19" s="6">
        <v>352.1</v>
      </c>
      <c r="AK19" s="6">
        <v>333.9</v>
      </c>
      <c r="AL19" s="6">
        <v>326.10000000000002</v>
      </c>
      <c r="AM19" s="6">
        <v>359.9</v>
      </c>
      <c r="AN19" s="6">
        <v>333.3</v>
      </c>
      <c r="AO19" s="6">
        <v>332.4</v>
      </c>
      <c r="AP19" s="6">
        <v>393.9</v>
      </c>
      <c r="AQ19" s="6">
        <v>328.7</v>
      </c>
      <c r="AR19" s="6">
        <v>371.5</v>
      </c>
      <c r="AS19" s="6">
        <v>336.4</v>
      </c>
      <c r="AT19" s="6">
        <v>398.1</v>
      </c>
      <c r="AU19" s="6">
        <v>361.4</v>
      </c>
      <c r="AV19" s="6">
        <v>349.5</v>
      </c>
      <c r="AW19" s="6">
        <v>401.7</v>
      </c>
    </row>
    <row r="20" spans="1:49" x14ac:dyDescent="0.2">
      <c r="A20" s="4">
        <v>2008</v>
      </c>
      <c r="B20" s="10" t="s">
        <v>9</v>
      </c>
      <c r="C20" s="15">
        <v>419.1</v>
      </c>
      <c r="D20" s="15">
        <v>416.4</v>
      </c>
      <c r="E20" s="9">
        <v>391.7</v>
      </c>
      <c r="F20" s="15">
        <v>387.1</v>
      </c>
      <c r="G20" s="9">
        <v>441.2</v>
      </c>
      <c r="H20" s="15">
        <v>429.6</v>
      </c>
      <c r="I20" s="9">
        <v>411.3</v>
      </c>
      <c r="J20" s="15">
        <v>437</v>
      </c>
      <c r="K20" s="9">
        <v>393.7</v>
      </c>
      <c r="L20" s="15">
        <v>442.9</v>
      </c>
      <c r="M20" s="9">
        <v>406.1</v>
      </c>
      <c r="N20" s="15">
        <v>356.6</v>
      </c>
      <c r="O20" s="9">
        <v>338.9</v>
      </c>
      <c r="P20" s="15">
        <v>402.1</v>
      </c>
      <c r="Q20" s="15">
        <v>447.7</v>
      </c>
      <c r="R20" s="10" t="s">
        <v>9</v>
      </c>
      <c r="S20" s="6">
        <v>412.9</v>
      </c>
      <c r="T20" s="6">
        <v>394.6</v>
      </c>
      <c r="U20" s="6">
        <v>354.9</v>
      </c>
      <c r="V20" s="6">
        <v>355.8</v>
      </c>
      <c r="W20" s="6">
        <v>417.8</v>
      </c>
      <c r="X20" s="6">
        <v>402.4</v>
      </c>
      <c r="Y20" s="6">
        <v>392.3</v>
      </c>
      <c r="Z20" s="6">
        <v>423.3</v>
      </c>
      <c r="AA20" s="6">
        <v>370.7</v>
      </c>
      <c r="AB20" s="6">
        <v>423.7</v>
      </c>
      <c r="AC20" s="6">
        <v>390.2</v>
      </c>
      <c r="AD20" s="6">
        <v>271.60000000000002</v>
      </c>
      <c r="AE20" s="6">
        <v>254</v>
      </c>
      <c r="AF20" s="6">
        <v>382</v>
      </c>
      <c r="AG20" s="6">
        <v>371.3</v>
      </c>
      <c r="AH20" s="10" t="s">
        <v>9</v>
      </c>
      <c r="AI20" s="6">
        <v>425.2</v>
      </c>
      <c r="AJ20" s="6">
        <v>438.2</v>
      </c>
      <c r="AK20" s="6">
        <v>428.5</v>
      </c>
      <c r="AL20" s="6">
        <v>418.3</v>
      </c>
      <c r="AM20" s="6">
        <v>464.5</v>
      </c>
      <c r="AN20" s="6">
        <v>456.7</v>
      </c>
      <c r="AO20" s="6">
        <v>430.4</v>
      </c>
      <c r="AP20" s="6">
        <v>450.8</v>
      </c>
      <c r="AQ20" s="6">
        <v>416.6</v>
      </c>
      <c r="AR20" s="6">
        <v>462.2</v>
      </c>
      <c r="AS20" s="6">
        <v>422</v>
      </c>
      <c r="AT20" s="6">
        <v>441.6</v>
      </c>
      <c r="AU20" s="6">
        <v>423.8</v>
      </c>
      <c r="AV20" s="6">
        <v>422.2</v>
      </c>
      <c r="AW20" s="6">
        <v>524.20000000000005</v>
      </c>
    </row>
    <row r="21" spans="1:49" x14ac:dyDescent="0.2">
      <c r="A21" s="4">
        <v>2008</v>
      </c>
      <c r="B21" s="10" t="s">
        <v>10</v>
      </c>
      <c r="C21" s="15">
        <v>178.7</v>
      </c>
      <c r="D21" s="15">
        <v>212.2</v>
      </c>
      <c r="E21" s="9">
        <v>132.6</v>
      </c>
      <c r="F21" s="15">
        <v>151.80000000000001</v>
      </c>
      <c r="G21" s="9">
        <v>156.9</v>
      </c>
      <c r="H21" s="15">
        <v>197.3</v>
      </c>
      <c r="I21" s="9">
        <v>160.1</v>
      </c>
      <c r="J21" s="15">
        <v>219.3</v>
      </c>
      <c r="K21" s="9">
        <v>136.80000000000001</v>
      </c>
      <c r="L21" s="15">
        <v>217.4</v>
      </c>
      <c r="M21" s="9">
        <v>150.4</v>
      </c>
      <c r="N21" s="15">
        <v>151.1</v>
      </c>
      <c r="O21" s="9">
        <v>159.6</v>
      </c>
      <c r="P21" s="15">
        <v>146.6</v>
      </c>
      <c r="Q21" s="15">
        <v>128.9</v>
      </c>
      <c r="R21" s="10" t="s">
        <v>10</v>
      </c>
      <c r="S21" s="6">
        <v>174.6</v>
      </c>
      <c r="T21" s="6">
        <v>196.2</v>
      </c>
      <c r="U21" s="6">
        <v>110.7</v>
      </c>
      <c r="V21" s="6">
        <v>131.69999999999999</v>
      </c>
      <c r="W21" s="6">
        <v>142.6</v>
      </c>
      <c r="X21" s="6">
        <v>178.7</v>
      </c>
      <c r="Y21" s="6">
        <v>147.9</v>
      </c>
      <c r="Z21" s="6">
        <v>209.3</v>
      </c>
      <c r="AA21" s="6">
        <v>122.9</v>
      </c>
      <c r="AB21" s="6">
        <v>203.6</v>
      </c>
      <c r="AC21" s="6">
        <v>140.5</v>
      </c>
      <c r="AD21" s="6">
        <v>94.8</v>
      </c>
      <c r="AE21" s="6">
        <v>100.4</v>
      </c>
      <c r="AF21" s="6">
        <v>134.1</v>
      </c>
      <c r="AG21" s="6">
        <v>86</v>
      </c>
      <c r="AH21" s="10" t="s">
        <v>10</v>
      </c>
      <c r="AI21" s="6">
        <v>182.8</v>
      </c>
      <c r="AJ21" s="6">
        <v>228.1</v>
      </c>
      <c r="AK21" s="6">
        <v>154.6</v>
      </c>
      <c r="AL21" s="6">
        <v>171.8</v>
      </c>
      <c r="AM21" s="6">
        <v>171.1</v>
      </c>
      <c r="AN21" s="6">
        <v>215.8</v>
      </c>
      <c r="AO21" s="6">
        <v>172.3</v>
      </c>
      <c r="AP21" s="6">
        <v>229.3</v>
      </c>
      <c r="AQ21" s="6">
        <v>150.69999999999999</v>
      </c>
      <c r="AR21" s="6">
        <v>231.2</v>
      </c>
      <c r="AS21" s="6">
        <v>160.19999999999999</v>
      </c>
      <c r="AT21" s="6">
        <v>207.3</v>
      </c>
      <c r="AU21" s="6">
        <v>218.9</v>
      </c>
      <c r="AV21" s="6">
        <v>159</v>
      </c>
      <c r="AW21" s="6">
        <v>171.7</v>
      </c>
    </row>
    <row r="22" spans="1:49" x14ac:dyDescent="0.2">
      <c r="A22" s="4"/>
      <c r="B22" s="3"/>
      <c r="C22" s="6">
        <f>INDEX(B16:Q21,MATCH($I$128,B16:B21,0),MATCH($H$128,B16:Q16,0))</f>
        <v>1305</v>
      </c>
      <c r="D22" s="15">
        <f>VLOOKUP($I$128,B17:C21,2,FALSE)</f>
        <v>1282.7</v>
      </c>
      <c r="E22" s="9"/>
      <c r="F22" s="15"/>
      <c r="G22" s="9"/>
      <c r="H22" s="15"/>
      <c r="I22" s="9"/>
      <c r="J22" s="15"/>
      <c r="K22" s="9"/>
      <c r="L22" s="15"/>
      <c r="M22" s="9"/>
      <c r="N22" s="15"/>
      <c r="O22" s="9"/>
      <c r="P22" s="15"/>
      <c r="Q22" s="15"/>
      <c r="R22" s="3"/>
      <c r="S22" s="6">
        <f>INDEX(R16:AG21,MATCH($I$128,R16:R21,0),MATCH($H$128,R16:AG16,0))</f>
        <v>1268.0999999999999</v>
      </c>
      <c r="T22" s="15">
        <f>VLOOKUP($I$128,R17:S21,2,FALSE)</f>
        <v>1272.4000000000001</v>
      </c>
      <c r="AH22" s="3"/>
      <c r="AI22" s="6">
        <f>INDEX(AH16:AW21,MATCH($I$128,AH16:AH21,0),MATCH($H$128,AH16:AW16,0))</f>
        <v>1341.9</v>
      </c>
      <c r="AJ22" s="15">
        <f>VLOOKUP($I$128,AH17:AI21,2,FALSE)</f>
        <v>1292.9000000000001</v>
      </c>
    </row>
    <row r="23" spans="1:49" ht="12.75" customHeight="1" x14ac:dyDescent="0.2">
      <c r="A23" s="10"/>
      <c r="B23" s="10"/>
      <c r="C23" s="66" t="s">
        <v>0</v>
      </c>
      <c r="D23" s="66" t="s">
        <v>22</v>
      </c>
      <c r="E23" s="66" t="s">
        <v>1</v>
      </c>
      <c r="F23" s="67" t="s">
        <v>24</v>
      </c>
      <c r="G23" s="66" t="s">
        <v>25</v>
      </c>
      <c r="H23" s="68" t="s">
        <v>2</v>
      </c>
      <c r="I23" s="69" t="s">
        <v>3</v>
      </c>
      <c r="J23" s="68" t="s">
        <v>23</v>
      </c>
      <c r="K23" s="68" t="s">
        <v>28</v>
      </c>
      <c r="L23" s="68" t="s">
        <v>4</v>
      </c>
      <c r="M23" s="69" t="s">
        <v>5</v>
      </c>
      <c r="N23" s="69" t="s">
        <v>26</v>
      </c>
      <c r="O23" s="70" t="s">
        <v>27</v>
      </c>
      <c r="P23" s="69" t="s">
        <v>6</v>
      </c>
      <c r="Q23" s="69" t="s">
        <v>7</v>
      </c>
      <c r="R23" s="10"/>
      <c r="S23" s="6" t="s">
        <v>0</v>
      </c>
      <c r="T23" s="6" t="s">
        <v>22</v>
      </c>
      <c r="U23" s="6" t="s">
        <v>1</v>
      </c>
      <c r="V23" s="6" t="s">
        <v>24</v>
      </c>
      <c r="W23" s="6" t="s">
        <v>25</v>
      </c>
      <c r="X23" s="6" t="s">
        <v>2</v>
      </c>
      <c r="Y23" s="6" t="s">
        <v>3</v>
      </c>
      <c r="Z23" s="6" t="s">
        <v>23</v>
      </c>
      <c r="AA23" s="6" t="s">
        <v>28</v>
      </c>
      <c r="AB23" s="6" t="s">
        <v>4</v>
      </c>
      <c r="AC23" s="6" t="s">
        <v>5</v>
      </c>
      <c r="AD23" s="6" t="s">
        <v>26</v>
      </c>
      <c r="AE23" s="6" t="s">
        <v>27</v>
      </c>
      <c r="AF23" s="6" t="s">
        <v>6</v>
      </c>
      <c r="AG23" s="6" t="s">
        <v>7</v>
      </c>
      <c r="AH23" s="10"/>
      <c r="AI23" s="6" t="s">
        <v>0</v>
      </c>
      <c r="AJ23" s="6" t="s">
        <v>22</v>
      </c>
      <c r="AK23" s="6" t="s">
        <v>1</v>
      </c>
      <c r="AL23" s="6" t="s">
        <v>24</v>
      </c>
      <c r="AM23" s="6" t="s">
        <v>25</v>
      </c>
      <c r="AN23" s="6" t="s">
        <v>2</v>
      </c>
      <c r="AO23" s="6" t="s">
        <v>3</v>
      </c>
      <c r="AP23" s="6" t="s">
        <v>23</v>
      </c>
      <c r="AQ23" s="6" t="s">
        <v>28</v>
      </c>
      <c r="AR23" s="6" t="s">
        <v>4</v>
      </c>
      <c r="AS23" s="6" t="s">
        <v>5</v>
      </c>
      <c r="AT23" s="6" t="s">
        <v>26</v>
      </c>
      <c r="AU23" s="6" t="s">
        <v>27</v>
      </c>
      <c r="AV23" s="6" t="s">
        <v>6</v>
      </c>
      <c r="AW23" s="6" t="s">
        <v>7</v>
      </c>
    </row>
    <row r="24" spans="1:49" x14ac:dyDescent="0.2">
      <c r="A24" s="4">
        <v>2009</v>
      </c>
      <c r="B24" s="10" t="s">
        <v>12</v>
      </c>
      <c r="C24" s="15">
        <v>1222.5</v>
      </c>
      <c r="D24" s="15">
        <v>1262.3</v>
      </c>
      <c r="E24" s="9">
        <v>1101.0999999999999</v>
      </c>
      <c r="F24" s="15">
        <v>1142.9000000000001</v>
      </c>
      <c r="G24" s="9">
        <v>1237.4000000000001</v>
      </c>
      <c r="H24" s="15">
        <v>1179.9000000000001</v>
      </c>
      <c r="I24" s="9">
        <v>1140.2</v>
      </c>
      <c r="J24" s="15">
        <v>1344.6</v>
      </c>
      <c r="K24" s="9">
        <v>1105.5</v>
      </c>
      <c r="L24" s="15">
        <v>1317.1</v>
      </c>
      <c r="M24" s="9">
        <v>1175.9000000000001</v>
      </c>
      <c r="N24" s="15">
        <v>1058.0999999999999</v>
      </c>
      <c r="O24" s="9">
        <v>1030.5999999999999</v>
      </c>
      <c r="P24" s="15">
        <v>1152.7</v>
      </c>
      <c r="Q24" s="15">
        <v>1199.2</v>
      </c>
      <c r="R24" s="10" t="s">
        <v>12</v>
      </c>
      <c r="S24" s="6">
        <v>1212.5999999999999</v>
      </c>
      <c r="T24" s="6">
        <v>1226</v>
      </c>
      <c r="U24" s="6">
        <v>1042.3</v>
      </c>
      <c r="V24" s="6">
        <v>1091.5999999999999</v>
      </c>
      <c r="W24" s="6">
        <v>1200</v>
      </c>
      <c r="X24" s="6">
        <v>1137.3</v>
      </c>
      <c r="Y24" s="6">
        <v>1110.0999999999999</v>
      </c>
      <c r="Z24" s="6">
        <v>1321.5</v>
      </c>
      <c r="AA24" s="6">
        <v>1069</v>
      </c>
      <c r="AB24" s="6">
        <v>1286</v>
      </c>
      <c r="AC24" s="6">
        <v>1150.0999999999999</v>
      </c>
      <c r="AD24" s="6">
        <v>919.9</v>
      </c>
      <c r="AE24" s="6">
        <v>890.7</v>
      </c>
      <c r="AF24" s="6">
        <v>1120</v>
      </c>
      <c r="AG24" s="6">
        <v>1077.7</v>
      </c>
      <c r="AH24" s="10" t="s">
        <v>12</v>
      </c>
      <c r="AI24" s="6">
        <v>1232.5</v>
      </c>
      <c r="AJ24" s="6">
        <v>1298.5999999999999</v>
      </c>
      <c r="AK24" s="6">
        <v>1159.8</v>
      </c>
      <c r="AL24" s="6">
        <v>1194.3</v>
      </c>
      <c r="AM24" s="6">
        <v>1274.8</v>
      </c>
      <c r="AN24" s="6">
        <v>1222.5</v>
      </c>
      <c r="AO24" s="6">
        <v>1170.4000000000001</v>
      </c>
      <c r="AP24" s="6">
        <v>1367.6</v>
      </c>
      <c r="AQ24" s="6">
        <v>1142</v>
      </c>
      <c r="AR24" s="6">
        <v>1348.3</v>
      </c>
      <c r="AS24" s="6">
        <v>1201.7</v>
      </c>
      <c r="AT24" s="6">
        <v>1196.3</v>
      </c>
      <c r="AU24" s="6">
        <v>1170.5</v>
      </c>
      <c r="AV24" s="6">
        <v>1185.4000000000001</v>
      </c>
      <c r="AW24" s="6">
        <v>1320.8</v>
      </c>
    </row>
    <row r="25" spans="1:49" x14ac:dyDescent="0.2">
      <c r="A25" s="4">
        <v>2009</v>
      </c>
      <c r="B25" s="11" t="s">
        <v>11</v>
      </c>
      <c r="C25" s="15">
        <v>334.5</v>
      </c>
      <c r="D25" s="15">
        <v>325.8</v>
      </c>
      <c r="E25" s="9">
        <v>289.39999999999998</v>
      </c>
      <c r="F25" s="15">
        <v>312.10000000000002</v>
      </c>
      <c r="G25" s="9">
        <v>334.4</v>
      </c>
      <c r="H25" s="15">
        <v>326.89999999999998</v>
      </c>
      <c r="I25" s="9">
        <v>304.39999999999998</v>
      </c>
      <c r="J25" s="15">
        <v>372.1</v>
      </c>
      <c r="K25" s="9">
        <v>318</v>
      </c>
      <c r="L25" s="15">
        <v>367.7</v>
      </c>
      <c r="M25" s="9">
        <v>318.10000000000002</v>
      </c>
      <c r="N25" s="15">
        <v>374.1</v>
      </c>
      <c r="O25" s="9">
        <v>281.7</v>
      </c>
      <c r="P25" s="15">
        <v>319.89999999999998</v>
      </c>
      <c r="Q25" s="15">
        <v>315</v>
      </c>
      <c r="R25" s="11" t="s">
        <v>11</v>
      </c>
      <c r="S25" s="6">
        <v>329</v>
      </c>
      <c r="T25" s="6">
        <v>306.39999999999998</v>
      </c>
      <c r="U25" s="6">
        <v>257.5</v>
      </c>
      <c r="V25" s="6">
        <v>283.60000000000002</v>
      </c>
      <c r="W25" s="6">
        <v>314</v>
      </c>
      <c r="X25" s="6">
        <v>303.60000000000002</v>
      </c>
      <c r="Y25" s="6">
        <v>288.2</v>
      </c>
      <c r="Z25" s="6">
        <v>359.6</v>
      </c>
      <c r="AA25" s="6">
        <v>297.5</v>
      </c>
      <c r="AB25" s="6">
        <v>350.4</v>
      </c>
      <c r="AC25" s="6">
        <v>304.2</v>
      </c>
      <c r="AD25" s="6">
        <v>288.8</v>
      </c>
      <c r="AE25" s="6">
        <v>205.5</v>
      </c>
      <c r="AF25" s="6">
        <v>301.8</v>
      </c>
      <c r="AG25" s="6">
        <v>249.4</v>
      </c>
      <c r="AH25" s="11" t="s">
        <v>11</v>
      </c>
      <c r="AI25" s="6">
        <v>339.9</v>
      </c>
      <c r="AJ25" s="6">
        <v>345.3</v>
      </c>
      <c r="AK25" s="6">
        <v>321.39999999999998</v>
      </c>
      <c r="AL25" s="6">
        <v>340.5</v>
      </c>
      <c r="AM25" s="6">
        <v>354.8</v>
      </c>
      <c r="AN25" s="6">
        <v>350.3</v>
      </c>
      <c r="AO25" s="6">
        <v>320.7</v>
      </c>
      <c r="AP25" s="6">
        <v>384.6</v>
      </c>
      <c r="AQ25" s="6">
        <v>338.5</v>
      </c>
      <c r="AR25" s="6">
        <v>385.1</v>
      </c>
      <c r="AS25" s="6">
        <v>332.1</v>
      </c>
      <c r="AT25" s="6">
        <v>459.4</v>
      </c>
      <c r="AU25" s="6">
        <v>357.9</v>
      </c>
      <c r="AV25" s="6">
        <v>337.9</v>
      </c>
      <c r="AW25" s="6">
        <v>380.6</v>
      </c>
    </row>
    <row r="26" spans="1:49" x14ac:dyDescent="0.2">
      <c r="A26" s="4">
        <v>2009</v>
      </c>
      <c r="B26" s="10" t="s">
        <v>30</v>
      </c>
      <c r="C26" s="15">
        <v>330.9</v>
      </c>
      <c r="D26" s="15">
        <v>322.2</v>
      </c>
      <c r="E26" s="9">
        <v>294.7</v>
      </c>
      <c r="F26" s="15">
        <v>311.39999999999998</v>
      </c>
      <c r="G26" s="9">
        <v>348.4</v>
      </c>
      <c r="H26" s="15">
        <v>319.5</v>
      </c>
      <c r="I26" s="9">
        <v>301.60000000000002</v>
      </c>
      <c r="J26" s="15">
        <v>367.2</v>
      </c>
      <c r="K26" s="9">
        <v>298.39999999999998</v>
      </c>
      <c r="L26" s="15">
        <v>344.6</v>
      </c>
      <c r="M26" s="9">
        <v>329.7</v>
      </c>
      <c r="N26" s="15">
        <v>247.5</v>
      </c>
      <c r="O26" s="9">
        <v>265.2</v>
      </c>
      <c r="P26" s="15">
        <v>314.60000000000002</v>
      </c>
      <c r="Q26" s="15">
        <v>381.3</v>
      </c>
      <c r="R26" s="10" t="s">
        <v>30</v>
      </c>
      <c r="S26" s="6">
        <v>325.60000000000002</v>
      </c>
      <c r="T26" s="6">
        <v>303.60000000000002</v>
      </c>
      <c r="U26" s="6">
        <v>263.8</v>
      </c>
      <c r="V26" s="6">
        <v>284.39999999999998</v>
      </c>
      <c r="W26" s="6">
        <v>328</v>
      </c>
      <c r="X26" s="6">
        <v>297</v>
      </c>
      <c r="Y26" s="6">
        <v>285.8</v>
      </c>
      <c r="Z26" s="6">
        <v>354.9</v>
      </c>
      <c r="AA26" s="6">
        <v>279.3</v>
      </c>
      <c r="AB26" s="6">
        <v>328.6</v>
      </c>
      <c r="AC26" s="6">
        <v>315.8</v>
      </c>
      <c r="AD26" s="6">
        <v>178.6</v>
      </c>
      <c r="AE26" s="6">
        <v>193.3</v>
      </c>
      <c r="AF26" s="6">
        <v>297.10000000000002</v>
      </c>
      <c r="AG26" s="6">
        <v>311.5</v>
      </c>
      <c r="AH26" s="10" t="s">
        <v>30</v>
      </c>
      <c r="AI26" s="6">
        <v>336.2</v>
      </c>
      <c r="AJ26" s="6">
        <v>340.8</v>
      </c>
      <c r="AK26" s="6">
        <v>325.5</v>
      </c>
      <c r="AL26" s="6">
        <v>338.5</v>
      </c>
      <c r="AM26" s="6">
        <v>368.8</v>
      </c>
      <c r="AN26" s="6">
        <v>342</v>
      </c>
      <c r="AO26" s="6">
        <v>317.3</v>
      </c>
      <c r="AP26" s="6">
        <v>379.5</v>
      </c>
      <c r="AQ26" s="6">
        <v>317.60000000000002</v>
      </c>
      <c r="AR26" s="6">
        <v>360.7</v>
      </c>
      <c r="AS26" s="6">
        <v>343.7</v>
      </c>
      <c r="AT26" s="6">
        <v>316.5</v>
      </c>
      <c r="AU26" s="6">
        <v>337.2</v>
      </c>
      <c r="AV26" s="6">
        <v>332.1</v>
      </c>
      <c r="AW26" s="6">
        <v>451.2</v>
      </c>
    </row>
    <row r="27" spans="1:49" x14ac:dyDescent="0.2">
      <c r="A27" s="4">
        <v>2009</v>
      </c>
      <c r="B27" s="10" t="s">
        <v>9</v>
      </c>
      <c r="C27" s="15">
        <v>389.3</v>
      </c>
      <c r="D27" s="15">
        <v>398.4</v>
      </c>
      <c r="E27" s="9">
        <v>375.8</v>
      </c>
      <c r="F27" s="15">
        <v>374.1</v>
      </c>
      <c r="G27" s="9">
        <v>385.4</v>
      </c>
      <c r="H27" s="15">
        <v>375.7</v>
      </c>
      <c r="I27" s="9">
        <v>379</v>
      </c>
      <c r="J27" s="15">
        <v>410.8</v>
      </c>
      <c r="K27" s="9">
        <v>364.5</v>
      </c>
      <c r="L27" s="15">
        <v>401.7</v>
      </c>
      <c r="M27" s="9">
        <v>383.7</v>
      </c>
      <c r="N27" s="15">
        <v>336.7</v>
      </c>
      <c r="O27" s="9">
        <v>353.4</v>
      </c>
      <c r="P27" s="15">
        <v>379.6</v>
      </c>
      <c r="Q27" s="15">
        <v>367.1</v>
      </c>
      <c r="R27" s="10" t="s">
        <v>9</v>
      </c>
      <c r="S27" s="6">
        <v>383.4</v>
      </c>
      <c r="T27" s="6">
        <v>377.2</v>
      </c>
      <c r="U27" s="6">
        <v>340.4</v>
      </c>
      <c r="V27" s="6">
        <v>343.8</v>
      </c>
      <c r="W27" s="6">
        <v>363.6</v>
      </c>
      <c r="X27" s="6">
        <v>350.4</v>
      </c>
      <c r="Y27" s="6">
        <v>360.8</v>
      </c>
      <c r="Z27" s="6">
        <v>397.5</v>
      </c>
      <c r="AA27" s="6">
        <v>342.7</v>
      </c>
      <c r="AB27" s="6">
        <v>383.4</v>
      </c>
      <c r="AC27" s="6">
        <v>368.3</v>
      </c>
      <c r="AD27" s="6">
        <v>255.7</v>
      </c>
      <c r="AE27" s="6">
        <v>267.7</v>
      </c>
      <c r="AF27" s="6">
        <v>360</v>
      </c>
      <c r="AG27" s="6">
        <v>298.39999999999998</v>
      </c>
      <c r="AH27" s="10" t="s">
        <v>9</v>
      </c>
      <c r="AI27" s="6">
        <v>395.2</v>
      </c>
      <c r="AJ27" s="6">
        <v>419.7</v>
      </c>
      <c r="AK27" s="6">
        <v>411.1</v>
      </c>
      <c r="AL27" s="6">
        <v>404.4</v>
      </c>
      <c r="AM27" s="6">
        <v>407.3</v>
      </c>
      <c r="AN27" s="6">
        <v>400.9</v>
      </c>
      <c r="AO27" s="6">
        <v>397.2</v>
      </c>
      <c r="AP27" s="6">
        <v>424.2</v>
      </c>
      <c r="AQ27" s="6">
        <v>386.3</v>
      </c>
      <c r="AR27" s="6">
        <v>419.9</v>
      </c>
      <c r="AS27" s="6">
        <v>399.1</v>
      </c>
      <c r="AT27" s="6">
        <v>417.6</v>
      </c>
      <c r="AU27" s="6">
        <v>439.2</v>
      </c>
      <c r="AV27" s="6">
        <v>399.1</v>
      </c>
      <c r="AW27" s="6">
        <v>435.7</v>
      </c>
    </row>
    <row r="28" spans="1:49" x14ac:dyDescent="0.2">
      <c r="A28" s="4">
        <v>2009</v>
      </c>
      <c r="B28" s="10" t="s">
        <v>10</v>
      </c>
      <c r="C28" s="15">
        <v>167.9</v>
      </c>
      <c r="D28" s="15">
        <v>215.8</v>
      </c>
      <c r="E28" s="9">
        <v>141.19999999999999</v>
      </c>
      <c r="F28" s="15">
        <v>145.4</v>
      </c>
      <c r="G28" s="9">
        <v>169.2</v>
      </c>
      <c r="H28" s="15">
        <v>157.80000000000001</v>
      </c>
      <c r="I28" s="9">
        <v>155.19999999999999</v>
      </c>
      <c r="J28" s="15">
        <v>194.4</v>
      </c>
      <c r="K28" s="9">
        <v>124.5</v>
      </c>
      <c r="L28" s="15">
        <v>203.1</v>
      </c>
      <c r="M28" s="9">
        <v>144.30000000000001</v>
      </c>
      <c r="N28" s="15">
        <v>99.8</v>
      </c>
      <c r="O28" s="9">
        <v>130.30000000000001</v>
      </c>
      <c r="P28" s="15">
        <v>138.69999999999999</v>
      </c>
      <c r="Q28" s="15">
        <v>135.80000000000001</v>
      </c>
      <c r="R28" s="10" t="s">
        <v>10</v>
      </c>
      <c r="S28" s="6">
        <v>164</v>
      </c>
      <c r="T28" s="6">
        <v>199.8</v>
      </c>
      <c r="U28" s="6">
        <v>119</v>
      </c>
      <c r="V28" s="6">
        <v>126</v>
      </c>
      <c r="W28" s="6">
        <v>154.4</v>
      </c>
      <c r="X28" s="6">
        <v>141.30000000000001</v>
      </c>
      <c r="Y28" s="6">
        <v>143.19999999999999</v>
      </c>
      <c r="Z28" s="6">
        <v>185.1</v>
      </c>
      <c r="AA28" s="6">
        <v>111.5</v>
      </c>
      <c r="AB28" s="6">
        <v>189.9</v>
      </c>
      <c r="AC28" s="6">
        <v>134.69999999999999</v>
      </c>
      <c r="AD28" s="6">
        <v>55.7</v>
      </c>
      <c r="AE28" s="6">
        <v>79.8</v>
      </c>
      <c r="AF28" s="6">
        <v>126.6</v>
      </c>
      <c r="AG28" s="6">
        <v>92.3</v>
      </c>
      <c r="AH28" s="10" t="s">
        <v>10</v>
      </c>
      <c r="AI28" s="6">
        <v>171.9</v>
      </c>
      <c r="AJ28" s="6">
        <v>231.8</v>
      </c>
      <c r="AK28" s="6">
        <v>163.5</v>
      </c>
      <c r="AL28" s="6">
        <v>164.7</v>
      </c>
      <c r="AM28" s="6">
        <v>184</v>
      </c>
      <c r="AN28" s="6">
        <v>174.4</v>
      </c>
      <c r="AO28" s="6">
        <v>167.2</v>
      </c>
      <c r="AP28" s="6">
        <v>203.8</v>
      </c>
      <c r="AQ28" s="6">
        <v>137.6</v>
      </c>
      <c r="AR28" s="6">
        <v>216.4</v>
      </c>
      <c r="AS28" s="6">
        <v>154</v>
      </c>
      <c r="AT28" s="6">
        <v>143.9</v>
      </c>
      <c r="AU28" s="6">
        <v>180.8</v>
      </c>
      <c r="AV28" s="6">
        <v>150.69999999999999</v>
      </c>
      <c r="AW28" s="6">
        <v>179.3</v>
      </c>
    </row>
    <row r="29" spans="1:49" x14ac:dyDescent="0.2">
      <c r="A29" s="4"/>
      <c r="B29" s="3"/>
      <c r="C29" s="6">
        <f>INDEX(B23:Q28,MATCH($I$128,B23:B28,0),MATCH($H$128,B23:Q23,0))</f>
        <v>1262.3</v>
      </c>
      <c r="D29" s="15">
        <f>VLOOKUP($I$128,B24:C28,2,FALSE)</f>
        <v>1222.5</v>
      </c>
      <c r="E29" s="9"/>
      <c r="F29" s="15"/>
      <c r="G29" s="9"/>
      <c r="H29" s="15"/>
      <c r="I29" s="9"/>
      <c r="J29" s="15"/>
      <c r="K29" s="9"/>
      <c r="L29" s="15"/>
      <c r="M29" s="9"/>
      <c r="N29" s="15"/>
      <c r="O29" s="9"/>
      <c r="P29" s="15"/>
      <c r="Q29" s="15"/>
      <c r="R29" s="3"/>
      <c r="S29" s="6">
        <f>INDEX(R23:AG28,MATCH($I$128,R23:R28,0),MATCH($H$128,R23:AG23,0))</f>
        <v>1226</v>
      </c>
      <c r="T29" s="15">
        <f>VLOOKUP($I$128,R24:S28,2,FALSE)</f>
        <v>1212.5999999999999</v>
      </c>
      <c r="AH29" s="3"/>
      <c r="AI29" s="6">
        <f>INDEX(AH23:AW28,MATCH($I$128,AH23:AH28,0),MATCH($H$128,AH23:AW23,0))</f>
        <v>1298.5999999999999</v>
      </c>
      <c r="AJ29" s="15">
        <f>VLOOKUP($I$128,AH24:AI28,2,FALSE)</f>
        <v>1232.5</v>
      </c>
    </row>
    <row r="30" spans="1:49" ht="12.75" customHeight="1" x14ac:dyDescent="0.2">
      <c r="A30" s="10"/>
      <c r="B30" s="10"/>
      <c r="C30" s="66" t="s">
        <v>0</v>
      </c>
      <c r="D30" s="66" t="s">
        <v>22</v>
      </c>
      <c r="E30" s="66" t="s">
        <v>1</v>
      </c>
      <c r="F30" s="67" t="s">
        <v>24</v>
      </c>
      <c r="G30" s="66" t="s">
        <v>25</v>
      </c>
      <c r="H30" s="68" t="s">
        <v>2</v>
      </c>
      <c r="I30" s="69" t="s">
        <v>3</v>
      </c>
      <c r="J30" s="68" t="s">
        <v>23</v>
      </c>
      <c r="K30" s="68" t="s">
        <v>28</v>
      </c>
      <c r="L30" s="68" t="s">
        <v>4</v>
      </c>
      <c r="M30" s="69" t="s">
        <v>5</v>
      </c>
      <c r="N30" s="69" t="s">
        <v>26</v>
      </c>
      <c r="O30" s="70" t="s">
        <v>27</v>
      </c>
      <c r="P30" s="69" t="s">
        <v>6</v>
      </c>
      <c r="Q30" s="69" t="s">
        <v>7</v>
      </c>
      <c r="R30" s="10"/>
      <c r="S30" s="6" t="s">
        <v>0</v>
      </c>
      <c r="T30" s="6" t="s">
        <v>22</v>
      </c>
      <c r="U30" s="6" t="s">
        <v>1</v>
      </c>
      <c r="V30" s="6" t="s">
        <v>24</v>
      </c>
      <c r="W30" s="6" t="s">
        <v>25</v>
      </c>
      <c r="X30" s="6" t="s">
        <v>2</v>
      </c>
      <c r="Y30" s="6" t="s">
        <v>3</v>
      </c>
      <c r="Z30" s="6" t="s">
        <v>23</v>
      </c>
      <c r="AA30" s="6" t="s">
        <v>28</v>
      </c>
      <c r="AB30" s="6" t="s">
        <v>4</v>
      </c>
      <c r="AC30" s="6" t="s">
        <v>5</v>
      </c>
      <c r="AD30" s="6" t="s">
        <v>26</v>
      </c>
      <c r="AE30" s="6" t="s">
        <v>27</v>
      </c>
      <c r="AF30" s="6" t="s">
        <v>6</v>
      </c>
      <c r="AG30" s="6" t="s">
        <v>7</v>
      </c>
      <c r="AH30" s="10"/>
      <c r="AI30" s="6" t="s">
        <v>0</v>
      </c>
      <c r="AJ30" s="6" t="s">
        <v>22</v>
      </c>
      <c r="AK30" s="6" t="s">
        <v>1</v>
      </c>
      <c r="AL30" s="6" t="s">
        <v>24</v>
      </c>
      <c r="AM30" s="6" t="s">
        <v>25</v>
      </c>
      <c r="AN30" s="6" t="s">
        <v>2</v>
      </c>
      <c r="AO30" s="6" t="s">
        <v>3</v>
      </c>
      <c r="AP30" s="6" t="s">
        <v>23</v>
      </c>
      <c r="AQ30" s="6" t="s">
        <v>28</v>
      </c>
      <c r="AR30" s="6" t="s">
        <v>4</v>
      </c>
      <c r="AS30" s="6" t="s">
        <v>5</v>
      </c>
      <c r="AT30" s="6" t="s">
        <v>26</v>
      </c>
      <c r="AU30" s="6" t="s">
        <v>27</v>
      </c>
      <c r="AV30" s="6" t="s">
        <v>6</v>
      </c>
      <c r="AW30" s="6" t="s">
        <v>7</v>
      </c>
    </row>
    <row r="31" spans="1:49" x14ac:dyDescent="0.2">
      <c r="A31" s="4">
        <v>2010</v>
      </c>
      <c r="B31" s="10" t="s">
        <v>12</v>
      </c>
      <c r="C31" s="15">
        <v>1198.2</v>
      </c>
      <c r="D31" s="15">
        <v>1193.8</v>
      </c>
      <c r="E31" s="9">
        <v>1091.5999999999999</v>
      </c>
      <c r="F31" s="15">
        <v>1175.4000000000001</v>
      </c>
      <c r="G31" s="9">
        <v>1141.5</v>
      </c>
      <c r="H31" s="15">
        <v>1168.8</v>
      </c>
      <c r="I31" s="9">
        <v>1129.2</v>
      </c>
      <c r="J31" s="15">
        <v>1309.8</v>
      </c>
      <c r="K31" s="9">
        <v>1147</v>
      </c>
      <c r="L31" s="71">
        <v>1303.7</v>
      </c>
      <c r="M31" s="9">
        <v>1141.8</v>
      </c>
      <c r="N31" s="15">
        <v>1045.3</v>
      </c>
      <c r="O31" s="9">
        <v>1237.5</v>
      </c>
      <c r="P31" s="15">
        <v>1133.0999999999999</v>
      </c>
      <c r="Q31" s="15">
        <v>1206.4000000000001</v>
      </c>
      <c r="R31" s="10" t="s">
        <v>12</v>
      </c>
      <c r="S31" s="6">
        <v>1188.5</v>
      </c>
      <c r="T31" s="6">
        <v>1159</v>
      </c>
      <c r="U31" s="6">
        <v>1034.0999999999999</v>
      </c>
      <c r="V31" s="6">
        <v>1124.4000000000001</v>
      </c>
      <c r="W31" s="6">
        <v>1105.9000000000001</v>
      </c>
      <c r="X31" s="6">
        <v>1127.2</v>
      </c>
      <c r="Y31" s="6">
        <v>1099.7</v>
      </c>
      <c r="Z31" s="6">
        <v>1287.4000000000001</v>
      </c>
      <c r="AA31" s="6">
        <v>1110.5</v>
      </c>
      <c r="AB31" s="6">
        <v>1273.2</v>
      </c>
      <c r="AC31" s="6">
        <v>1116.7</v>
      </c>
      <c r="AD31" s="6">
        <v>911.5</v>
      </c>
      <c r="AE31" s="6">
        <v>1087.7</v>
      </c>
      <c r="AF31" s="6">
        <v>1101</v>
      </c>
      <c r="AG31" s="6">
        <v>1088.0999999999999</v>
      </c>
      <c r="AH31" s="10" t="s">
        <v>12</v>
      </c>
      <c r="AI31" s="6">
        <v>1207.9000000000001</v>
      </c>
      <c r="AJ31" s="6">
        <v>1228.5999999999999</v>
      </c>
      <c r="AK31" s="6">
        <v>1149</v>
      </c>
      <c r="AL31" s="6">
        <v>1226.3</v>
      </c>
      <c r="AM31" s="6">
        <v>1177.0999999999999</v>
      </c>
      <c r="AN31" s="6">
        <v>1210.4000000000001</v>
      </c>
      <c r="AO31" s="6">
        <v>1158.5999999999999</v>
      </c>
      <c r="AP31" s="6">
        <v>1332.3</v>
      </c>
      <c r="AQ31" s="6">
        <v>1183.4000000000001</v>
      </c>
      <c r="AR31" s="6">
        <v>1334.1</v>
      </c>
      <c r="AS31" s="6">
        <v>1166.9000000000001</v>
      </c>
      <c r="AT31" s="6">
        <v>1179.2</v>
      </c>
      <c r="AU31" s="6">
        <v>1387.2</v>
      </c>
      <c r="AV31" s="6">
        <v>1165.0999999999999</v>
      </c>
      <c r="AW31" s="6">
        <v>1324.7</v>
      </c>
    </row>
    <row r="32" spans="1:49" x14ac:dyDescent="0.2">
      <c r="A32" s="4">
        <v>2010</v>
      </c>
      <c r="B32" s="11" t="s">
        <v>11</v>
      </c>
      <c r="C32" s="15">
        <v>337.7</v>
      </c>
      <c r="D32" s="15">
        <v>321</v>
      </c>
      <c r="E32" s="9">
        <v>301.7</v>
      </c>
      <c r="F32" s="15">
        <v>327.9</v>
      </c>
      <c r="G32" s="9">
        <v>317.10000000000002</v>
      </c>
      <c r="H32" s="15">
        <v>318.8</v>
      </c>
      <c r="I32" s="9">
        <v>313.39999999999998</v>
      </c>
      <c r="J32" s="15">
        <v>377.1</v>
      </c>
      <c r="K32" s="9">
        <v>346.6</v>
      </c>
      <c r="L32" s="71">
        <v>364.5</v>
      </c>
      <c r="M32" s="9">
        <v>321.10000000000002</v>
      </c>
      <c r="N32" s="15">
        <v>293.39999999999998</v>
      </c>
      <c r="O32" s="9">
        <v>382</v>
      </c>
      <c r="P32" s="15">
        <v>318.39999999999998</v>
      </c>
      <c r="Q32" s="15">
        <v>320.7</v>
      </c>
      <c r="R32" s="11" t="s">
        <v>11</v>
      </c>
      <c r="S32" s="6">
        <v>332.3</v>
      </c>
      <c r="T32" s="6">
        <v>302.2</v>
      </c>
      <c r="U32" s="6">
        <v>269.8</v>
      </c>
      <c r="V32" s="6">
        <v>299.2</v>
      </c>
      <c r="W32" s="6">
        <v>297.60000000000002</v>
      </c>
      <c r="X32" s="6">
        <v>296</v>
      </c>
      <c r="Y32" s="6">
        <v>297.3</v>
      </c>
      <c r="Z32" s="6">
        <v>364.6</v>
      </c>
      <c r="AA32" s="6">
        <v>325.7</v>
      </c>
      <c r="AB32" s="6">
        <v>347.7</v>
      </c>
      <c r="AC32" s="6">
        <v>307.39999999999998</v>
      </c>
      <c r="AD32" s="6">
        <v>219.5</v>
      </c>
      <c r="AE32" s="6">
        <v>296.60000000000002</v>
      </c>
      <c r="AF32" s="6">
        <v>300.60000000000002</v>
      </c>
      <c r="AG32" s="6">
        <v>255.9</v>
      </c>
      <c r="AH32" s="11" t="s">
        <v>11</v>
      </c>
      <c r="AI32" s="6">
        <v>343.1</v>
      </c>
      <c r="AJ32" s="6">
        <v>339.8</v>
      </c>
      <c r="AK32" s="6">
        <v>333.5</v>
      </c>
      <c r="AL32" s="6">
        <v>356.5</v>
      </c>
      <c r="AM32" s="6">
        <v>336.6</v>
      </c>
      <c r="AN32" s="6">
        <v>341.6</v>
      </c>
      <c r="AO32" s="6">
        <v>329.5</v>
      </c>
      <c r="AP32" s="6">
        <v>389.5</v>
      </c>
      <c r="AQ32" s="6">
        <v>367.6</v>
      </c>
      <c r="AR32" s="6">
        <v>381.2</v>
      </c>
      <c r="AS32" s="6">
        <v>334.9</v>
      </c>
      <c r="AT32" s="6">
        <v>367.4</v>
      </c>
      <c r="AU32" s="6">
        <v>467.3</v>
      </c>
      <c r="AV32" s="6">
        <v>336.1</v>
      </c>
      <c r="AW32" s="6">
        <v>385.4</v>
      </c>
    </row>
    <row r="33" spans="1:49" x14ac:dyDescent="0.2">
      <c r="A33" s="4">
        <v>2010</v>
      </c>
      <c r="B33" s="10" t="s">
        <v>30</v>
      </c>
      <c r="C33" s="15">
        <v>328.7</v>
      </c>
      <c r="D33" s="15">
        <v>324.5</v>
      </c>
      <c r="E33" s="9">
        <v>294.39999999999998</v>
      </c>
      <c r="F33" s="15">
        <v>323.89999999999998</v>
      </c>
      <c r="G33" s="9">
        <v>324.7</v>
      </c>
      <c r="H33" s="15">
        <v>328</v>
      </c>
      <c r="I33" s="9">
        <v>301.89999999999998</v>
      </c>
      <c r="J33" s="15">
        <v>356.2</v>
      </c>
      <c r="K33" s="9">
        <v>306.8</v>
      </c>
      <c r="L33" s="71">
        <v>352.1</v>
      </c>
      <c r="M33" s="9">
        <v>323.2</v>
      </c>
      <c r="N33" s="15">
        <v>254.9</v>
      </c>
      <c r="O33" s="9">
        <v>309</v>
      </c>
      <c r="P33" s="15">
        <v>315</v>
      </c>
      <c r="Q33" s="15">
        <v>351.9</v>
      </c>
      <c r="R33" s="10" t="s">
        <v>30</v>
      </c>
      <c r="S33" s="6">
        <v>323.5</v>
      </c>
      <c r="T33" s="6">
        <v>306</v>
      </c>
      <c r="U33" s="6">
        <v>263.89999999999998</v>
      </c>
      <c r="V33" s="6">
        <v>296.5</v>
      </c>
      <c r="W33" s="6">
        <v>305.39999999999998</v>
      </c>
      <c r="X33" s="6">
        <v>305.7</v>
      </c>
      <c r="Y33" s="6">
        <v>286.3</v>
      </c>
      <c r="Z33" s="6">
        <v>344.2</v>
      </c>
      <c r="AA33" s="6">
        <v>287.60000000000002</v>
      </c>
      <c r="AB33" s="6">
        <v>336.2</v>
      </c>
      <c r="AC33" s="6">
        <v>309.5</v>
      </c>
      <c r="AD33" s="6">
        <v>186.7</v>
      </c>
      <c r="AE33" s="6">
        <v>232.2</v>
      </c>
      <c r="AF33" s="6">
        <v>297.60000000000002</v>
      </c>
      <c r="AG33" s="6">
        <v>285.10000000000002</v>
      </c>
      <c r="AH33" s="10" t="s">
        <v>30</v>
      </c>
      <c r="AI33" s="6">
        <v>333.9</v>
      </c>
      <c r="AJ33" s="6">
        <v>342.9</v>
      </c>
      <c r="AK33" s="6">
        <v>324.89999999999998</v>
      </c>
      <c r="AL33" s="6">
        <v>351.4</v>
      </c>
      <c r="AM33" s="6">
        <v>344.1</v>
      </c>
      <c r="AN33" s="6">
        <v>350.3</v>
      </c>
      <c r="AO33" s="6">
        <v>317.5</v>
      </c>
      <c r="AP33" s="6">
        <v>368.3</v>
      </c>
      <c r="AQ33" s="6">
        <v>326</v>
      </c>
      <c r="AR33" s="6">
        <v>368.1</v>
      </c>
      <c r="AS33" s="6">
        <v>337</v>
      </c>
      <c r="AT33" s="6">
        <v>323.10000000000002</v>
      </c>
      <c r="AU33" s="6">
        <v>385.7</v>
      </c>
      <c r="AV33" s="6">
        <v>332.3</v>
      </c>
      <c r="AW33" s="6">
        <v>418.6</v>
      </c>
    </row>
    <row r="34" spans="1:49" x14ac:dyDescent="0.2">
      <c r="A34" s="4">
        <v>2010</v>
      </c>
      <c r="B34" s="10" t="s">
        <v>9</v>
      </c>
      <c r="C34" s="15">
        <v>373.1</v>
      </c>
      <c r="D34" s="15">
        <v>359.3</v>
      </c>
      <c r="E34" s="9">
        <v>360</v>
      </c>
      <c r="F34" s="15">
        <v>387.2</v>
      </c>
      <c r="G34" s="9">
        <v>354</v>
      </c>
      <c r="H34" s="15">
        <v>357.5</v>
      </c>
      <c r="I34" s="9">
        <v>372.7</v>
      </c>
      <c r="J34" s="15">
        <v>392.2</v>
      </c>
      <c r="K34" s="9">
        <v>367.7</v>
      </c>
      <c r="L34" s="71">
        <v>395.6</v>
      </c>
      <c r="M34" s="9">
        <v>366.4</v>
      </c>
      <c r="N34" s="15">
        <v>327</v>
      </c>
      <c r="O34" s="9">
        <v>396.9</v>
      </c>
      <c r="P34" s="15">
        <v>353.4</v>
      </c>
      <c r="Q34" s="15">
        <v>379.1</v>
      </c>
      <c r="R34" s="10" t="s">
        <v>9</v>
      </c>
      <c r="S34" s="6">
        <v>367.5</v>
      </c>
      <c r="T34" s="6">
        <v>339.4</v>
      </c>
      <c r="U34" s="6">
        <v>325.8</v>
      </c>
      <c r="V34" s="6">
        <v>356.6</v>
      </c>
      <c r="W34" s="6">
        <v>333.4</v>
      </c>
      <c r="X34" s="6">
        <v>333.3</v>
      </c>
      <c r="Y34" s="6">
        <v>355</v>
      </c>
      <c r="Z34" s="6">
        <v>379.4</v>
      </c>
      <c r="AA34" s="6">
        <v>346.3</v>
      </c>
      <c r="AB34" s="6">
        <v>377.9</v>
      </c>
      <c r="AC34" s="6">
        <v>351.7</v>
      </c>
      <c r="AD34" s="6">
        <v>249.1</v>
      </c>
      <c r="AE34" s="6">
        <v>307.5</v>
      </c>
      <c r="AF34" s="6">
        <v>334.8</v>
      </c>
      <c r="AG34" s="6">
        <v>310.8</v>
      </c>
      <c r="AH34" s="10" t="s">
        <v>9</v>
      </c>
      <c r="AI34" s="6">
        <v>378.8</v>
      </c>
      <c r="AJ34" s="6">
        <v>379.1</v>
      </c>
      <c r="AK34" s="6">
        <v>394.1</v>
      </c>
      <c r="AL34" s="6">
        <v>417.8</v>
      </c>
      <c r="AM34" s="6">
        <v>374.6</v>
      </c>
      <c r="AN34" s="6">
        <v>381.7</v>
      </c>
      <c r="AO34" s="6">
        <v>390.4</v>
      </c>
      <c r="AP34" s="6">
        <v>405</v>
      </c>
      <c r="AQ34" s="6">
        <v>389.2</v>
      </c>
      <c r="AR34" s="6">
        <v>413.3</v>
      </c>
      <c r="AS34" s="6">
        <v>381.2</v>
      </c>
      <c r="AT34" s="6">
        <v>404.9</v>
      </c>
      <c r="AU34" s="6">
        <v>486.2</v>
      </c>
      <c r="AV34" s="6">
        <v>371.9</v>
      </c>
      <c r="AW34" s="6">
        <v>447.4</v>
      </c>
    </row>
    <row r="35" spans="1:49" x14ac:dyDescent="0.2">
      <c r="A35" s="4">
        <v>2010</v>
      </c>
      <c r="B35" s="10" t="s">
        <v>10</v>
      </c>
      <c r="C35" s="15">
        <v>158.69999999999999</v>
      </c>
      <c r="D35" s="15">
        <v>189</v>
      </c>
      <c r="E35" s="9">
        <v>135.5</v>
      </c>
      <c r="F35" s="15">
        <v>136.4</v>
      </c>
      <c r="G35" s="9">
        <v>145.69999999999999</v>
      </c>
      <c r="H35" s="15">
        <v>164.5</v>
      </c>
      <c r="I35" s="9">
        <v>141.1</v>
      </c>
      <c r="J35" s="15">
        <v>184.4</v>
      </c>
      <c r="K35" s="9">
        <v>125.9</v>
      </c>
      <c r="L35" s="71">
        <v>191.4</v>
      </c>
      <c r="M35" s="9">
        <v>131.1</v>
      </c>
      <c r="N35" s="15">
        <v>170.1</v>
      </c>
      <c r="O35" s="9">
        <v>149.69999999999999</v>
      </c>
      <c r="P35" s="15">
        <v>146.4</v>
      </c>
      <c r="Q35" s="15">
        <v>154.80000000000001</v>
      </c>
      <c r="R35" s="10" t="s">
        <v>10</v>
      </c>
      <c r="S35" s="6">
        <v>154.9</v>
      </c>
      <c r="T35" s="6">
        <v>174.4</v>
      </c>
      <c r="U35" s="6">
        <v>113.8</v>
      </c>
      <c r="V35" s="6">
        <v>118</v>
      </c>
      <c r="W35" s="6">
        <v>132.30000000000001</v>
      </c>
      <c r="X35" s="6">
        <v>147.9</v>
      </c>
      <c r="Y35" s="6">
        <v>130</v>
      </c>
      <c r="Z35" s="6">
        <v>175.4</v>
      </c>
      <c r="AA35" s="6">
        <v>113</v>
      </c>
      <c r="AB35" s="6">
        <v>178.8</v>
      </c>
      <c r="AC35" s="6">
        <v>122.1</v>
      </c>
      <c r="AD35" s="6">
        <v>113.1</v>
      </c>
      <c r="AE35" s="6">
        <v>94.2</v>
      </c>
      <c r="AF35" s="6">
        <v>134.1</v>
      </c>
      <c r="AG35" s="6">
        <v>109.4</v>
      </c>
      <c r="AH35" s="10" t="s">
        <v>10</v>
      </c>
      <c r="AI35" s="6">
        <v>162.4</v>
      </c>
      <c r="AJ35" s="6">
        <v>203.7</v>
      </c>
      <c r="AK35" s="6">
        <v>157.19999999999999</v>
      </c>
      <c r="AL35" s="6">
        <v>154.69999999999999</v>
      </c>
      <c r="AM35" s="6">
        <v>159.1</v>
      </c>
      <c r="AN35" s="6">
        <v>181.2</v>
      </c>
      <c r="AO35" s="6">
        <v>152.30000000000001</v>
      </c>
      <c r="AP35" s="6">
        <v>193.3</v>
      </c>
      <c r="AQ35" s="6">
        <v>138.69999999999999</v>
      </c>
      <c r="AR35" s="6">
        <v>204</v>
      </c>
      <c r="AS35" s="6">
        <v>140</v>
      </c>
      <c r="AT35" s="6">
        <v>227</v>
      </c>
      <c r="AU35" s="6">
        <v>205.1</v>
      </c>
      <c r="AV35" s="6">
        <v>158.6</v>
      </c>
      <c r="AW35" s="6">
        <v>200.2</v>
      </c>
    </row>
    <row r="36" spans="1:49" x14ac:dyDescent="0.2">
      <c r="A36" s="4"/>
      <c r="B36" s="3"/>
      <c r="C36" s="6">
        <f>INDEX(B30:Q35,MATCH($I$128,B30:B35,0),MATCH($H$128,B30:Q30,0))</f>
        <v>1193.8</v>
      </c>
      <c r="D36" s="15">
        <f>VLOOKUP($I$128,B31:C35,2,FALSE)</f>
        <v>1198.2</v>
      </c>
      <c r="E36" s="9"/>
      <c r="F36" s="15"/>
      <c r="G36" s="9"/>
      <c r="H36" s="15"/>
      <c r="I36" s="9"/>
      <c r="J36" s="15"/>
      <c r="K36" s="9"/>
      <c r="L36" s="71"/>
      <c r="M36" s="9"/>
      <c r="N36" s="15"/>
      <c r="O36" s="9"/>
      <c r="P36" s="15"/>
      <c r="Q36" s="15"/>
      <c r="R36" s="3"/>
      <c r="S36" s="6">
        <f>INDEX(R30:AG35,MATCH($I$128,R30:R35,0),MATCH($H$128,R30:AG30,0))</f>
        <v>1159</v>
      </c>
      <c r="T36" s="15">
        <f>VLOOKUP($I$128,R31:S35,2,FALSE)</f>
        <v>1188.5</v>
      </c>
      <c r="AH36" s="3"/>
      <c r="AI36" s="6">
        <f>INDEX(AH30:AW35,MATCH($I$128,AH30:AH35,0),MATCH($H$128,AH30:AW30,0))</f>
        <v>1228.5999999999999</v>
      </c>
      <c r="AJ36" s="15">
        <f>VLOOKUP($I$128,AH31:AI35,2,FALSE)</f>
        <v>1207.9000000000001</v>
      </c>
    </row>
    <row r="37" spans="1:49" ht="12.75" customHeight="1" x14ac:dyDescent="0.2">
      <c r="A37" s="10"/>
      <c r="B37" s="10"/>
      <c r="C37" s="66" t="s">
        <v>0</v>
      </c>
      <c r="D37" s="66" t="s">
        <v>22</v>
      </c>
      <c r="E37" s="66" t="s">
        <v>1</v>
      </c>
      <c r="F37" s="67" t="s">
        <v>24</v>
      </c>
      <c r="G37" s="66" t="s">
        <v>25</v>
      </c>
      <c r="H37" s="68" t="s">
        <v>2</v>
      </c>
      <c r="I37" s="69" t="s">
        <v>3</v>
      </c>
      <c r="J37" s="68" t="s">
        <v>23</v>
      </c>
      <c r="K37" s="68" t="s">
        <v>28</v>
      </c>
      <c r="L37" s="68" t="s">
        <v>4</v>
      </c>
      <c r="M37" s="69" t="s">
        <v>5</v>
      </c>
      <c r="N37" s="69" t="s">
        <v>26</v>
      </c>
      <c r="O37" s="70" t="s">
        <v>27</v>
      </c>
      <c r="P37" s="69" t="s">
        <v>6</v>
      </c>
      <c r="Q37" s="69" t="s">
        <v>7</v>
      </c>
      <c r="R37" s="10"/>
      <c r="S37" s="6" t="s">
        <v>0</v>
      </c>
      <c r="T37" s="6" t="s">
        <v>22</v>
      </c>
      <c r="U37" s="6" t="s">
        <v>1</v>
      </c>
      <c r="V37" s="6" t="s">
        <v>24</v>
      </c>
      <c r="W37" s="6" t="s">
        <v>25</v>
      </c>
      <c r="X37" s="6" t="s">
        <v>2</v>
      </c>
      <c r="Y37" s="6" t="s">
        <v>3</v>
      </c>
      <c r="Z37" s="6" t="s">
        <v>23</v>
      </c>
      <c r="AA37" s="6" t="s">
        <v>28</v>
      </c>
      <c r="AB37" s="6" t="s">
        <v>4</v>
      </c>
      <c r="AC37" s="6" t="s">
        <v>5</v>
      </c>
      <c r="AD37" s="6" t="s">
        <v>26</v>
      </c>
      <c r="AE37" s="6" t="s">
        <v>27</v>
      </c>
      <c r="AF37" s="6" t="s">
        <v>6</v>
      </c>
      <c r="AG37" s="6" t="s">
        <v>7</v>
      </c>
      <c r="AH37" s="10"/>
      <c r="AI37" s="6" t="s">
        <v>0</v>
      </c>
      <c r="AJ37" s="6" t="s">
        <v>22</v>
      </c>
      <c r="AK37" s="6" t="s">
        <v>1</v>
      </c>
      <c r="AL37" s="6" t="s">
        <v>24</v>
      </c>
      <c r="AM37" s="6" t="s">
        <v>25</v>
      </c>
      <c r="AN37" s="6" t="s">
        <v>2</v>
      </c>
      <c r="AO37" s="6" t="s">
        <v>3</v>
      </c>
      <c r="AP37" s="6" t="s">
        <v>23</v>
      </c>
      <c r="AQ37" s="6" t="s">
        <v>28</v>
      </c>
      <c r="AR37" s="6" t="s">
        <v>4</v>
      </c>
      <c r="AS37" s="6" t="s">
        <v>5</v>
      </c>
      <c r="AT37" s="6" t="s">
        <v>26</v>
      </c>
      <c r="AU37" s="6" t="s">
        <v>27</v>
      </c>
      <c r="AV37" s="6" t="s">
        <v>6</v>
      </c>
      <c r="AW37" s="6" t="s">
        <v>7</v>
      </c>
    </row>
    <row r="38" spans="1:49" x14ac:dyDescent="0.2">
      <c r="A38" s="4">
        <v>2011</v>
      </c>
      <c r="B38" s="10" t="s">
        <v>12</v>
      </c>
      <c r="C38" s="15">
        <v>1164.2</v>
      </c>
      <c r="D38" s="15">
        <v>1190.4000000000001</v>
      </c>
      <c r="E38" s="9">
        <v>1033.3</v>
      </c>
      <c r="F38" s="15">
        <v>1044.2</v>
      </c>
      <c r="G38" s="9">
        <v>1145.4000000000001</v>
      </c>
      <c r="H38" s="15">
        <v>1132</v>
      </c>
      <c r="I38" s="9">
        <v>1089.7</v>
      </c>
      <c r="J38" s="15">
        <v>1276.5</v>
      </c>
      <c r="K38" s="9">
        <v>1110.8</v>
      </c>
      <c r="L38" s="71">
        <v>1268</v>
      </c>
      <c r="M38" s="9">
        <v>1114.3</v>
      </c>
      <c r="N38" s="15">
        <v>1007.2</v>
      </c>
      <c r="O38" s="9">
        <v>1192.0999999999999</v>
      </c>
      <c r="P38" s="15">
        <v>1094.5999999999999</v>
      </c>
      <c r="Q38" s="15">
        <v>1195.5999999999999</v>
      </c>
      <c r="R38" s="10" t="s">
        <v>12</v>
      </c>
      <c r="S38" s="6">
        <v>1154.7</v>
      </c>
      <c r="T38" s="6">
        <v>1156.0999999999999</v>
      </c>
      <c r="U38" s="6">
        <v>978.2</v>
      </c>
      <c r="V38" s="6">
        <v>996.3</v>
      </c>
      <c r="W38" s="6">
        <v>1110.3</v>
      </c>
      <c r="X38" s="6">
        <v>1091.5</v>
      </c>
      <c r="Y38" s="6">
        <v>1061</v>
      </c>
      <c r="Z38" s="6">
        <v>1254.5</v>
      </c>
      <c r="AA38" s="6">
        <v>1075.4000000000001</v>
      </c>
      <c r="AB38" s="6">
        <v>1238.3</v>
      </c>
      <c r="AC38" s="6">
        <v>1089.8</v>
      </c>
      <c r="AD38" s="6">
        <v>875.9</v>
      </c>
      <c r="AE38" s="6">
        <v>1046.5</v>
      </c>
      <c r="AF38" s="6">
        <v>1063.3</v>
      </c>
      <c r="AG38" s="6">
        <v>1077.5</v>
      </c>
      <c r="AH38" s="10" t="s">
        <v>12</v>
      </c>
      <c r="AI38" s="6">
        <v>1173.7</v>
      </c>
      <c r="AJ38" s="6">
        <v>1224.7</v>
      </c>
      <c r="AK38" s="6">
        <v>1088.4000000000001</v>
      </c>
      <c r="AL38" s="6">
        <v>1092</v>
      </c>
      <c r="AM38" s="6">
        <v>1180.5999999999999</v>
      </c>
      <c r="AN38" s="6">
        <v>1172.5</v>
      </c>
      <c r="AO38" s="6">
        <v>1118.4000000000001</v>
      </c>
      <c r="AP38" s="6">
        <v>1298.5</v>
      </c>
      <c r="AQ38" s="6">
        <v>1146.2</v>
      </c>
      <c r="AR38" s="6">
        <v>1297.5999999999999</v>
      </c>
      <c r="AS38" s="6">
        <v>1138.8</v>
      </c>
      <c r="AT38" s="6">
        <v>1138.5999999999999</v>
      </c>
      <c r="AU38" s="6">
        <v>1337.7</v>
      </c>
      <c r="AV38" s="6">
        <v>1125.8</v>
      </c>
      <c r="AW38" s="6">
        <v>1313.7</v>
      </c>
    </row>
    <row r="39" spans="1:49" x14ac:dyDescent="0.2">
      <c r="A39" s="4">
        <v>2011</v>
      </c>
      <c r="B39" s="11" t="s">
        <v>11</v>
      </c>
      <c r="C39" s="15">
        <v>336</v>
      </c>
      <c r="D39" s="15">
        <v>339.4</v>
      </c>
      <c r="E39" s="9">
        <v>319.8</v>
      </c>
      <c r="F39" s="15">
        <v>308.39999999999998</v>
      </c>
      <c r="G39" s="9">
        <v>333.7</v>
      </c>
      <c r="H39" s="15">
        <v>310.7</v>
      </c>
      <c r="I39" s="9">
        <v>298.2</v>
      </c>
      <c r="J39" s="15">
        <v>377.7</v>
      </c>
      <c r="K39" s="9">
        <v>311.2</v>
      </c>
      <c r="L39" s="71">
        <v>362</v>
      </c>
      <c r="M39" s="9">
        <v>321</v>
      </c>
      <c r="N39" s="15">
        <v>284.10000000000002</v>
      </c>
      <c r="O39" s="9">
        <v>373.9</v>
      </c>
      <c r="P39" s="15">
        <v>329.6</v>
      </c>
      <c r="Q39" s="15">
        <v>340.1</v>
      </c>
      <c r="R39" s="11" t="s">
        <v>11</v>
      </c>
      <c r="S39" s="6">
        <v>330.7</v>
      </c>
      <c r="T39" s="6">
        <v>320.3</v>
      </c>
      <c r="U39" s="6">
        <v>287.60000000000002</v>
      </c>
      <c r="V39" s="6">
        <v>281</v>
      </c>
      <c r="W39" s="6">
        <v>314.10000000000002</v>
      </c>
      <c r="X39" s="6">
        <v>288.60000000000002</v>
      </c>
      <c r="Y39" s="6">
        <v>282.7</v>
      </c>
      <c r="Z39" s="6">
        <v>365.4</v>
      </c>
      <c r="AA39" s="6">
        <v>291.60000000000002</v>
      </c>
      <c r="AB39" s="6">
        <v>345.5</v>
      </c>
      <c r="AC39" s="6">
        <v>307.5</v>
      </c>
      <c r="AD39" s="6">
        <v>212.3</v>
      </c>
      <c r="AE39" s="6">
        <v>288.8</v>
      </c>
      <c r="AF39" s="6">
        <v>311.8</v>
      </c>
      <c r="AG39" s="6">
        <v>273.89999999999998</v>
      </c>
      <c r="AH39" s="11" t="s">
        <v>11</v>
      </c>
      <c r="AI39" s="6">
        <v>341.2</v>
      </c>
      <c r="AJ39" s="6">
        <v>358.5</v>
      </c>
      <c r="AK39" s="6">
        <v>351.9</v>
      </c>
      <c r="AL39" s="6">
        <v>335.8</v>
      </c>
      <c r="AM39" s="6">
        <v>353.4</v>
      </c>
      <c r="AN39" s="6">
        <v>332.8</v>
      </c>
      <c r="AO39" s="6">
        <v>313.7</v>
      </c>
      <c r="AP39" s="6">
        <v>389.9</v>
      </c>
      <c r="AQ39" s="6">
        <v>330.7</v>
      </c>
      <c r="AR39" s="6">
        <v>378.5</v>
      </c>
      <c r="AS39" s="6">
        <v>334.5</v>
      </c>
      <c r="AT39" s="6">
        <v>355.8</v>
      </c>
      <c r="AU39" s="6">
        <v>458.9</v>
      </c>
      <c r="AV39" s="6">
        <v>347.4</v>
      </c>
      <c r="AW39" s="6">
        <v>406.3</v>
      </c>
    </row>
    <row r="40" spans="1:49" x14ac:dyDescent="0.2">
      <c r="A40" s="4">
        <v>2011</v>
      </c>
      <c r="B40" s="10" t="s">
        <v>30</v>
      </c>
      <c r="C40" s="15">
        <v>326.2</v>
      </c>
      <c r="D40" s="15">
        <v>335.3</v>
      </c>
      <c r="E40" s="9">
        <v>264.39999999999998</v>
      </c>
      <c r="F40" s="15">
        <v>306.8</v>
      </c>
      <c r="G40" s="9">
        <v>325.3</v>
      </c>
      <c r="H40" s="15">
        <v>315.3</v>
      </c>
      <c r="I40" s="9">
        <v>303.3</v>
      </c>
      <c r="J40" s="15">
        <v>356.6</v>
      </c>
      <c r="K40" s="9">
        <v>307.60000000000002</v>
      </c>
      <c r="L40" s="71">
        <v>344.2</v>
      </c>
      <c r="M40" s="9">
        <v>334.9</v>
      </c>
      <c r="N40" s="15">
        <v>264</v>
      </c>
      <c r="O40" s="9">
        <v>339.8</v>
      </c>
      <c r="P40" s="15">
        <v>286.5</v>
      </c>
      <c r="Q40" s="15">
        <v>353.8</v>
      </c>
      <c r="R40" s="10" t="s">
        <v>30</v>
      </c>
      <c r="S40" s="6">
        <v>321</v>
      </c>
      <c r="T40" s="6">
        <v>316.8</v>
      </c>
      <c r="U40" s="6">
        <v>235.7</v>
      </c>
      <c r="V40" s="6">
        <v>280.5</v>
      </c>
      <c r="W40" s="6">
        <v>306.10000000000002</v>
      </c>
      <c r="X40" s="6">
        <v>293.7</v>
      </c>
      <c r="Y40" s="6">
        <v>287.7</v>
      </c>
      <c r="Z40" s="6">
        <v>344.6</v>
      </c>
      <c r="AA40" s="6">
        <v>288.60000000000002</v>
      </c>
      <c r="AB40" s="6">
        <v>328.6</v>
      </c>
      <c r="AC40" s="6">
        <v>321</v>
      </c>
      <c r="AD40" s="6">
        <v>196</v>
      </c>
      <c r="AE40" s="6">
        <v>259.10000000000002</v>
      </c>
      <c r="AF40" s="6">
        <v>270</v>
      </c>
      <c r="AG40" s="6">
        <v>287.39999999999998</v>
      </c>
      <c r="AH40" s="10" t="s">
        <v>30</v>
      </c>
      <c r="AI40" s="6">
        <v>331.3</v>
      </c>
      <c r="AJ40" s="6">
        <v>353.9</v>
      </c>
      <c r="AK40" s="6">
        <v>293.10000000000002</v>
      </c>
      <c r="AL40" s="6">
        <v>333.1</v>
      </c>
      <c r="AM40" s="6">
        <v>344.6</v>
      </c>
      <c r="AN40" s="6">
        <v>336.9</v>
      </c>
      <c r="AO40" s="6">
        <v>318.8</v>
      </c>
      <c r="AP40" s="6">
        <v>368.5</v>
      </c>
      <c r="AQ40" s="6">
        <v>326.60000000000002</v>
      </c>
      <c r="AR40" s="6">
        <v>359.8</v>
      </c>
      <c r="AS40" s="6">
        <v>348.7</v>
      </c>
      <c r="AT40" s="6">
        <v>332.1</v>
      </c>
      <c r="AU40" s="6">
        <v>420.6</v>
      </c>
      <c r="AV40" s="6">
        <v>302.89999999999998</v>
      </c>
      <c r="AW40" s="6">
        <v>420.2</v>
      </c>
    </row>
    <row r="41" spans="1:49" x14ac:dyDescent="0.2">
      <c r="A41" s="4">
        <v>2011</v>
      </c>
      <c r="B41" s="10" t="s">
        <v>9</v>
      </c>
      <c r="C41" s="15">
        <v>351.4</v>
      </c>
      <c r="D41" s="15">
        <v>342.6</v>
      </c>
      <c r="E41" s="9">
        <v>329.6</v>
      </c>
      <c r="F41" s="15">
        <v>300</v>
      </c>
      <c r="G41" s="9">
        <v>337.5</v>
      </c>
      <c r="H41" s="15">
        <v>362.4</v>
      </c>
      <c r="I41" s="9">
        <v>359.6</v>
      </c>
      <c r="J41" s="15">
        <v>361.8</v>
      </c>
      <c r="K41" s="9">
        <v>365.3</v>
      </c>
      <c r="L41" s="71">
        <v>376.3</v>
      </c>
      <c r="M41" s="9">
        <v>333</v>
      </c>
      <c r="N41" s="15">
        <v>350.1</v>
      </c>
      <c r="O41" s="9">
        <v>356.5</v>
      </c>
      <c r="P41" s="15">
        <v>344.9</v>
      </c>
      <c r="Q41" s="15">
        <v>363.9</v>
      </c>
      <c r="R41" s="10" t="s">
        <v>9</v>
      </c>
      <c r="S41" s="6">
        <v>346</v>
      </c>
      <c r="T41" s="6">
        <v>323.5</v>
      </c>
      <c r="U41" s="6">
        <v>297.3</v>
      </c>
      <c r="V41" s="6">
        <v>273.7</v>
      </c>
      <c r="W41" s="6">
        <v>317.60000000000002</v>
      </c>
      <c r="X41" s="6">
        <v>338.5</v>
      </c>
      <c r="Y41" s="6">
        <v>342.5</v>
      </c>
      <c r="Z41" s="6">
        <v>349.7</v>
      </c>
      <c r="AA41" s="6">
        <v>344.3</v>
      </c>
      <c r="AB41" s="6">
        <v>359.3</v>
      </c>
      <c r="AC41" s="6">
        <v>319.10000000000002</v>
      </c>
      <c r="AD41" s="6">
        <v>269.5</v>
      </c>
      <c r="AE41" s="6">
        <v>273.5</v>
      </c>
      <c r="AF41" s="6">
        <v>326.8</v>
      </c>
      <c r="AG41" s="6">
        <v>297.5</v>
      </c>
      <c r="AH41" s="10" t="s">
        <v>9</v>
      </c>
      <c r="AI41" s="6">
        <v>356.8</v>
      </c>
      <c r="AJ41" s="6">
        <v>361.6</v>
      </c>
      <c r="AK41" s="6">
        <v>361.9</v>
      </c>
      <c r="AL41" s="6">
        <v>326.39999999999998</v>
      </c>
      <c r="AM41" s="6">
        <v>357.4</v>
      </c>
      <c r="AN41" s="6">
        <v>386.2</v>
      </c>
      <c r="AO41" s="6">
        <v>376.7</v>
      </c>
      <c r="AP41" s="6">
        <v>374</v>
      </c>
      <c r="AQ41" s="6">
        <v>386.3</v>
      </c>
      <c r="AR41" s="6">
        <v>393.2</v>
      </c>
      <c r="AS41" s="6">
        <v>346.9</v>
      </c>
      <c r="AT41" s="6">
        <v>430.6</v>
      </c>
      <c r="AU41" s="6">
        <v>439.4</v>
      </c>
      <c r="AV41" s="6">
        <v>363</v>
      </c>
      <c r="AW41" s="6">
        <v>430.3</v>
      </c>
    </row>
    <row r="42" spans="1:49" x14ac:dyDescent="0.2">
      <c r="A42" s="4">
        <v>2011</v>
      </c>
      <c r="B42" s="10" t="s">
        <v>10</v>
      </c>
      <c r="C42" s="15">
        <v>150.69999999999999</v>
      </c>
      <c r="D42" s="15">
        <v>173.1</v>
      </c>
      <c r="E42" s="9">
        <v>119.6</v>
      </c>
      <c r="F42" s="15">
        <v>128.9</v>
      </c>
      <c r="G42" s="9">
        <v>148.9</v>
      </c>
      <c r="H42" s="15">
        <v>143.6</v>
      </c>
      <c r="I42" s="9">
        <v>128.69999999999999</v>
      </c>
      <c r="J42" s="15">
        <v>180.4</v>
      </c>
      <c r="K42" s="9">
        <v>126.8</v>
      </c>
      <c r="L42" s="71">
        <v>185.5</v>
      </c>
      <c r="M42" s="9">
        <v>125.5</v>
      </c>
      <c r="N42" s="15">
        <v>109</v>
      </c>
      <c r="O42" s="9">
        <v>121.9</v>
      </c>
      <c r="P42" s="15">
        <v>133.6</v>
      </c>
      <c r="Q42" s="15">
        <v>137.80000000000001</v>
      </c>
      <c r="R42" s="10" t="s">
        <v>10</v>
      </c>
      <c r="S42" s="6">
        <v>147.1</v>
      </c>
      <c r="T42" s="6">
        <v>159.4</v>
      </c>
      <c r="U42" s="6">
        <v>99.8</v>
      </c>
      <c r="V42" s="6">
        <v>111.5</v>
      </c>
      <c r="W42" s="6">
        <v>135.6</v>
      </c>
      <c r="X42" s="6">
        <v>128.4</v>
      </c>
      <c r="Y42" s="6">
        <v>118.3</v>
      </c>
      <c r="Z42" s="6">
        <v>171.7</v>
      </c>
      <c r="AA42" s="6">
        <v>114.2</v>
      </c>
      <c r="AB42" s="6">
        <v>173.4</v>
      </c>
      <c r="AC42" s="6">
        <v>116.9</v>
      </c>
      <c r="AD42" s="6">
        <v>63.4</v>
      </c>
      <c r="AE42" s="6">
        <v>71.3</v>
      </c>
      <c r="AF42" s="6">
        <v>122.3</v>
      </c>
      <c r="AG42" s="6">
        <v>96.3</v>
      </c>
      <c r="AH42" s="10" t="s">
        <v>10</v>
      </c>
      <c r="AI42" s="6">
        <v>154.30000000000001</v>
      </c>
      <c r="AJ42" s="6">
        <v>186.9</v>
      </c>
      <c r="AK42" s="6">
        <v>139.30000000000001</v>
      </c>
      <c r="AL42" s="6">
        <v>146.4</v>
      </c>
      <c r="AM42" s="6">
        <v>162.30000000000001</v>
      </c>
      <c r="AN42" s="6">
        <v>158.9</v>
      </c>
      <c r="AO42" s="6">
        <v>139</v>
      </c>
      <c r="AP42" s="6">
        <v>189.1</v>
      </c>
      <c r="AQ42" s="6">
        <v>139.4</v>
      </c>
      <c r="AR42" s="6">
        <v>197.6</v>
      </c>
      <c r="AS42" s="6">
        <v>134.19999999999999</v>
      </c>
      <c r="AT42" s="6">
        <v>154.6</v>
      </c>
      <c r="AU42" s="6">
        <v>172.5</v>
      </c>
      <c r="AV42" s="6">
        <v>145</v>
      </c>
      <c r="AW42" s="6">
        <v>179.3</v>
      </c>
    </row>
    <row r="43" spans="1:49" x14ac:dyDescent="0.2">
      <c r="A43" s="4"/>
      <c r="B43" s="3"/>
      <c r="C43" s="6">
        <f>INDEX(B37:Q42,MATCH($I$128,B37:B42,0),MATCH($H$128,B37:Q37,0))</f>
        <v>1190.4000000000001</v>
      </c>
      <c r="D43" s="15">
        <f>VLOOKUP($I$128,B38:C42,2,FALSE)</f>
        <v>1164.2</v>
      </c>
      <c r="E43" s="9"/>
      <c r="F43" s="15"/>
      <c r="G43" s="9"/>
      <c r="H43" s="15"/>
      <c r="I43" s="9"/>
      <c r="J43" s="15"/>
      <c r="K43" s="9"/>
      <c r="L43" s="71"/>
      <c r="M43" s="9"/>
      <c r="N43" s="15"/>
      <c r="O43" s="9"/>
      <c r="P43" s="15"/>
      <c r="Q43" s="15"/>
      <c r="R43" s="3"/>
      <c r="S43" s="6">
        <f>INDEX(R37:AG42,MATCH($I$128,R37:R42,0),MATCH($H$128,R37:AG37,0))</f>
        <v>1156.0999999999999</v>
      </c>
      <c r="T43" s="15">
        <f>VLOOKUP($I$128,R38:S42,2,FALSE)</f>
        <v>1154.7</v>
      </c>
      <c r="AH43" s="3"/>
      <c r="AI43" s="6">
        <f>INDEX(AH37:AW42,MATCH($I$128,AH37:AH42,0),MATCH($H$128,AH37:AW37,0))</f>
        <v>1224.7</v>
      </c>
      <c r="AJ43" s="15">
        <f>VLOOKUP($I$128,AH38:AI42,2,FALSE)</f>
        <v>1173.7</v>
      </c>
    </row>
    <row r="44" spans="1:49" ht="12.75" customHeight="1" x14ac:dyDescent="0.2">
      <c r="A44" s="10"/>
      <c r="B44" s="10"/>
      <c r="C44" s="66" t="s">
        <v>0</v>
      </c>
      <c r="D44" s="66" t="s">
        <v>22</v>
      </c>
      <c r="E44" s="66" t="s">
        <v>1</v>
      </c>
      <c r="F44" s="67" t="s">
        <v>24</v>
      </c>
      <c r="G44" s="66" t="s">
        <v>25</v>
      </c>
      <c r="H44" s="68" t="s">
        <v>2</v>
      </c>
      <c r="I44" s="69" t="s">
        <v>3</v>
      </c>
      <c r="J44" s="68" t="s">
        <v>23</v>
      </c>
      <c r="K44" s="68" t="s">
        <v>28</v>
      </c>
      <c r="L44" s="68" t="s">
        <v>4</v>
      </c>
      <c r="M44" s="69" t="s">
        <v>5</v>
      </c>
      <c r="N44" s="69" t="s">
        <v>26</v>
      </c>
      <c r="O44" s="70" t="s">
        <v>27</v>
      </c>
      <c r="P44" s="69" t="s">
        <v>6</v>
      </c>
      <c r="Q44" s="69" t="s">
        <v>7</v>
      </c>
      <c r="R44" s="10"/>
      <c r="S44" s="6" t="s">
        <v>0</v>
      </c>
      <c r="T44" s="6" t="s">
        <v>22</v>
      </c>
      <c r="U44" s="6" t="s">
        <v>1</v>
      </c>
      <c r="V44" s="6" t="s">
        <v>24</v>
      </c>
      <c r="W44" s="6" t="s">
        <v>25</v>
      </c>
      <c r="X44" s="6" t="s">
        <v>2</v>
      </c>
      <c r="Y44" s="6" t="s">
        <v>3</v>
      </c>
      <c r="Z44" s="6" t="s">
        <v>23</v>
      </c>
      <c r="AA44" s="6" t="s">
        <v>28</v>
      </c>
      <c r="AB44" s="6" t="s">
        <v>4</v>
      </c>
      <c r="AC44" s="6" t="s">
        <v>5</v>
      </c>
      <c r="AD44" s="6" t="s">
        <v>26</v>
      </c>
      <c r="AE44" s="6" t="s">
        <v>27</v>
      </c>
      <c r="AF44" s="6" t="s">
        <v>6</v>
      </c>
      <c r="AG44" s="6" t="s">
        <v>7</v>
      </c>
      <c r="AH44" s="10"/>
      <c r="AI44" s="6" t="s">
        <v>0</v>
      </c>
      <c r="AJ44" s="6" t="s">
        <v>22</v>
      </c>
      <c r="AK44" s="6" t="s">
        <v>1</v>
      </c>
      <c r="AL44" s="6" t="s">
        <v>24</v>
      </c>
      <c r="AM44" s="6" t="s">
        <v>25</v>
      </c>
      <c r="AN44" s="6" t="s">
        <v>2</v>
      </c>
      <c r="AO44" s="6" t="s">
        <v>3</v>
      </c>
      <c r="AP44" s="6" t="s">
        <v>23</v>
      </c>
      <c r="AQ44" s="6" t="s">
        <v>28</v>
      </c>
      <c r="AR44" s="6" t="s">
        <v>4</v>
      </c>
      <c r="AS44" s="6" t="s">
        <v>5</v>
      </c>
      <c r="AT44" s="6" t="s">
        <v>26</v>
      </c>
      <c r="AU44" s="6" t="s">
        <v>27</v>
      </c>
      <c r="AV44" s="6" t="s">
        <v>6</v>
      </c>
      <c r="AW44" s="6" t="s">
        <v>7</v>
      </c>
    </row>
    <row r="45" spans="1:49" x14ac:dyDescent="0.2">
      <c r="A45" s="4">
        <v>2012</v>
      </c>
      <c r="B45" s="10" t="s">
        <v>12</v>
      </c>
      <c r="C45" s="15">
        <v>1173.4000000000001</v>
      </c>
      <c r="D45" s="15">
        <v>1159.5</v>
      </c>
      <c r="E45" s="9">
        <v>1061.8</v>
      </c>
      <c r="F45" s="15">
        <v>1105.4000000000001</v>
      </c>
      <c r="G45" s="9">
        <v>1153.2</v>
      </c>
      <c r="H45" s="15">
        <v>1167</v>
      </c>
      <c r="I45" s="9">
        <v>1102.9000000000001</v>
      </c>
      <c r="J45" s="15">
        <v>1296.5</v>
      </c>
      <c r="K45" s="9">
        <v>1044.0999999999999</v>
      </c>
      <c r="L45" s="71">
        <v>1284.5999999999999</v>
      </c>
      <c r="M45" s="9">
        <v>1118.5999999999999</v>
      </c>
      <c r="N45" s="15">
        <v>996.6</v>
      </c>
      <c r="O45" s="9">
        <v>1028.3</v>
      </c>
      <c r="P45" s="15">
        <v>1128.8</v>
      </c>
      <c r="Q45" s="15">
        <v>1254</v>
      </c>
      <c r="R45" s="10" t="s">
        <v>12</v>
      </c>
      <c r="S45" s="6">
        <v>1164</v>
      </c>
      <c r="T45" s="6">
        <v>1126</v>
      </c>
      <c r="U45" s="6">
        <v>1006.5</v>
      </c>
      <c r="V45" s="6">
        <v>1056.9000000000001</v>
      </c>
      <c r="W45" s="6">
        <v>1118.3</v>
      </c>
      <c r="X45" s="6">
        <v>1126.5999999999999</v>
      </c>
      <c r="Y45" s="6">
        <v>1074.4000000000001</v>
      </c>
      <c r="Z45" s="6">
        <v>1274.5</v>
      </c>
      <c r="AA45" s="6">
        <v>1010.1</v>
      </c>
      <c r="AB45" s="6">
        <v>1255.0999999999999</v>
      </c>
      <c r="AC45" s="6">
        <v>1094.4000000000001</v>
      </c>
      <c r="AD45" s="6">
        <v>868.6</v>
      </c>
      <c r="AE45" s="6">
        <v>894.7</v>
      </c>
      <c r="AF45" s="6">
        <v>1097.5</v>
      </c>
      <c r="AG45" s="6">
        <v>1136.0999999999999</v>
      </c>
      <c r="AH45" s="10" t="s">
        <v>12</v>
      </c>
      <c r="AI45" s="6">
        <v>1182.8</v>
      </c>
      <c r="AJ45" s="6">
        <v>1193</v>
      </c>
      <c r="AK45" s="6">
        <v>1117.0999999999999</v>
      </c>
      <c r="AL45" s="6">
        <v>1154</v>
      </c>
      <c r="AM45" s="6">
        <v>1188.0999999999999</v>
      </c>
      <c r="AN45" s="6">
        <v>1207.4000000000001</v>
      </c>
      <c r="AO45" s="6">
        <v>1131.4000000000001</v>
      </c>
      <c r="AP45" s="6">
        <v>1318.5</v>
      </c>
      <c r="AQ45" s="6">
        <v>1078.0999999999999</v>
      </c>
      <c r="AR45" s="6">
        <v>1314</v>
      </c>
      <c r="AS45" s="6">
        <v>1142.7</v>
      </c>
      <c r="AT45" s="6">
        <v>1124.5999999999999</v>
      </c>
      <c r="AU45" s="6">
        <v>1161.9000000000001</v>
      </c>
      <c r="AV45" s="6">
        <v>1160.0999999999999</v>
      </c>
      <c r="AW45" s="6">
        <v>1371.9</v>
      </c>
    </row>
    <row r="46" spans="1:49" x14ac:dyDescent="0.2">
      <c r="A46" s="4">
        <v>2012</v>
      </c>
      <c r="B46" s="11" t="s">
        <v>11</v>
      </c>
      <c r="C46" s="15">
        <v>343.2</v>
      </c>
      <c r="D46" s="15">
        <v>329</v>
      </c>
      <c r="E46" s="9">
        <v>332.6</v>
      </c>
      <c r="F46" s="15">
        <v>297.5</v>
      </c>
      <c r="G46" s="9">
        <v>327.10000000000002</v>
      </c>
      <c r="H46" s="15">
        <v>329</v>
      </c>
      <c r="I46" s="9">
        <v>313.10000000000002</v>
      </c>
      <c r="J46" s="15">
        <v>381.7</v>
      </c>
      <c r="K46" s="9">
        <v>322.7</v>
      </c>
      <c r="L46" s="71">
        <v>377.1</v>
      </c>
      <c r="M46" s="9">
        <v>337</v>
      </c>
      <c r="N46" s="15">
        <v>294.2</v>
      </c>
      <c r="O46" s="9">
        <v>315.7</v>
      </c>
      <c r="P46" s="15">
        <v>331.2</v>
      </c>
      <c r="Q46" s="15">
        <v>385.9</v>
      </c>
      <c r="R46" s="11" t="s">
        <v>11</v>
      </c>
      <c r="S46" s="6">
        <v>337.9</v>
      </c>
      <c r="T46" s="6">
        <v>310.3</v>
      </c>
      <c r="U46" s="6">
        <v>300.10000000000002</v>
      </c>
      <c r="V46" s="6">
        <v>270.89999999999998</v>
      </c>
      <c r="W46" s="6">
        <v>307.7</v>
      </c>
      <c r="X46" s="6">
        <v>306.7</v>
      </c>
      <c r="Y46" s="6">
        <v>297.39999999999998</v>
      </c>
      <c r="Z46" s="6">
        <v>369.4</v>
      </c>
      <c r="AA46" s="6">
        <v>302.89999999999998</v>
      </c>
      <c r="AB46" s="6">
        <v>360.5</v>
      </c>
      <c r="AC46" s="6">
        <v>323.39999999999998</v>
      </c>
      <c r="AD46" s="6">
        <v>222.1</v>
      </c>
      <c r="AE46" s="6">
        <v>238.2</v>
      </c>
      <c r="AF46" s="6">
        <v>313.60000000000002</v>
      </c>
      <c r="AG46" s="6">
        <v>317.60000000000002</v>
      </c>
      <c r="AH46" s="11" t="s">
        <v>11</v>
      </c>
      <c r="AI46" s="6">
        <v>348.5</v>
      </c>
      <c r="AJ46" s="6">
        <v>347.6</v>
      </c>
      <c r="AK46" s="6">
        <v>365.1</v>
      </c>
      <c r="AL46" s="6">
        <v>324.10000000000002</v>
      </c>
      <c r="AM46" s="6">
        <v>346.5</v>
      </c>
      <c r="AN46" s="6">
        <v>351.4</v>
      </c>
      <c r="AO46" s="6">
        <v>328.8</v>
      </c>
      <c r="AP46" s="6">
        <v>394</v>
      </c>
      <c r="AQ46" s="6">
        <v>342.5</v>
      </c>
      <c r="AR46" s="6">
        <v>393.8</v>
      </c>
      <c r="AS46" s="6">
        <v>350.6</v>
      </c>
      <c r="AT46" s="6">
        <v>366.2</v>
      </c>
      <c r="AU46" s="6">
        <v>393.3</v>
      </c>
      <c r="AV46" s="6">
        <v>348.7</v>
      </c>
      <c r="AW46" s="6">
        <v>454.2</v>
      </c>
    </row>
    <row r="47" spans="1:49" x14ac:dyDescent="0.2">
      <c r="A47" s="4">
        <v>2012</v>
      </c>
      <c r="B47" s="10" t="s">
        <v>30</v>
      </c>
      <c r="C47" s="15">
        <v>329.7</v>
      </c>
      <c r="D47" s="15">
        <v>294.89999999999998</v>
      </c>
      <c r="E47" s="9">
        <v>285.39999999999998</v>
      </c>
      <c r="F47" s="15">
        <v>317.5</v>
      </c>
      <c r="G47" s="9">
        <v>329.7</v>
      </c>
      <c r="H47" s="15">
        <v>350</v>
      </c>
      <c r="I47" s="9">
        <v>308.3</v>
      </c>
      <c r="J47" s="15">
        <v>367.2</v>
      </c>
      <c r="K47" s="9">
        <v>302.5</v>
      </c>
      <c r="L47" s="71">
        <v>353.5</v>
      </c>
      <c r="M47" s="9">
        <v>322.2</v>
      </c>
      <c r="N47" s="15">
        <v>226.2</v>
      </c>
      <c r="O47" s="9">
        <v>326.2</v>
      </c>
      <c r="P47" s="15">
        <v>317.2</v>
      </c>
      <c r="Q47" s="15">
        <v>269.8</v>
      </c>
      <c r="R47" s="10" t="s">
        <v>30</v>
      </c>
      <c r="S47" s="6">
        <v>324.60000000000002</v>
      </c>
      <c r="T47" s="6">
        <v>277.60000000000002</v>
      </c>
      <c r="U47" s="6">
        <v>255.7</v>
      </c>
      <c r="V47" s="6">
        <v>290.89999999999998</v>
      </c>
      <c r="W47" s="6">
        <v>310.5</v>
      </c>
      <c r="X47" s="6">
        <v>327.5</v>
      </c>
      <c r="Y47" s="6">
        <v>292.8</v>
      </c>
      <c r="Z47" s="6">
        <v>355.1</v>
      </c>
      <c r="AA47" s="6">
        <v>283.8</v>
      </c>
      <c r="AB47" s="6">
        <v>337.8</v>
      </c>
      <c r="AC47" s="6">
        <v>308.8</v>
      </c>
      <c r="AD47" s="6">
        <v>163.5</v>
      </c>
      <c r="AE47" s="6">
        <v>248.1</v>
      </c>
      <c r="AF47" s="6">
        <v>300.10000000000002</v>
      </c>
      <c r="AG47" s="6">
        <v>212.9</v>
      </c>
      <c r="AH47" s="10" t="s">
        <v>30</v>
      </c>
      <c r="AI47" s="6">
        <v>334.8</v>
      </c>
      <c r="AJ47" s="6">
        <v>312.10000000000002</v>
      </c>
      <c r="AK47" s="6">
        <v>315.10000000000002</v>
      </c>
      <c r="AL47" s="6">
        <v>344.1</v>
      </c>
      <c r="AM47" s="6">
        <v>348.8</v>
      </c>
      <c r="AN47" s="6">
        <v>372.5</v>
      </c>
      <c r="AO47" s="6">
        <v>323.8</v>
      </c>
      <c r="AP47" s="6">
        <v>379.2</v>
      </c>
      <c r="AQ47" s="6">
        <v>321.2</v>
      </c>
      <c r="AR47" s="6">
        <v>369.2</v>
      </c>
      <c r="AS47" s="6">
        <v>335.6</v>
      </c>
      <c r="AT47" s="6">
        <v>288.89999999999998</v>
      </c>
      <c r="AU47" s="6">
        <v>404.3</v>
      </c>
      <c r="AV47" s="6">
        <v>334.3</v>
      </c>
      <c r="AW47" s="6">
        <v>326.60000000000002</v>
      </c>
    </row>
    <row r="48" spans="1:49" x14ac:dyDescent="0.2">
      <c r="A48" s="4">
        <v>2012</v>
      </c>
      <c r="B48" s="10" t="s">
        <v>9</v>
      </c>
      <c r="C48" s="15">
        <v>343.8</v>
      </c>
      <c r="D48" s="15">
        <v>355.8</v>
      </c>
      <c r="E48" s="9">
        <v>311.8</v>
      </c>
      <c r="F48" s="15">
        <v>348.1</v>
      </c>
      <c r="G48" s="9">
        <v>338.4</v>
      </c>
      <c r="H48" s="15">
        <v>343.7</v>
      </c>
      <c r="I48" s="9">
        <v>352.1</v>
      </c>
      <c r="J48" s="15">
        <v>357.7</v>
      </c>
      <c r="K48" s="9">
        <v>313.8</v>
      </c>
      <c r="L48" s="71">
        <v>360.3</v>
      </c>
      <c r="M48" s="9">
        <v>322</v>
      </c>
      <c r="N48" s="15">
        <v>330</v>
      </c>
      <c r="O48" s="9">
        <v>265.60000000000002</v>
      </c>
      <c r="P48" s="15">
        <v>337</v>
      </c>
      <c r="Q48" s="15">
        <v>429.5</v>
      </c>
      <c r="R48" s="10" t="s">
        <v>9</v>
      </c>
      <c r="S48" s="6">
        <v>338.5</v>
      </c>
      <c r="T48" s="6">
        <v>336.6</v>
      </c>
      <c r="U48" s="6">
        <v>280.7</v>
      </c>
      <c r="V48" s="6">
        <v>320</v>
      </c>
      <c r="W48" s="6">
        <v>318.60000000000002</v>
      </c>
      <c r="X48" s="6">
        <v>320.8</v>
      </c>
      <c r="Y48" s="6">
        <v>335.4</v>
      </c>
      <c r="Z48" s="6">
        <v>345.7</v>
      </c>
      <c r="AA48" s="6">
        <v>294.5</v>
      </c>
      <c r="AB48" s="6">
        <v>343.9</v>
      </c>
      <c r="AC48" s="6">
        <v>308.5</v>
      </c>
      <c r="AD48" s="6">
        <v>254.7</v>
      </c>
      <c r="AE48" s="6">
        <v>194.2</v>
      </c>
      <c r="AF48" s="6">
        <v>319.39999999999998</v>
      </c>
      <c r="AG48" s="6">
        <v>358</v>
      </c>
      <c r="AH48" s="10" t="s">
        <v>9</v>
      </c>
      <c r="AI48" s="6">
        <v>349.1</v>
      </c>
      <c r="AJ48" s="6">
        <v>375</v>
      </c>
      <c r="AK48" s="6">
        <v>342.8</v>
      </c>
      <c r="AL48" s="6">
        <v>376.3</v>
      </c>
      <c r="AM48" s="6">
        <v>358.1</v>
      </c>
      <c r="AN48" s="6">
        <v>366.5</v>
      </c>
      <c r="AO48" s="6">
        <v>368.9</v>
      </c>
      <c r="AP48" s="6">
        <v>369.7</v>
      </c>
      <c r="AQ48" s="6">
        <v>333.1</v>
      </c>
      <c r="AR48" s="6">
        <v>376.6</v>
      </c>
      <c r="AS48" s="6">
        <v>335.5</v>
      </c>
      <c r="AT48" s="6">
        <v>405.2</v>
      </c>
      <c r="AU48" s="6">
        <v>337</v>
      </c>
      <c r="AV48" s="6">
        <v>354.6</v>
      </c>
      <c r="AW48" s="6">
        <v>501.1</v>
      </c>
    </row>
    <row r="49" spans="1:49" x14ac:dyDescent="0.2">
      <c r="A49" s="4">
        <v>2012</v>
      </c>
      <c r="B49" s="10" t="s">
        <v>10</v>
      </c>
      <c r="C49" s="15">
        <v>156.69999999999999</v>
      </c>
      <c r="D49" s="15">
        <v>179.8</v>
      </c>
      <c r="E49" s="9">
        <v>132.1</v>
      </c>
      <c r="F49" s="15">
        <v>142.30000000000001</v>
      </c>
      <c r="G49" s="9">
        <v>158.1</v>
      </c>
      <c r="H49" s="15">
        <v>144.30000000000001</v>
      </c>
      <c r="I49" s="9">
        <v>129.4</v>
      </c>
      <c r="J49" s="15">
        <v>189.9</v>
      </c>
      <c r="K49" s="9">
        <v>105.2</v>
      </c>
      <c r="L49" s="71">
        <v>193.7</v>
      </c>
      <c r="M49" s="9">
        <v>137.4</v>
      </c>
      <c r="N49" s="15">
        <v>146.19999999999999</v>
      </c>
      <c r="O49" s="9">
        <v>120.8</v>
      </c>
      <c r="P49" s="15">
        <v>143.4</v>
      </c>
      <c r="Q49" s="15">
        <v>168.8</v>
      </c>
      <c r="R49" s="10" t="s">
        <v>10</v>
      </c>
      <c r="S49" s="6">
        <v>153.1</v>
      </c>
      <c r="T49" s="6">
        <v>166</v>
      </c>
      <c r="U49" s="6">
        <v>111.5</v>
      </c>
      <c r="V49" s="6">
        <v>123.9</v>
      </c>
      <c r="W49" s="6">
        <v>144.5</v>
      </c>
      <c r="X49" s="6">
        <v>129.19999999999999</v>
      </c>
      <c r="Y49" s="6">
        <v>119.1</v>
      </c>
      <c r="Z49" s="6">
        <v>181.1</v>
      </c>
      <c r="AA49" s="6">
        <v>93.8</v>
      </c>
      <c r="AB49" s="6">
        <v>181.4</v>
      </c>
      <c r="AC49" s="6">
        <v>128.4</v>
      </c>
      <c r="AD49" s="6">
        <v>95.1</v>
      </c>
      <c r="AE49" s="6">
        <v>71.8</v>
      </c>
      <c r="AF49" s="6">
        <v>131.80000000000001</v>
      </c>
      <c r="AG49" s="6">
        <v>123.5</v>
      </c>
      <c r="AH49" s="10" t="s">
        <v>10</v>
      </c>
      <c r="AI49" s="6">
        <v>160.30000000000001</v>
      </c>
      <c r="AJ49" s="6">
        <v>193.6</v>
      </c>
      <c r="AK49" s="6">
        <v>152.6</v>
      </c>
      <c r="AL49" s="6">
        <v>160.6</v>
      </c>
      <c r="AM49" s="6">
        <v>171.8</v>
      </c>
      <c r="AN49" s="6">
        <v>159.4</v>
      </c>
      <c r="AO49" s="6">
        <v>139.69999999999999</v>
      </c>
      <c r="AP49" s="6">
        <v>198.8</v>
      </c>
      <c r="AQ49" s="6">
        <v>116.5</v>
      </c>
      <c r="AR49" s="6">
        <v>206</v>
      </c>
      <c r="AS49" s="6">
        <v>146.30000000000001</v>
      </c>
      <c r="AT49" s="6">
        <v>197.3</v>
      </c>
      <c r="AU49" s="6">
        <v>169.8</v>
      </c>
      <c r="AV49" s="6">
        <v>155</v>
      </c>
      <c r="AW49" s="6">
        <v>214.1</v>
      </c>
    </row>
    <row r="50" spans="1:49" x14ac:dyDescent="0.2">
      <c r="A50" s="4"/>
      <c r="B50" s="3"/>
      <c r="C50" s="6">
        <f>INDEX(B44:Q49,MATCH($I$128,B44:B49,0),MATCH($H$128,B44:Q44,0))</f>
        <v>1159.5</v>
      </c>
      <c r="D50" s="15">
        <f>VLOOKUP($I$128,B45:C49,2,FALSE)</f>
        <v>1173.4000000000001</v>
      </c>
      <c r="E50" s="9"/>
      <c r="F50" s="15"/>
      <c r="G50" s="9"/>
      <c r="H50" s="15"/>
      <c r="I50" s="9"/>
      <c r="J50" s="15"/>
      <c r="K50" s="9"/>
      <c r="L50" s="71"/>
      <c r="M50" s="9"/>
      <c r="N50" s="15"/>
      <c r="O50" s="9"/>
      <c r="P50" s="15"/>
      <c r="Q50" s="15"/>
      <c r="R50" s="3"/>
      <c r="S50" s="6">
        <f>INDEX(R44:AG49,MATCH($I$128,R44:R49,0),MATCH($H$128,R44:AG44,0))</f>
        <v>1126</v>
      </c>
      <c r="T50" s="15">
        <f>VLOOKUP($I$128,R45:S49,2,FALSE)</f>
        <v>1164</v>
      </c>
      <c r="AH50" s="3"/>
      <c r="AI50" s="6">
        <f>INDEX(AH44:AW49,MATCH($I$128,AH44:AH49,0),MATCH($H$128,AH44:AW44,0))</f>
        <v>1193</v>
      </c>
      <c r="AJ50" s="15">
        <f>VLOOKUP($I$128,AH45:AI49,2,FALSE)</f>
        <v>1182.8</v>
      </c>
    </row>
    <row r="51" spans="1:49" ht="12.75" customHeight="1" x14ac:dyDescent="0.2">
      <c r="A51" s="10"/>
      <c r="B51" s="10"/>
      <c r="C51" s="66" t="s">
        <v>0</v>
      </c>
      <c r="D51" s="66" t="s">
        <v>22</v>
      </c>
      <c r="E51" s="66" t="s">
        <v>1</v>
      </c>
      <c r="F51" s="67" t="s">
        <v>24</v>
      </c>
      <c r="G51" s="66" t="s">
        <v>25</v>
      </c>
      <c r="H51" s="68" t="s">
        <v>2</v>
      </c>
      <c r="I51" s="69" t="s">
        <v>3</v>
      </c>
      <c r="J51" s="68" t="s">
        <v>23</v>
      </c>
      <c r="K51" s="68" t="s">
        <v>28</v>
      </c>
      <c r="L51" s="68" t="s">
        <v>4</v>
      </c>
      <c r="M51" s="69" t="s">
        <v>5</v>
      </c>
      <c r="N51" s="69" t="s">
        <v>26</v>
      </c>
      <c r="O51" s="70" t="s">
        <v>27</v>
      </c>
      <c r="P51" s="69" t="s">
        <v>6</v>
      </c>
      <c r="Q51" s="69" t="s">
        <v>7</v>
      </c>
      <c r="R51" s="10"/>
      <c r="S51" s="6" t="s">
        <v>0</v>
      </c>
      <c r="T51" s="6" t="s">
        <v>22</v>
      </c>
      <c r="U51" s="6" t="s">
        <v>1</v>
      </c>
      <c r="V51" s="6" t="s">
        <v>24</v>
      </c>
      <c r="W51" s="6" t="s">
        <v>25</v>
      </c>
      <c r="X51" s="6" t="s">
        <v>2</v>
      </c>
      <c r="Y51" s="6" t="s">
        <v>3</v>
      </c>
      <c r="Z51" s="6" t="s">
        <v>23</v>
      </c>
      <c r="AA51" s="6" t="s">
        <v>28</v>
      </c>
      <c r="AB51" s="6" t="s">
        <v>4</v>
      </c>
      <c r="AC51" s="6" t="s">
        <v>5</v>
      </c>
      <c r="AD51" s="6" t="s">
        <v>26</v>
      </c>
      <c r="AE51" s="6" t="s">
        <v>27</v>
      </c>
      <c r="AF51" s="6" t="s">
        <v>6</v>
      </c>
      <c r="AG51" s="6" t="s">
        <v>7</v>
      </c>
      <c r="AH51" s="10"/>
      <c r="AI51" s="6" t="s">
        <v>0</v>
      </c>
      <c r="AJ51" s="6" t="s">
        <v>22</v>
      </c>
      <c r="AK51" s="6" t="s">
        <v>1</v>
      </c>
      <c r="AL51" s="6" t="s">
        <v>24</v>
      </c>
      <c r="AM51" s="6" t="s">
        <v>25</v>
      </c>
      <c r="AN51" s="6" t="s">
        <v>2</v>
      </c>
      <c r="AO51" s="6" t="s">
        <v>3</v>
      </c>
      <c r="AP51" s="6" t="s">
        <v>23</v>
      </c>
      <c r="AQ51" s="6" t="s">
        <v>28</v>
      </c>
      <c r="AR51" s="6" t="s">
        <v>4</v>
      </c>
      <c r="AS51" s="6" t="s">
        <v>5</v>
      </c>
      <c r="AT51" s="6" t="s">
        <v>26</v>
      </c>
      <c r="AU51" s="6" t="s">
        <v>27</v>
      </c>
      <c r="AV51" s="6" t="s">
        <v>6</v>
      </c>
      <c r="AW51" s="6" t="s">
        <v>7</v>
      </c>
    </row>
    <row r="52" spans="1:49" x14ac:dyDescent="0.2">
      <c r="A52" s="4">
        <v>2013</v>
      </c>
      <c r="B52" s="10" t="s">
        <v>12</v>
      </c>
      <c r="C52" s="15">
        <v>1152.3</v>
      </c>
      <c r="D52" s="15">
        <v>1206.0999999999999</v>
      </c>
      <c r="E52" s="9">
        <v>993.3</v>
      </c>
      <c r="F52" s="15">
        <v>1113.5</v>
      </c>
      <c r="G52" s="9">
        <v>1142.9000000000001</v>
      </c>
      <c r="H52" s="15">
        <v>1162.5999999999999</v>
      </c>
      <c r="I52" s="9">
        <v>1079.5</v>
      </c>
      <c r="J52" s="15">
        <v>1258.2</v>
      </c>
      <c r="K52" s="9">
        <v>1035.3</v>
      </c>
      <c r="L52" s="71">
        <v>1258.0999999999999</v>
      </c>
      <c r="M52" s="9">
        <v>1098.8</v>
      </c>
      <c r="N52" s="15">
        <v>1128.5999999999999</v>
      </c>
      <c r="O52" s="9">
        <v>1016.7</v>
      </c>
      <c r="P52" s="15">
        <v>1077</v>
      </c>
      <c r="Q52" s="15">
        <v>1074.9000000000001</v>
      </c>
      <c r="R52" s="10" t="s">
        <v>12</v>
      </c>
      <c r="S52" s="6">
        <v>1143</v>
      </c>
      <c r="T52" s="6">
        <v>1172.2</v>
      </c>
      <c r="U52" s="6">
        <v>939.9</v>
      </c>
      <c r="V52" s="6">
        <v>1065</v>
      </c>
      <c r="W52" s="6">
        <v>1108.4000000000001</v>
      </c>
      <c r="X52" s="6">
        <v>1122.5999999999999</v>
      </c>
      <c r="Y52" s="6">
        <v>1051.5999999999999</v>
      </c>
      <c r="Z52" s="6">
        <v>1236.5999999999999</v>
      </c>
      <c r="AA52" s="6">
        <v>1001.7</v>
      </c>
      <c r="AB52" s="6">
        <v>1229.2</v>
      </c>
      <c r="AC52" s="6">
        <v>1075</v>
      </c>
      <c r="AD52" s="6">
        <v>995.7</v>
      </c>
      <c r="AE52" s="6">
        <v>883</v>
      </c>
      <c r="AF52" s="6">
        <v>1046.8</v>
      </c>
      <c r="AG52" s="6">
        <v>965</v>
      </c>
      <c r="AH52" s="10" t="s">
        <v>12</v>
      </c>
      <c r="AI52" s="6">
        <v>1161.5</v>
      </c>
      <c r="AJ52" s="6">
        <v>1240</v>
      </c>
      <c r="AK52" s="6">
        <v>1046.5999999999999</v>
      </c>
      <c r="AL52" s="6">
        <v>1161.9000000000001</v>
      </c>
      <c r="AM52" s="6">
        <v>1177.4000000000001</v>
      </c>
      <c r="AN52" s="6">
        <v>1202.5999999999999</v>
      </c>
      <c r="AO52" s="6">
        <v>1107.4000000000001</v>
      </c>
      <c r="AP52" s="6">
        <v>1279.8</v>
      </c>
      <c r="AQ52" s="6">
        <v>1069</v>
      </c>
      <c r="AR52" s="6">
        <v>1287</v>
      </c>
      <c r="AS52" s="6">
        <v>1122.7</v>
      </c>
      <c r="AT52" s="6">
        <v>1261.5</v>
      </c>
      <c r="AU52" s="6">
        <v>1150.3</v>
      </c>
      <c r="AV52" s="6">
        <v>1107.3</v>
      </c>
      <c r="AW52" s="6">
        <v>1184.8</v>
      </c>
    </row>
    <row r="53" spans="1:49" x14ac:dyDescent="0.2">
      <c r="A53" s="4">
        <v>2013</v>
      </c>
      <c r="B53" s="11" t="s">
        <v>11</v>
      </c>
      <c r="C53" s="15">
        <v>343.9</v>
      </c>
      <c r="D53" s="15">
        <v>340.3</v>
      </c>
      <c r="E53" s="9">
        <v>289.2</v>
      </c>
      <c r="F53" s="15">
        <v>331.9</v>
      </c>
      <c r="G53" s="9">
        <v>334.7</v>
      </c>
      <c r="H53" s="15">
        <v>347.5</v>
      </c>
      <c r="I53" s="9">
        <v>323.3</v>
      </c>
      <c r="J53" s="15">
        <v>370.1</v>
      </c>
      <c r="K53" s="9">
        <v>293</v>
      </c>
      <c r="L53" s="71">
        <v>386.2</v>
      </c>
      <c r="M53" s="9">
        <v>337.2</v>
      </c>
      <c r="N53" s="15">
        <v>365.7</v>
      </c>
      <c r="O53" s="9">
        <v>256.39999999999998</v>
      </c>
      <c r="P53" s="15">
        <v>340.4</v>
      </c>
      <c r="Q53" s="15">
        <v>346</v>
      </c>
      <c r="R53" s="11" t="s">
        <v>11</v>
      </c>
      <c r="S53" s="6">
        <v>338.7</v>
      </c>
      <c r="T53" s="6">
        <v>321.5</v>
      </c>
      <c r="U53" s="6">
        <v>258.8</v>
      </c>
      <c r="V53" s="6">
        <v>304</v>
      </c>
      <c r="W53" s="6">
        <v>315.2</v>
      </c>
      <c r="X53" s="6">
        <v>324.8</v>
      </c>
      <c r="Y53" s="6">
        <v>307.5</v>
      </c>
      <c r="Z53" s="6">
        <v>358.1</v>
      </c>
      <c r="AA53" s="6">
        <v>274.3</v>
      </c>
      <c r="AB53" s="6">
        <v>369.5</v>
      </c>
      <c r="AC53" s="6">
        <v>323.60000000000002</v>
      </c>
      <c r="AD53" s="6">
        <v>285.60000000000002</v>
      </c>
      <c r="AE53" s="6">
        <v>185.8</v>
      </c>
      <c r="AF53" s="6">
        <v>322.8</v>
      </c>
      <c r="AG53" s="6">
        <v>280.8</v>
      </c>
      <c r="AH53" s="11" t="s">
        <v>11</v>
      </c>
      <c r="AI53" s="6">
        <v>349.1</v>
      </c>
      <c r="AJ53" s="6">
        <v>359.1</v>
      </c>
      <c r="AK53" s="6">
        <v>319.60000000000002</v>
      </c>
      <c r="AL53" s="6">
        <v>359.7</v>
      </c>
      <c r="AM53" s="6">
        <v>354.1</v>
      </c>
      <c r="AN53" s="6">
        <v>370.3</v>
      </c>
      <c r="AO53" s="6">
        <v>339</v>
      </c>
      <c r="AP53" s="6">
        <v>382.2</v>
      </c>
      <c r="AQ53" s="6">
        <v>311.8</v>
      </c>
      <c r="AR53" s="6">
        <v>402.9</v>
      </c>
      <c r="AS53" s="6">
        <v>350.7</v>
      </c>
      <c r="AT53" s="6">
        <v>445.7</v>
      </c>
      <c r="AU53" s="6">
        <v>327</v>
      </c>
      <c r="AV53" s="6">
        <v>358</v>
      </c>
      <c r="AW53" s="6">
        <v>411.2</v>
      </c>
    </row>
    <row r="54" spans="1:49" x14ac:dyDescent="0.2">
      <c r="A54" s="4">
        <v>2013</v>
      </c>
      <c r="B54" s="10" t="s">
        <v>30</v>
      </c>
      <c r="C54" s="15">
        <v>324.7</v>
      </c>
      <c r="D54" s="15">
        <v>320.8</v>
      </c>
      <c r="E54" s="9">
        <v>300.3</v>
      </c>
      <c r="F54" s="15">
        <v>302</v>
      </c>
      <c r="G54" s="9">
        <v>323.60000000000002</v>
      </c>
      <c r="H54" s="15">
        <v>327.9</v>
      </c>
      <c r="I54" s="9">
        <v>297.3</v>
      </c>
      <c r="J54" s="15">
        <v>368.2</v>
      </c>
      <c r="K54" s="9">
        <v>303</v>
      </c>
      <c r="L54" s="71">
        <v>330.4</v>
      </c>
      <c r="M54" s="9">
        <v>320.3</v>
      </c>
      <c r="N54" s="15">
        <v>286.39999999999998</v>
      </c>
      <c r="O54" s="9">
        <v>349.5</v>
      </c>
      <c r="P54" s="15">
        <v>293.5</v>
      </c>
      <c r="Q54" s="15">
        <v>355</v>
      </c>
      <c r="R54" s="10" t="s">
        <v>30</v>
      </c>
      <c r="S54" s="6">
        <v>319.60000000000002</v>
      </c>
      <c r="T54" s="6">
        <v>303</v>
      </c>
      <c r="U54" s="6">
        <v>270.3</v>
      </c>
      <c r="V54" s="6">
        <v>276.2</v>
      </c>
      <c r="W54" s="6">
        <v>304.8</v>
      </c>
      <c r="X54" s="6">
        <v>306.2</v>
      </c>
      <c r="Y54" s="6">
        <v>282.2</v>
      </c>
      <c r="Z54" s="6">
        <v>356.1</v>
      </c>
      <c r="AA54" s="6">
        <v>284.5</v>
      </c>
      <c r="AB54" s="6">
        <v>315.5</v>
      </c>
      <c r="AC54" s="6">
        <v>307</v>
      </c>
      <c r="AD54" s="6">
        <v>216.5</v>
      </c>
      <c r="AE54" s="6">
        <v>269.7</v>
      </c>
      <c r="AF54" s="6">
        <v>277.2</v>
      </c>
      <c r="AG54" s="6">
        <v>289.89999999999998</v>
      </c>
      <c r="AH54" s="10" t="s">
        <v>30</v>
      </c>
      <c r="AI54" s="6">
        <v>329.7</v>
      </c>
      <c r="AJ54" s="6">
        <v>338.7</v>
      </c>
      <c r="AK54" s="6">
        <v>330.2</v>
      </c>
      <c r="AL54" s="6">
        <v>327.8</v>
      </c>
      <c r="AM54" s="6">
        <v>342.5</v>
      </c>
      <c r="AN54" s="6">
        <v>349.6</v>
      </c>
      <c r="AO54" s="6">
        <v>312.39999999999998</v>
      </c>
      <c r="AP54" s="6">
        <v>380.2</v>
      </c>
      <c r="AQ54" s="6">
        <v>321.60000000000002</v>
      </c>
      <c r="AR54" s="6">
        <v>345.4</v>
      </c>
      <c r="AS54" s="6">
        <v>333.6</v>
      </c>
      <c r="AT54" s="6">
        <v>356.3</v>
      </c>
      <c r="AU54" s="6">
        <v>429.2</v>
      </c>
      <c r="AV54" s="6">
        <v>309.8</v>
      </c>
      <c r="AW54" s="6">
        <v>420.1</v>
      </c>
    </row>
    <row r="55" spans="1:49" x14ac:dyDescent="0.2">
      <c r="A55" s="4">
        <v>2013</v>
      </c>
      <c r="B55" s="10" t="s">
        <v>9</v>
      </c>
      <c r="C55" s="15">
        <v>332.2</v>
      </c>
      <c r="D55" s="15">
        <v>363.3</v>
      </c>
      <c r="E55" s="9">
        <v>297.2</v>
      </c>
      <c r="F55" s="15">
        <v>330.7</v>
      </c>
      <c r="G55" s="9">
        <v>337.8</v>
      </c>
      <c r="H55" s="15">
        <v>343</v>
      </c>
      <c r="I55" s="9">
        <v>333.6</v>
      </c>
      <c r="J55" s="15">
        <v>344.9</v>
      </c>
      <c r="K55" s="9">
        <v>320</v>
      </c>
      <c r="L55" s="71">
        <v>347.3</v>
      </c>
      <c r="M55" s="9">
        <v>310.5</v>
      </c>
      <c r="N55" s="15">
        <v>323.3</v>
      </c>
      <c r="O55" s="9">
        <v>340.7</v>
      </c>
      <c r="P55" s="15">
        <v>304.89999999999998</v>
      </c>
      <c r="Q55" s="15">
        <v>250.7</v>
      </c>
      <c r="R55" s="10" t="s">
        <v>9</v>
      </c>
      <c r="S55" s="6">
        <v>327</v>
      </c>
      <c r="T55" s="6">
        <v>344.1</v>
      </c>
      <c r="U55" s="6">
        <v>267</v>
      </c>
      <c r="V55" s="6">
        <v>303.5</v>
      </c>
      <c r="W55" s="6">
        <v>318.2</v>
      </c>
      <c r="X55" s="6">
        <v>320.39999999999998</v>
      </c>
      <c r="Y55" s="6">
        <v>317.39999999999998</v>
      </c>
      <c r="Z55" s="6">
        <v>333.1</v>
      </c>
      <c r="AA55" s="6">
        <v>300.60000000000002</v>
      </c>
      <c r="AB55" s="6">
        <v>331.4</v>
      </c>
      <c r="AC55" s="6">
        <v>297.3</v>
      </c>
      <c r="AD55" s="6">
        <v>248.1</v>
      </c>
      <c r="AE55" s="6">
        <v>259.89999999999998</v>
      </c>
      <c r="AF55" s="6">
        <v>288.3</v>
      </c>
      <c r="AG55" s="6">
        <v>196</v>
      </c>
      <c r="AH55" s="10" t="s">
        <v>9</v>
      </c>
      <c r="AI55" s="6">
        <v>337.4</v>
      </c>
      <c r="AJ55" s="6">
        <v>382.6</v>
      </c>
      <c r="AK55" s="6">
        <v>327.39999999999998</v>
      </c>
      <c r="AL55" s="6">
        <v>357.8</v>
      </c>
      <c r="AM55" s="6">
        <v>357.4</v>
      </c>
      <c r="AN55" s="6">
        <v>365.6</v>
      </c>
      <c r="AO55" s="6">
        <v>349.7</v>
      </c>
      <c r="AP55" s="6">
        <v>356.6</v>
      </c>
      <c r="AQ55" s="6">
        <v>339.4</v>
      </c>
      <c r="AR55" s="6">
        <v>363.3</v>
      </c>
      <c r="AS55" s="6">
        <v>323.60000000000002</v>
      </c>
      <c r="AT55" s="6">
        <v>398.6</v>
      </c>
      <c r="AU55" s="6">
        <v>421.6</v>
      </c>
      <c r="AV55" s="6">
        <v>321.39999999999998</v>
      </c>
      <c r="AW55" s="6">
        <v>305.39999999999998</v>
      </c>
    </row>
    <row r="56" spans="1:49" x14ac:dyDescent="0.2">
      <c r="A56" s="4">
        <v>2013</v>
      </c>
      <c r="B56" s="10" t="s">
        <v>10</v>
      </c>
      <c r="C56" s="15">
        <v>151.5</v>
      </c>
      <c r="D56" s="15">
        <v>181.6</v>
      </c>
      <c r="E56" s="9">
        <v>106.6</v>
      </c>
      <c r="F56" s="15">
        <v>149</v>
      </c>
      <c r="G56" s="9">
        <v>146.80000000000001</v>
      </c>
      <c r="H56" s="15">
        <v>144.1</v>
      </c>
      <c r="I56" s="9">
        <v>125.3</v>
      </c>
      <c r="J56" s="15">
        <v>175</v>
      </c>
      <c r="K56" s="9">
        <v>119.3</v>
      </c>
      <c r="L56" s="71">
        <v>194.1</v>
      </c>
      <c r="M56" s="9">
        <v>130.9</v>
      </c>
      <c r="N56" s="15">
        <v>153.30000000000001</v>
      </c>
      <c r="O56" s="9">
        <v>70.099999999999994</v>
      </c>
      <c r="P56" s="15">
        <v>138.30000000000001</v>
      </c>
      <c r="Q56" s="15">
        <v>123.2</v>
      </c>
      <c r="R56" s="10" t="s">
        <v>10</v>
      </c>
      <c r="S56" s="6">
        <v>147.9</v>
      </c>
      <c r="T56" s="6">
        <v>167.8</v>
      </c>
      <c r="U56" s="6">
        <v>88.3</v>
      </c>
      <c r="V56" s="6">
        <v>130.5</v>
      </c>
      <c r="W56" s="6">
        <v>133.80000000000001</v>
      </c>
      <c r="X56" s="6">
        <v>129.19999999999999</v>
      </c>
      <c r="Y56" s="6">
        <v>115.2</v>
      </c>
      <c r="Z56" s="6">
        <v>166.6</v>
      </c>
      <c r="AA56" s="6">
        <v>107.3</v>
      </c>
      <c r="AB56" s="6">
        <v>181.9</v>
      </c>
      <c r="AC56" s="6">
        <v>122.2</v>
      </c>
      <c r="AD56" s="6">
        <v>101.3</v>
      </c>
      <c r="AE56" s="6">
        <v>30.8</v>
      </c>
      <c r="AF56" s="6">
        <v>127</v>
      </c>
      <c r="AG56" s="6">
        <v>84.7</v>
      </c>
      <c r="AH56" s="10" t="s">
        <v>10</v>
      </c>
      <c r="AI56" s="6">
        <v>155</v>
      </c>
      <c r="AJ56" s="6">
        <v>195.4</v>
      </c>
      <c r="AK56" s="6">
        <v>124.9</v>
      </c>
      <c r="AL56" s="6">
        <v>167.4</v>
      </c>
      <c r="AM56" s="6">
        <v>159.9</v>
      </c>
      <c r="AN56" s="6">
        <v>159</v>
      </c>
      <c r="AO56" s="6">
        <v>135.4</v>
      </c>
      <c r="AP56" s="6">
        <v>183.5</v>
      </c>
      <c r="AQ56" s="6">
        <v>131.4</v>
      </c>
      <c r="AR56" s="6">
        <v>206.3</v>
      </c>
      <c r="AS56" s="6">
        <v>139.6</v>
      </c>
      <c r="AT56" s="6">
        <v>205.2</v>
      </c>
      <c r="AU56" s="6">
        <v>109.4</v>
      </c>
      <c r="AV56" s="6">
        <v>149.6</v>
      </c>
      <c r="AW56" s="6">
        <v>161.69999999999999</v>
      </c>
    </row>
    <row r="57" spans="1:49" x14ac:dyDescent="0.2">
      <c r="A57" s="4"/>
      <c r="B57" s="3"/>
      <c r="C57" s="6">
        <f>INDEX(B51:Q56,MATCH($I$128,B51:B56,0),MATCH($H$128,B51:Q51,0))</f>
        <v>1206.0999999999999</v>
      </c>
      <c r="D57" s="15">
        <f>VLOOKUP($I$128,B52:C56,2,FALSE)</f>
        <v>1152.3</v>
      </c>
      <c r="E57" s="9"/>
      <c r="F57" s="15"/>
      <c r="G57" s="9"/>
      <c r="H57" s="15"/>
      <c r="I57" s="9"/>
      <c r="J57" s="15"/>
      <c r="K57" s="9"/>
      <c r="L57" s="71"/>
      <c r="M57" s="9"/>
      <c r="N57" s="15"/>
      <c r="O57" s="9"/>
      <c r="P57" s="15"/>
      <c r="Q57" s="15"/>
      <c r="R57" s="3"/>
      <c r="S57" s="6">
        <f>INDEX(R51:AG56,MATCH($I$128,R51:R56,0),MATCH($H$128,R51:AG51,0))</f>
        <v>1172.2</v>
      </c>
      <c r="T57" s="15">
        <f>VLOOKUP($I$128,R52:S56,2,FALSE)</f>
        <v>1143</v>
      </c>
      <c r="AH57" s="3"/>
      <c r="AI57" s="6">
        <f>INDEX(AH51:AW56,MATCH($I$128,AH51:AH56,0),MATCH($H$128,AH51:AW51,0))</f>
        <v>1240</v>
      </c>
      <c r="AJ57" s="15">
        <f>VLOOKUP($I$128,AH52:AI56,2,FALSE)</f>
        <v>1161.5</v>
      </c>
    </row>
    <row r="58" spans="1:49" ht="12.75" customHeight="1" x14ac:dyDescent="0.2">
      <c r="A58" s="10"/>
      <c r="B58" s="10"/>
      <c r="C58" s="66" t="s">
        <v>0</v>
      </c>
      <c r="D58" s="66" t="s">
        <v>22</v>
      </c>
      <c r="E58" s="66" t="s">
        <v>1</v>
      </c>
      <c r="F58" s="67" t="s">
        <v>24</v>
      </c>
      <c r="G58" s="66" t="s">
        <v>25</v>
      </c>
      <c r="H58" s="68" t="s">
        <v>2</v>
      </c>
      <c r="I58" s="69" t="s">
        <v>3</v>
      </c>
      <c r="J58" s="68" t="s">
        <v>23</v>
      </c>
      <c r="K58" s="68" t="s">
        <v>28</v>
      </c>
      <c r="L58" s="68" t="s">
        <v>4</v>
      </c>
      <c r="M58" s="69" t="s">
        <v>5</v>
      </c>
      <c r="N58" s="69" t="s">
        <v>26</v>
      </c>
      <c r="O58" s="70" t="s">
        <v>27</v>
      </c>
      <c r="P58" s="69" t="s">
        <v>6</v>
      </c>
      <c r="Q58" s="69" t="s">
        <v>7</v>
      </c>
      <c r="R58" s="10"/>
      <c r="S58" s="6" t="s">
        <v>0</v>
      </c>
      <c r="T58" s="6" t="s">
        <v>22</v>
      </c>
      <c r="U58" s="6" t="s">
        <v>1</v>
      </c>
      <c r="V58" s="6" t="s">
        <v>24</v>
      </c>
      <c r="W58" s="6" t="s">
        <v>25</v>
      </c>
      <c r="X58" s="6" t="s">
        <v>2</v>
      </c>
      <c r="Y58" s="6" t="s">
        <v>3</v>
      </c>
      <c r="Z58" s="6" t="s">
        <v>23</v>
      </c>
      <c r="AA58" s="6" t="s">
        <v>28</v>
      </c>
      <c r="AB58" s="6" t="s">
        <v>4</v>
      </c>
      <c r="AC58" s="6" t="s">
        <v>5</v>
      </c>
      <c r="AD58" s="6" t="s">
        <v>26</v>
      </c>
      <c r="AE58" s="6" t="s">
        <v>27</v>
      </c>
      <c r="AF58" s="6" t="s">
        <v>6</v>
      </c>
      <c r="AG58" s="6" t="s">
        <v>7</v>
      </c>
      <c r="AH58" s="10"/>
      <c r="AI58" s="6" t="s">
        <v>0</v>
      </c>
      <c r="AJ58" s="6" t="s">
        <v>22</v>
      </c>
      <c r="AK58" s="6" t="s">
        <v>1</v>
      </c>
      <c r="AL58" s="6" t="s">
        <v>24</v>
      </c>
      <c r="AM58" s="6" t="s">
        <v>25</v>
      </c>
      <c r="AN58" s="6" t="s">
        <v>2</v>
      </c>
      <c r="AO58" s="6" t="s">
        <v>3</v>
      </c>
      <c r="AP58" s="6" t="s">
        <v>23</v>
      </c>
      <c r="AQ58" s="6" t="s">
        <v>28</v>
      </c>
      <c r="AR58" s="6" t="s">
        <v>4</v>
      </c>
      <c r="AS58" s="6" t="s">
        <v>5</v>
      </c>
      <c r="AT58" s="6" t="s">
        <v>26</v>
      </c>
      <c r="AU58" s="6" t="s">
        <v>27</v>
      </c>
      <c r="AV58" s="6" t="s">
        <v>6</v>
      </c>
      <c r="AW58" s="6" t="s">
        <v>7</v>
      </c>
    </row>
    <row r="59" spans="1:49" ht="13.5" customHeight="1" x14ac:dyDescent="0.2">
      <c r="A59" s="4">
        <v>2014</v>
      </c>
      <c r="B59" s="10" t="s">
        <v>12</v>
      </c>
      <c r="C59" s="15">
        <v>1116.9000000000001</v>
      </c>
      <c r="D59" s="15">
        <v>1155.0999999999999</v>
      </c>
      <c r="E59" s="9">
        <v>1054</v>
      </c>
      <c r="F59" s="15">
        <v>1099.0999999999999</v>
      </c>
      <c r="G59" s="9">
        <v>1028.5999999999999</v>
      </c>
      <c r="H59" s="15">
        <v>1103.5</v>
      </c>
      <c r="I59" s="9">
        <v>1081.3</v>
      </c>
      <c r="J59" s="15">
        <v>1232.5999999999999</v>
      </c>
      <c r="K59" s="9">
        <v>1008.3</v>
      </c>
      <c r="L59" s="71">
        <v>1220.8</v>
      </c>
      <c r="M59" s="9">
        <v>1064.0999999999999</v>
      </c>
      <c r="N59" s="15">
        <v>918.1</v>
      </c>
      <c r="O59" s="9">
        <v>1068.9000000000001</v>
      </c>
      <c r="P59" s="15">
        <v>1033</v>
      </c>
      <c r="Q59" s="15">
        <v>1069.2</v>
      </c>
      <c r="R59" s="10" t="s">
        <v>12</v>
      </c>
      <c r="S59" s="6">
        <v>1107.9000000000001</v>
      </c>
      <c r="T59" s="6">
        <v>1122.2</v>
      </c>
      <c r="U59" s="6">
        <v>1000</v>
      </c>
      <c r="V59" s="6">
        <v>1051.5</v>
      </c>
      <c r="W59" s="6">
        <v>996.1</v>
      </c>
      <c r="X59" s="6">
        <v>1065</v>
      </c>
      <c r="Y59" s="6">
        <v>1053.5999999999999</v>
      </c>
      <c r="Z59" s="6">
        <v>1211.4000000000001</v>
      </c>
      <c r="AA59" s="6">
        <v>975.6</v>
      </c>
      <c r="AB59" s="6">
        <v>1192.7</v>
      </c>
      <c r="AC59" s="6">
        <v>1040.9000000000001</v>
      </c>
      <c r="AD59" s="6">
        <v>796.8</v>
      </c>
      <c r="AE59" s="6">
        <v>933.9</v>
      </c>
      <c r="AF59" s="6">
        <v>1003.6</v>
      </c>
      <c r="AG59" s="6">
        <v>960</v>
      </c>
      <c r="AH59" s="10" t="s">
        <v>12</v>
      </c>
      <c r="AI59" s="6">
        <v>1125.9000000000001</v>
      </c>
      <c r="AJ59" s="6">
        <v>1188</v>
      </c>
      <c r="AK59" s="6">
        <v>1108.0999999999999</v>
      </c>
      <c r="AL59" s="6">
        <v>1146.8</v>
      </c>
      <c r="AM59" s="6">
        <v>1061.0999999999999</v>
      </c>
      <c r="AN59" s="6">
        <v>1142</v>
      </c>
      <c r="AO59" s="6">
        <v>1108.9000000000001</v>
      </c>
      <c r="AP59" s="6">
        <v>1253.9000000000001</v>
      </c>
      <c r="AQ59" s="6">
        <v>1041.0999999999999</v>
      </c>
      <c r="AR59" s="6">
        <v>1249</v>
      </c>
      <c r="AS59" s="6">
        <v>1087.3</v>
      </c>
      <c r="AT59" s="6">
        <v>1039.3</v>
      </c>
      <c r="AU59" s="6">
        <v>1203.9000000000001</v>
      </c>
      <c r="AV59" s="6">
        <v>1062.4000000000001</v>
      </c>
      <c r="AW59" s="6">
        <v>1178.4000000000001</v>
      </c>
    </row>
    <row r="60" spans="1:49" x14ac:dyDescent="0.2">
      <c r="A60" s="4">
        <v>2014</v>
      </c>
      <c r="B60" s="11" t="s">
        <v>11</v>
      </c>
      <c r="C60" s="15">
        <v>345</v>
      </c>
      <c r="D60" s="15">
        <v>349.1</v>
      </c>
      <c r="E60" s="9">
        <v>324.10000000000002</v>
      </c>
      <c r="F60" s="15">
        <v>328.6</v>
      </c>
      <c r="G60" s="9">
        <v>328.4</v>
      </c>
      <c r="H60" s="15">
        <v>333.6</v>
      </c>
      <c r="I60" s="9">
        <v>330.6</v>
      </c>
      <c r="J60" s="15">
        <v>384.3</v>
      </c>
      <c r="K60" s="9">
        <v>311.2</v>
      </c>
      <c r="L60" s="71">
        <v>383</v>
      </c>
      <c r="M60" s="9">
        <v>327.2</v>
      </c>
      <c r="N60" s="15">
        <v>318</v>
      </c>
      <c r="O60" s="9">
        <v>354</v>
      </c>
      <c r="P60" s="15">
        <v>312.89999999999998</v>
      </c>
      <c r="Q60" s="15">
        <v>353.7</v>
      </c>
      <c r="R60" s="11" t="s">
        <v>11</v>
      </c>
      <c r="S60" s="6">
        <v>339.8</v>
      </c>
      <c r="T60" s="6">
        <v>330.3</v>
      </c>
      <c r="U60" s="6">
        <v>292.60000000000002</v>
      </c>
      <c r="V60" s="6">
        <v>301.10000000000002</v>
      </c>
      <c r="W60" s="6">
        <v>309.39999999999998</v>
      </c>
      <c r="X60" s="6">
        <v>311.5</v>
      </c>
      <c r="Y60" s="6">
        <v>314.89999999999998</v>
      </c>
      <c r="Z60" s="6">
        <v>372.1</v>
      </c>
      <c r="AA60" s="6">
        <v>292.2</v>
      </c>
      <c r="AB60" s="6">
        <v>366.5</v>
      </c>
      <c r="AC60" s="6">
        <v>314.10000000000002</v>
      </c>
      <c r="AD60" s="6">
        <v>243.7</v>
      </c>
      <c r="AE60" s="6">
        <v>273.39999999999998</v>
      </c>
      <c r="AF60" s="6">
        <v>296.2</v>
      </c>
      <c r="AG60" s="6">
        <v>288.10000000000002</v>
      </c>
      <c r="AH60" s="11" t="s">
        <v>11</v>
      </c>
      <c r="AI60" s="6">
        <v>350.2</v>
      </c>
      <c r="AJ60" s="6">
        <v>368</v>
      </c>
      <c r="AK60" s="6">
        <v>355.6</v>
      </c>
      <c r="AL60" s="6">
        <v>356</v>
      </c>
      <c r="AM60" s="6">
        <v>347.4</v>
      </c>
      <c r="AN60" s="6">
        <v>355.7</v>
      </c>
      <c r="AO60" s="6">
        <v>346.4</v>
      </c>
      <c r="AP60" s="6">
        <v>396.4</v>
      </c>
      <c r="AQ60" s="6">
        <v>330.1</v>
      </c>
      <c r="AR60" s="6">
        <v>399.5</v>
      </c>
      <c r="AS60" s="6">
        <v>340.4</v>
      </c>
      <c r="AT60" s="6">
        <v>392.2</v>
      </c>
      <c r="AU60" s="6">
        <v>434.5</v>
      </c>
      <c r="AV60" s="6">
        <v>329.6</v>
      </c>
      <c r="AW60" s="6">
        <v>419.3</v>
      </c>
    </row>
    <row r="61" spans="1:49" x14ac:dyDescent="0.2">
      <c r="A61" s="4">
        <v>2014</v>
      </c>
      <c r="B61" s="10" t="s">
        <v>30</v>
      </c>
      <c r="C61" s="15">
        <v>318.60000000000002</v>
      </c>
      <c r="D61" s="15">
        <v>325.7</v>
      </c>
      <c r="E61" s="9">
        <v>272.7</v>
      </c>
      <c r="F61" s="15">
        <v>309.2</v>
      </c>
      <c r="G61" s="9">
        <v>297.5</v>
      </c>
      <c r="H61" s="15">
        <v>312.7</v>
      </c>
      <c r="I61" s="9">
        <v>296.3</v>
      </c>
      <c r="J61" s="15">
        <v>365.2</v>
      </c>
      <c r="K61" s="9">
        <v>290.10000000000002</v>
      </c>
      <c r="L61" s="71">
        <v>328.4</v>
      </c>
      <c r="M61" s="9">
        <v>311.8</v>
      </c>
      <c r="N61" s="15">
        <v>264</v>
      </c>
      <c r="O61" s="9">
        <v>287.89999999999998</v>
      </c>
      <c r="P61" s="15">
        <v>300.10000000000002</v>
      </c>
      <c r="Q61" s="15">
        <v>297.10000000000002</v>
      </c>
      <c r="R61" s="10" t="s">
        <v>30</v>
      </c>
      <c r="S61" s="6">
        <v>313.60000000000002</v>
      </c>
      <c r="T61" s="6">
        <v>307.8</v>
      </c>
      <c r="U61" s="6">
        <v>244.4</v>
      </c>
      <c r="V61" s="6">
        <v>283.5</v>
      </c>
      <c r="W61" s="6">
        <v>279.7</v>
      </c>
      <c r="X61" s="6">
        <v>291.89999999999998</v>
      </c>
      <c r="Y61" s="6">
        <v>281.39999999999998</v>
      </c>
      <c r="Z61" s="6">
        <v>353.3</v>
      </c>
      <c r="AA61" s="6">
        <v>272.2</v>
      </c>
      <c r="AB61" s="6">
        <v>313.5</v>
      </c>
      <c r="AC61" s="6">
        <v>298.89999999999998</v>
      </c>
      <c r="AD61" s="6">
        <v>197.9</v>
      </c>
      <c r="AE61" s="6">
        <v>216.7</v>
      </c>
      <c r="AF61" s="6">
        <v>283.7</v>
      </c>
      <c r="AG61" s="6">
        <v>237.7</v>
      </c>
      <c r="AH61" s="10" t="s">
        <v>30</v>
      </c>
      <c r="AI61" s="6">
        <v>323.5</v>
      </c>
      <c r="AJ61" s="6">
        <v>343.5</v>
      </c>
      <c r="AK61" s="6">
        <v>301</v>
      </c>
      <c r="AL61" s="6">
        <v>335</v>
      </c>
      <c r="AM61" s="6">
        <v>315.39999999999998</v>
      </c>
      <c r="AN61" s="6">
        <v>333.6</v>
      </c>
      <c r="AO61" s="6">
        <v>311.2</v>
      </c>
      <c r="AP61" s="6">
        <v>377.1</v>
      </c>
      <c r="AQ61" s="6">
        <v>308</v>
      </c>
      <c r="AR61" s="6">
        <v>343.2</v>
      </c>
      <c r="AS61" s="6">
        <v>324.8</v>
      </c>
      <c r="AT61" s="6">
        <v>330.1</v>
      </c>
      <c r="AU61" s="6">
        <v>359.2</v>
      </c>
      <c r="AV61" s="6">
        <v>316.5</v>
      </c>
      <c r="AW61" s="6">
        <v>356.5</v>
      </c>
    </row>
    <row r="62" spans="1:49" x14ac:dyDescent="0.2">
      <c r="A62" s="4">
        <v>2014</v>
      </c>
      <c r="B62" s="10" t="s">
        <v>9</v>
      </c>
      <c r="C62" s="15">
        <v>312.89999999999998</v>
      </c>
      <c r="D62" s="15">
        <v>328.8</v>
      </c>
      <c r="E62" s="9">
        <v>326.7</v>
      </c>
      <c r="F62" s="15">
        <v>332.9</v>
      </c>
      <c r="G62" s="9">
        <v>276.60000000000002</v>
      </c>
      <c r="H62" s="15">
        <v>317.39999999999998</v>
      </c>
      <c r="I62" s="9">
        <v>331.1</v>
      </c>
      <c r="J62" s="15">
        <v>313.39999999999998</v>
      </c>
      <c r="K62" s="9">
        <v>300.89999999999998</v>
      </c>
      <c r="L62" s="71">
        <v>340.6</v>
      </c>
      <c r="M62" s="9">
        <v>297</v>
      </c>
      <c r="N62" s="15">
        <v>243.9</v>
      </c>
      <c r="O62" s="9">
        <v>331.2</v>
      </c>
      <c r="P62" s="15">
        <v>294.3</v>
      </c>
      <c r="Q62" s="15">
        <v>302.3</v>
      </c>
      <c r="R62" s="10" t="s">
        <v>9</v>
      </c>
      <c r="S62" s="6">
        <v>308</v>
      </c>
      <c r="T62" s="6">
        <v>310.7</v>
      </c>
      <c r="U62" s="6">
        <v>295.60000000000002</v>
      </c>
      <c r="V62" s="6">
        <v>305.89999999999998</v>
      </c>
      <c r="W62" s="6">
        <v>259.2</v>
      </c>
      <c r="X62" s="6">
        <v>295.8</v>
      </c>
      <c r="Y62" s="6">
        <v>315.3</v>
      </c>
      <c r="Z62" s="6">
        <v>302.3</v>
      </c>
      <c r="AA62" s="6">
        <v>282.39999999999998</v>
      </c>
      <c r="AB62" s="6">
        <v>325</v>
      </c>
      <c r="AC62" s="6">
        <v>284.3</v>
      </c>
      <c r="AD62" s="6">
        <v>179.8</v>
      </c>
      <c r="AE62" s="6">
        <v>253.9</v>
      </c>
      <c r="AF62" s="6">
        <v>278.2</v>
      </c>
      <c r="AG62" s="6">
        <v>243.7</v>
      </c>
      <c r="AH62" s="10" t="s">
        <v>9</v>
      </c>
      <c r="AI62" s="6">
        <v>317.89999999999998</v>
      </c>
      <c r="AJ62" s="6">
        <v>347</v>
      </c>
      <c r="AK62" s="6">
        <v>357.7</v>
      </c>
      <c r="AL62" s="6">
        <v>360</v>
      </c>
      <c r="AM62" s="6">
        <v>294</v>
      </c>
      <c r="AN62" s="6">
        <v>338.9</v>
      </c>
      <c r="AO62" s="6">
        <v>347</v>
      </c>
      <c r="AP62" s="6">
        <v>324.5</v>
      </c>
      <c r="AQ62" s="6">
        <v>319.39999999999998</v>
      </c>
      <c r="AR62" s="6">
        <v>356.3</v>
      </c>
      <c r="AS62" s="6">
        <v>309.7</v>
      </c>
      <c r="AT62" s="6">
        <v>308</v>
      </c>
      <c r="AU62" s="6">
        <v>408.5</v>
      </c>
      <c r="AV62" s="6">
        <v>310.3</v>
      </c>
      <c r="AW62" s="6">
        <v>360.9</v>
      </c>
    </row>
    <row r="63" spans="1:49" ht="12.75" customHeight="1" x14ac:dyDescent="0.2">
      <c r="A63" s="4">
        <v>2014</v>
      </c>
      <c r="B63" s="10" t="s">
        <v>10</v>
      </c>
      <c r="C63" s="15">
        <v>140.4</v>
      </c>
      <c r="D63" s="15">
        <v>151.5</v>
      </c>
      <c r="E63" s="9">
        <v>130.6</v>
      </c>
      <c r="F63" s="15">
        <v>128.4</v>
      </c>
      <c r="G63" s="9">
        <v>126.1</v>
      </c>
      <c r="H63" s="15">
        <v>139.80000000000001</v>
      </c>
      <c r="I63" s="9">
        <v>123.2</v>
      </c>
      <c r="J63" s="15">
        <v>169.7</v>
      </c>
      <c r="K63" s="9">
        <v>106.1</v>
      </c>
      <c r="L63" s="71">
        <v>168.8</v>
      </c>
      <c r="M63" s="9">
        <v>128</v>
      </c>
      <c r="N63" s="15">
        <v>92.2</v>
      </c>
      <c r="O63" s="9">
        <v>95.8</v>
      </c>
      <c r="P63" s="15">
        <v>125.7</v>
      </c>
      <c r="Q63" s="15">
        <v>116.1</v>
      </c>
      <c r="R63" s="10" t="s">
        <v>10</v>
      </c>
      <c r="S63" s="6">
        <v>137.1</v>
      </c>
      <c r="T63" s="6">
        <v>139</v>
      </c>
      <c r="U63" s="6">
        <v>110.6</v>
      </c>
      <c r="V63" s="6">
        <v>111.5</v>
      </c>
      <c r="W63" s="6">
        <v>114.2</v>
      </c>
      <c r="X63" s="6">
        <v>125.4</v>
      </c>
      <c r="Y63" s="6">
        <v>113.4</v>
      </c>
      <c r="Z63" s="6">
        <v>161.5</v>
      </c>
      <c r="AA63" s="6">
        <v>95</v>
      </c>
      <c r="AB63" s="6">
        <v>157.69999999999999</v>
      </c>
      <c r="AC63" s="6">
        <v>119.5</v>
      </c>
      <c r="AD63" s="6">
        <v>51.8</v>
      </c>
      <c r="AE63" s="6">
        <v>53.6</v>
      </c>
      <c r="AF63" s="6">
        <v>115.1</v>
      </c>
      <c r="AG63" s="6">
        <v>80.3</v>
      </c>
      <c r="AH63" s="10" t="s">
        <v>10</v>
      </c>
      <c r="AI63" s="6">
        <v>143.80000000000001</v>
      </c>
      <c r="AJ63" s="6">
        <v>163.9</v>
      </c>
      <c r="AK63" s="6">
        <v>150.6</v>
      </c>
      <c r="AL63" s="6">
        <v>145.30000000000001</v>
      </c>
      <c r="AM63" s="6">
        <v>138</v>
      </c>
      <c r="AN63" s="6">
        <v>154.30000000000001</v>
      </c>
      <c r="AO63" s="6">
        <v>133</v>
      </c>
      <c r="AP63" s="6">
        <v>178</v>
      </c>
      <c r="AQ63" s="6">
        <v>117.3</v>
      </c>
      <c r="AR63" s="6">
        <v>180</v>
      </c>
      <c r="AS63" s="6">
        <v>136.4</v>
      </c>
      <c r="AT63" s="6">
        <v>132.69999999999999</v>
      </c>
      <c r="AU63" s="6">
        <v>138</v>
      </c>
      <c r="AV63" s="6">
        <v>136.4</v>
      </c>
      <c r="AW63" s="6">
        <v>151.9</v>
      </c>
    </row>
    <row r="64" spans="1:49" ht="12.75" customHeight="1" x14ac:dyDescent="0.2">
      <c r="A64" s="4"/>
      <c r="B64" s="3"/>
      <c r="C64" s="6">
        <f>INDEX(B58:Q63,MATCH($I$128,B58:B63,0),MATCH($H$128,B58:Q58,0))</f>
        <v>1155.0999999999999</v>
      </c>
      <c r="D64" s="15">
        <f>VLOOKUP($I$128,B59:C63,2,FALSE)</f>
        <v>1116.9000000000001</v>
      </c>
      <c r="E64" s="9"/>
      <c r="F64" s="15"/>
      <c r="G64" s="9"/>
      <c r="H64" s="15"/>
      <c r="I64" s="9"/>
      <c r="J64" s="15"/>
      <c r="K64" s="9"/>
      <c r="L64" s="71"/>
      <c r="M64" s="9"/>
      <c r="N64" s="15"/>
      <c r="O64" s="9"/>
      <c r="P64" s="15"/>
      <c r="Q64" s="15"/>
      <c r="R64" s="3"/>
      <c r="S64" s="6">
        <f>INDEX(R58:AG63,MATCH($I$128,R58:R63,0),MATCH($H$128,R58:AG58,0))</f>
        <v>1122.2</v>
      </c>
      <c r="T64" s="15">
        <f>VLOOKUP($I$128,R59:S63,2,FALSE)</f>
        <v>1107.9000000000001</v>
      </c>
      <c r="AH64" s="3"/>
      <c r="AI64" s="6">
        <f>INDEX(AH58:AW63,MATCH($I$128,AH58:AH63,0),MATCH($H$128,AH58:AW58,0))</f>
        <v>1188</v>
      </c>
      <c r="AJ64" s="15">
        <f>VLOOKUP($I$128,AH59:AI63,2,FALSE)</f>
        <v>1125.9000000000001</v>
      </c>
    </row>
    <row r="65" spans="1:49" ht="12.75" customHeight="1" x14ac:dyDescent="0.2">
      <c r="A65" s="10"/>
      <c r="B65" s="10"/>
      <c r="C65" s="66" t="s">
        <v>0</v>
      </c>
      <c r="D65" s="66" t="s">
        <v>22</v>
      </c>
      <c r="E65" s="66" t="s">
        <v>1</v>
      </c>
      <c r="F65" s="67" t="s">
        <v>24</v>
      </c>
      <c r="G65" s="66" t="s">
        <v>25</v>
      </c>
      <c r="H65" s="68" t="s">
        <v>2</v>
      </c>
      <c r="I65" s="69" t="s">
        <v>3</v>
      </c>
      <c r="J65" s="68" t="s">
        <v>23</v>
      </c>
      <c r="K65" s="68" t="s">
        <v>28</v>
      </c>
      <c r="L65" s="68" t="s">
        <v>4</v>
      </c>
      <c r="M65" s="69" t="s">
        <v>5</v>
      </c>
      <c r="N65" s="69" t="s">
        <v>26</v>
      </c>
      <c r="O65" s="70" t="s">
        <v>27</v>
      </c>
      <c r="P65" s="69" t="s">
        <v>6</v>
      </c>
      <c r="Q65" s="69" t="s">
        <v>7</v>
      </c>
      <c r="R65" s="10"/>
      <c r="S65" s="6" t="s">
        <v>0</v>
      </c>
      <c r="T65" s="6" t="s">
        <v>22</v>
      </c>
      <c r="U65" s="6" t="s">
        <v>1</v>
      </c>
      <c r="V65" s="6" t="s">
        <v>24</v>
      </c>
      <c r="W65" s="6" t="s">
        <v>25</v>
      </c>
      <c r="X65" s="6" t="s">
        <v>2</v>
      </c>
      <c r="Y65" s="6" t="s">
        <v>3</v>
      </c>
      <c r="Z65" s="6" t="s">
        <v>23</v>
      </c>
      <c r="AA65" s="6" t="s">
        <v>28</v>
      </c>
      <c r="AB65" s="6" t="s">
        <v>4</v>
      </c>
      <c r="AC65" s="6" t="s">
        <v>5</v>
      </c>
      <c r="AD65" s="6" t="s">
        <v>26</v>
      </c>
      <c r="AE65" s="6" t="s">
        <v>27</v>
      </c>
      <c r="AF65" s="6" t="s">
        <v>6</v>
      </c>
      <c r="AG65" s="6" t="s">
        <v>7</v>
      </c>
      <c r="AH65" s="10"/>
      <c r="AI65" s="6" t="s">
        <v>0</v>
      </c>
      <c r="AJ65" s="6" t="s">
        <v>22</v>
      </c>
      <c r="AK65" s="6" t="s">
        <v>1</v>
      </c>
      <c r="AL65" s="6" t="s">
        <v>24</v>
      </c>
      <c r="AM65" s="6" t="s">
        <v>25</v>
      </c>
      <c r="AN65" s="6" t="s">
        <v>2</v>
      </c>
      <c r="AO65" s="6" t="s">
        <v>3</v>
      </c>
      <c r="AP65" s="6" t="s">
        <v>23</v>
      </c>
      <c r="AQ65" s="6" t="s">
        <v>28</v>
      </c>
      <c r="AR65" s="6" t="s">
        <v>4</v>
      </c>
      <c r="AS65" s="6" t="s">
        <v>5</v>
      </c>
      <c r="AT65" s="6" t="s">
        <v>26</v>
      </c>
      <c r="AU65" s="6" t="s">
        <v>27</v>
      </c>
      <c r="AV65" s="6" t="s">
        <v>6</v>
      </c>
      <c r="AW65" s="6" t="s">
        <v>7</v>
      </c>
    </row>
    <row r="66" spans="1:49" x14ac:dyDescent="0.2">
      <c r="A66" s="4">
        <v>2015</v>
      </c>
      <c r="B66" s="10" t="s">
        <v>12</v>
      </c>
      <c r="C66" s="15">
        <v>1177.3</v>
      </c>
      <c r="D66" s="15">
        <v>1226.8</v>
      </c>
      <c r="E66" s="9">
        <v>1098.7</v>
      </c>
      <c r="F66" s="15">
        <v>1107.9000000000001</v>
      </c>
      <c r="G66" s="9">
        <v>1151</v>
      </c>
      <c r="H66" s="15">
        <v>1150.0999999999999</v>
      </c>
      <c r="I66" s="9">
        <v>1129.9000000000001</v>
      </c>
      <c r="J66" s="15">
        <v>1287.5999999999999</v>
      </c>
      <c r="K66" s="9">
        <v>1107.8</v>
      </c>
      <c r="L66" s="71">
        <v>1285.0999999999999</v>
      </c>
      <c r="M66" s="9">
        <v>1095.8</v>
      </c>
      <c r="N66" s="15">
        <v>965.8</v>
      </c>
      <c r="O66" s="9">
        <v>1214</v>
      </c>
      <c r="P66" s="15">
        <v>1106.5</v>
      </c>
      <c r="Q66" s="15">
        <v>1078.2</v>
      </c>
      <c r="R66" s="10" t="s">
        <v>12</v>
      </c>
      <c r="S66" s="6">
        <v>1168.0999999999999</v>
      </c>
      <c r="T66" s="6">
        <v>1193.2</v>
      </c>
      <c r="U66" s="6">
        <v>1043.5</v>
      </c>
      <c r="V66" s="6">
        <v>1060.5</v>
      </c>
      <c r="W66" s="6">
        <v>1117.0999999999999</v>
      </c>
      <c r="X66" s="6">
        <v>1111.0999999999999</v>
      </c>
      <c r="Y66" s="6">
        <v>1101.9000000000001</v>
      </c>
      <c r="Z66" s="6">
        <v>1266.0999999999999</v>
      </c>
      <c r="AA66" s="6">
        <v>1073.9000000000001</v>
      </c>
      <c r="AB66" s="6">
        <v>1256.4000000000001</v>
      </c>
      <c r="AC66" s="6">
        <v>1072.5</v>
      </c>
      <c r="AD66" s="6">
        <v>844.4</v>
      </c>
      <c r="AE66" s="6">
        <v>1072.9000000000001</v>
      </c>
      <c r="AF66" s="6">
        <v>1076.4000000000001</v>
      </c>
      <c r="AG66" s="6">
        <v>969</v>
      </c>
      <c r="AH66" s="10" t="s">
        <v>12</v>
      </c>
      <c r="AI66" s="6">
        <v>1186.5</v>
      </c>
      <c r="AJ66" s="6">
        <v>1260.4000000000001</v>
      </c>
      <c r="AK66" s="6">
        <v>1153.8</v>
      </c>
      <c r="AL66" s="6">
        <v>1155.4000000000001</v>
      </c>
      <c r="AM66" s="6">
        <v>1184.9000000000001</v>
      </c>
      <c r="AN66" s="6">
        <v>1189</v>
      </c>
      <c r="AO66" s="6">
        <v>1157.8</v>
      </c>
      <c r="AP66" s="6">
        <v>1309.0999999999999</v>
      </c>
      <c r="AQ66" s="6">
        <v>1141.7</v>
      </c>
      <c r="AR66" s="6">
        <v>1313.8</v>
      </c>
      <c r="AS66" s="6">
        <v>1119.0999999999999</v>
      </c>
      <c r="AT66" s="6">
        <v>1087.2</v>
      </c>
      <c r="AU66" s="6">
        <v>1355.1</v>
      </c>
      <c r="AV66" s="6">
        <v>1136.7</v>
      </c>
      <c r="AW66" s="6">
        <v>1187.4000000000001</v>
      </c>
    </row>
    <row r="67" spans="1:49" x14ac:dyDescent="0.2">
      <c r="A67" s="4">
        <v>2015</v>
      </c>
      <c r="B67" s="11" t="s">
        <v>11</v>
      </c>
      <c r="C67" s="15">
        <v>371.2</v>
      </c>
      <c r="D67" s="15">
        <v>368.7</v>
      </c>
      <c r="E67" s="9">
        <v>332.4</v>
      </c>
      <c r="F67" s="15">
        <v>336.7</v>
      </c>
      <c r="G67" s="9">
        <v>371.4</v>
      </c>
      <c r="H67" s="15">
        <v>366.5</v>
      </c>
      <c r="I67" s="9">
        <v>343.3</v>
      </c>
      <c r="J67" s="15">
        <v>409.6</v>
      </c>
      <c r="K67" s="9">
        <v>341.8</v>
      </c>
      <c r="L67" s="71">
        <v>416.6</v>
      </c>
      <c r="M67" s="9">
        <v>351.8</v>
      </c>
      <c r="N67" s="15">
        <v>340.8</v>
      </c>
      <c r="O67" s="9">
        <v>390.2</v>
      </c>
      <c r="P67" s="15">
        <v>357.8</v>
      </c>
      <c r="Q67" s="15">
        <v>325.8</v>
      </c>
      <c r="R67" s="11" t="s">
        <v>11</v>
      </c>
      <c r="S67" s="6">
        <v>365.9</v>
      </c>
      <c r="T67" s="6">
        <v>349.4</v>
      </c>
      <c r="U67" s="6">
        <v>300.39999999999998</v>
      </c>
      <c r="V67" s="6">
        <v>309.2</v>
      </c>
      <c r="W67" s="6">
        <v>351.3</v>
      </c>
      <c r="X67" s="6">
        <v>343.7</v>
      </c>
      <c r="Y67" s="6">
        <v>327.3</v>
      </c>
      <c r="Z67" s="6">
        <v>397.1</v>
      </c>
      <c r="AA67" s="6">
        <v>322</v>
      </c>
      <c r="AB67" s="6">
        <v>399.5</v>
      </c>
      <c r="AC67" s="6">
        <v>338.2</v>
      </c>
      <c r="AD67" s="6">
        <v>265.8</v>
      </c>
      <c r="AE67" s="6">
        <v>306.8</v>
      </c>
      <c r="AF67" s="6">
        <v>340.1</v>
      </c>
      <c r="AG67" s="6">
        <v>263.60000000000002</v>
      </c>
      <c r="AH67" s="11" t="s">
        <v>11</v>
      </c>
      <c r="AI67" s="6">
        <v>376.6</v>
      </c>
      <c r="AJ67" s="6">
        <v>388.1</v>
      </c>
      <c r="AK67" s="6">
        <v>364.4</v>
      </c>
      <c r="AL67" s="6">
        <v>364.2</v>
      </c>
      <c r="AM67" s="6">
        <v>391.5</v>
      </c>
      <c r="AN67" s="6">
        <v>389.3</v>
      </c>
      <c r="AO67" s="6">
        <v>359.2</v>
      </c>
      <c r="AP67" s="6">
        <v>422.1</v>
      </c>
      <c r="AQ67" s="6">
        <v>361.6</v>
      </c>
      <c r="AR67" s="6">
        <v>433.7</v>
      </c>
      <c r="AS67" s="6">
        <v>365.4</v>
      </c>
      <c r="AT67" s="6">
        <v>415.7</v>
      </c>
      <c r="AU67" s="6">
        <v>473.6</v>
      </c>
      <c r="AV67" s="6">
        <v>375.6</v>
      </c>
      <c r="AW67" s="6">
        <v>387.9</v>
      </c>
    </row>
    <row r="68" spans="1:49" x14ac:dyDescent="0.2">
      <c r="A68" s="4">
        <v>2015</v>
      </c>
      <c r="B68" s="10" t="s">
        <v>30</v>
      </c>
      <c r="C68" s="15">
        <v>320.3</v>
      </c>
      <c r="D68" s="15">
        <v>320.3</v>
      </c>
      <c r="E68" s="9">
        <v>298.2</v>
      </c>
      <c r="F68" s="15">
        <v>302.10000000000002</v>
      </c>
      <c r="G68" s="9">
        <v>304.3</v>
      </c>
      <c r="H68" s="15">
        <v>303.5</v>
      </c>
      <c r="I68" s="9">
        <v>308.10000000000002</v>
      </c>
      <c r="J68" s="15">
        <v>353.4</v>
      </c>
      <c r="K68" s="9">
        <v>314.89999999999998</v>
      </c>
      <c r="L68" s="71">
        <v>342.3</v>
      </c>
      <c r="M68" s="9">
        <v>305.3</v>
      </c>
      <c r="N68" s="15">
        <v>262.5</v>
      </c>
      <c r="O68" s="9">
        <v>330.1</v>
      </c>
      <c r="P68" s="15">
        <v>303</v>
      </c>
      <c r="Q68" s="15">
        <v>287.10000000000002</v>
      </c>
      <c r="R68" s="10" t="s">
        <v>30</v>
      </c>
      <c r="S68" s="6">
        <v>315.39999999999998</v>
      </c>
      <c r="T68" s="6">
        <v>302.60000000000002</v>
      </c>
      <c r="U68" s="6">
        <v>268.60000000000002</v>
      </c>
      <c r="V68" s="6">
        <v>276.60000000000002</v>
      </c>
      <c r="W68" s="6">
        <v>286.3</v>
      </c>
      <c r="X68" s="6">
        <v>283.10000000000002</v>
      </c>
      <c r="Y68" s="6">
        <v>292.89999999999998</v>
      </c>
      <c r="Z68" s="6">
        <v>341.8</v>
      </c>
      <c r="AA68" s="6">
        <v>296.39999999999998</v>
      </c>
      <c r="AB68" s="6">
        <v>327.2</v>
      </c>
      <c r="AC68" s="6">
        <v>292.60000000000002</v>
      </c>
      <c r="AD68" s="6">
        <v>197.4</v>
      </c>
      <c r="AE68" s="6">
        <v>254.6</v>
      </c>
      <c r="AF68" s="6">
        <v>286.60000000000002</v>
      </c>
      <c r="AG68" s="6">
        <v>229.2</v>
      </c>
      <c r="AH68" s="10" t="s">
        <v>30</v>
      </c>
      <c r="AI68" s="6">
        <v>325.2</v>
      </c>
      <c r="AJ68" s="6">
        <v>337.9</v>
      </c>
      <c r="AK68" s="6">
        <v>327.8</v>
      </c>
      <c r="AL68" s="6">
        <v>327.60000000000002</v>
      </c>
      <c r="AM68" s="6">
        <v>322.2</v>
      </c>
      <c r="AN68" s="6">
        <v>324</v>
      </c>
      <c r="AO68" s="6">
        <v>323.2</v>
      </c>
      <c r="AP68" s="6">
        <v>365.1</v>
      </c>
      <c r="AQ68" s="6">
        <v>333.5</v>
      </c>
      <c r="AR68" s="6">
        <v>357.4</v>
      </c>
      <c r="AS68" s="6">
        <v>318.10000000000002</v>
      </c>
      <c r="AT68" s="6">
        <v>327.60000000000002</v>
      </c>
      <c r="AU68" s="6">
        <v>405.6</v>
      </c>
      <c r="AV68" s="6">
        <v>319.3</v>
      </c>
      <c r="AW68" s="6">
        <v>344.9</v>
      </c>
    </row>
    <row r="69" spans="1:49" x14ac:dyDescent="0.2">
      <c r="A69" s="4">
        <v>2015</v>
      </c>
      <c r="B69" s="10" t="s">
        <v>9</v>
      </c>
      <c r="C69" s="15">
        <v>326</v>
      </c>
      <c r="D69" s="15">
        <v>347.6</v>
      </c>
      <c r="E69" s="9">
        <v>333.4</v>
      </c>
      <c r="F69" s="15">
        <v>321.89999999999998</v>
      </c>
      <c r="G69" s="9">
        <v>319.3</v>
      </c>
      <c r="H69" s="15">
        <v>317.3</v>
      </c>
      <c r="I69" s="9">
        <v>322.2</v>
      </c>
      <c r="J69" s="15">
        <v>345.4</v>
      </c>
      <c r="K69" s="9">
        <v>324.2</v>
      </c>
      <c r="L69" s="71">
        <v>336.7</v>
      </c>
      <c r="M69" s="9">
        <v>300.10000000000002</v>
      </c>
      <c r="N69" s="15">
        <v>285.8</v>
      </c>
      <c r="O69" s="9">
        <v>403.4</v>
      </c>
      <c r="P69" s="15">
        <v>304.2</v>
      </c>
      <c r="Q69" s="15">
        <v>325.39999999999998</v>
      </c>
      <c r="R69" s="10" t="s">
        <v>9</v>
      </c>
      <c r="S69" s="6">
        <v>321</v>
      </c>
      <c r="T69" s="6">
        <v>329</v>
      </c>
      <c r="U69" s="6">
        <v>301.89999999999998</v>
      </c>
      <c r="V69" s="6">
        <v>295.3</v>
      </c>
      <c r="W69" s="6">
        <v>300.8</v>
      </c>
      <c r="X69" s="6">
        <v>296</v>
      </c>
      <c r="Y69" s="6">
        <v>306.60000000000002</v>
      </c>
      <c r="Z69" s="6">
        <v>333.7</v>
      </c>
      <c r="AA69" s="6">
        <v>305.2</v>
      </c>
      <c r="AB69" s="6">
        <v>321.3</v>
      </c>
      <c r="AC69" s="6">
        <v>287.39999999999998</v>
      </c>
      <c r="AD69" s="6">
        <v>217.5</v>
      </c>
      <c r="AE69" s="6">
        <v>318.5</v>
      </c>
      <c r="AF69" s="6">
        <v>288</v>
      </c>
      <c r="AG69" s="6">
        <v>263.89999999999998</v>
      </c>
      <c r="AH69" s="10" t="s">
        <v>9</v>
      </c>
      <c r="AI69" s="6">
        <v>331</v>
      </c>
      <c r="AJ69" s="6">
        <v>366.2</v>
      </c>
      <c r="AK69" s="6">
        <v>364.9</v>
      </c>
      <c r="AL69" s="6">
        <v>348.4</v>
      </c>
      <c r="AM69" s="6">
        <v>337.9</v>
      </c>
      <c r="AN69" s="6">
        <v>338.5</v>
      </c>
      <c r="AO69" s="6">
        <v>337.8</v>
      </c>
      <c r="AP69" s="6">
        <v>357</v>
      </c>
      <c r="AQ69" s="6">
        <v>343.2</v>
      </c>
      <c r="AR69" s="6">
        <v>352.1</v>
      </c>
      <c r="AS69" s="6">
        <v>312.8</v>
      </c>
      <c r="AT69" s="6">
        <v>354.2</v>
      </c>
      <c r="AU69" s="6">
        <v>488.2</v>
      </c>
      <c r="AV69" s="6">
        <v>320.5</v>
      </c>
      <c r="AW69" s="6">
        <v>386.9</v>
      </c>
    </row>
    <row r="70" spans="1:49" x14ac:dyDescent="0.2">
      <c r="A70" s="4">
        <v>2015</v>
      </c>
      <c r="B70" s="10" t="s">
        <v>10</v>
      </c>
      <c r="C70" s="15">
        <v>159.80000000000001</v>
      </c>
      <c r="D70" s="15">
        <v>190.2</v>
      </c>
      <c r="E70" s="9">
        <v>134.69999999999999</v>
      </c>
      <c r="F70" s="15">
        <v>147.30000000000001</v>
      </c>
      <c r="G70" s="9">
        <v>156</v>
      </c>
      <c r="H70" s="15">
        <v>162.69999999999999</v>
      </c>
      <c r="I70" s="9">
        <v>156.4</v>
      </c>
      <c r="J70" s="15">
        <v>179.2</v>
      </c>
      <c r="K70" s="9">
        <v>126.8</v>
      </c>
      <c r="L70" s="71">
        <v>189.5</v>
      </c>
      <c r="M70" s="9">
        <v>138.5</v>
      </c>
      <c r="N70" s="15">
        <v>76.7</v>
      </c>
      <c r="O70" s="9">
        <v>90.3</v>
      </c>
      <c r="P70" s="15">
        <v>141.5</v>
      </c>
      <c r="Q70" s="15">
        <v>140</v>
      </c>
      <c r="R70" s="10" t="s">
        <v>10</v>
      </c>
      <c r="S70" s="6">
        <v>156.19999999999999</v>
      </c>
      <c r="T70" s="6">
        <v>176.3</v>
      </c>
      <c r="U70" s="6">
        <v>114.6</v>
      </c>
      <c r="V70" s="6">
        <v>129.1</v>
      </c>
      <c r="W70" s="6">
        <v>142.9</v>
      </c>
      <c r="X70" s="6">
        <v>147.19999999999999</v>
      </c>
      <c r="Y70" s="6">
        <v>145.30000000000001</v>
      </c>
      <c r="Z70" s="6">
        <v>170.8</v>
      </c>
      <c r="AA70" s="6">
        <v>114.8</v>
      </c>
      <c r="AB70" s="6">
        <v>177.7</v>
      </c>
      <c r="AC70" s="6">
        <v>129.80000000000001</v>
      </c>
      <c r="AD70" s="6">
        <v>41.2</v>
      </c>
      <c r="AE70" s="6">
        <v>48.8</v>
      </c>
      <c r="AF70" s="6">
        <v>130.30000000000001</v>
      </c>
      <c r="AG70" s="6">
        <v>99.7</v>
      </c>
      <c r="AH70" s="10" t="s">
        <v>10</v>
      </c>
      <c r="AI70" s="6">
        <v>163.30000000000001</v>
      </c>
      <c r="AJ70" s="6">
        <v>204.1</v>
      </c>
      <c r="AK70" s="6">
        <v>154.80000000000001</v>
      </c>
      <c r="AL70" s="6">
        <v>165.4</v>
      </c>
      <c r="AM70" s="6">
        <v>169.2</v>
      </c>
      <c r="AN70" s="6">
        <v>178.2</v>
      </c>
      <c r="AO70" s="6">
        <v>167.4</v>
      </c>
      <c r="AP70" s="6">
        <v>187.7</v>
      </c>
      <c r="AQ70" s="6">
        <v>138.9</v>
      </c>
      <c r="AR70" s="6">
        <v>201.3</v>
      </c>
      <c r="AS70" s="6">
        <v>147.30000000000001</v>
      </c>
      <c r="AT70" s="6">
        <v>112.2</v>
      </c>
      <c r="AU70" s="6">
        <v>131.80000000000001</v>
      </c>
      <c r="AV70" s="6">
        <v>152.69999999999999</v>
      </c>
      <c r="AW70" s="6">
        <v>180.3</v>
      </c>
    </row>
    <row r="71" spans="1:49" x14ac:dyDescent="0.2">
      <c r="A71" s="4"/>
      <c r="B71" s="3"/>
      <c r="C71" s="6">
        <f>INDEX(B65:Q70,MATCH($I$128,B65:B70,0),MATCH($H$128,B65:Q65,0))</f>
        <v>1226.8</v>
      </c>
      <c r="D71" s="15">
        <f>VLOOKUP($I$128,B66:C70,2,FALSE)</f>
        <v>1177.3</v>
      </c>
      <c r="E71" s="9"/>
      <c r="F71" s="15"/>
      <c r="G71" s="9"/>
      <c r="H71" s="15"/>
      <c r="I71" s="9"/>
      <c r="J71" s="15"/>
      <c r="K71" s="9"/>
      <c r="L71" s="71"/>
      <c r="M71" s="9"/>
      <c r="N71" s="15"/>
      <c r="O71" s="9"/>
      <c r="P71" s="15"/>
      <c r="Q71" s="15"/>
      <c r="R71" s="3"/>
      <c r="S71" s="6">
        <f>INDEX(R65:AG70,MATCH($I$128,R65:R70,0),MATCH($H$128,R65:AG65,0))</f>
        <v>1193.2</v>
      </c>
      <c r="T71" s="15">
        <f>VLOOKUP($I$128,R66:S70,2,FALSE)</f>
        <v>1168.0999999999999</v>
      </c>
      <c r="AH71" s="3"/>
      <c r="AI71" s="6">
        <f>INDEX(AH65:AW70,MATCH($I$128,AH65:AH70,0),MATCH($H$128,AH65:AW65,0))</f>
        <v>1260.4000000000001</v>
      </c>
      <c r="AJ71" s="15">
        <f>VLOOKUP($I$128,AH66:AI70,2,FALSE)</f>
        <v>1186.5</v>
      </c>
    </row>
    <row r="72" spans="1:49" ht="12.75" customHeight="1" x14ac:dyDescent="0.2">
      <c r="A72" s="10"/>
      <c r="B72" s="10"/>
      <c r="C72" s="66" t="s">
        <v>0</v>
      </c>
      <c r="D72" s="66" t="s">
        <v>22</v>
      </c>
      <c r="E72" s="66" t="s">
        <v>1</v>
      </c>
      <c r="F72" s="67" t="s">
        <v>24</v>
      </c>
      <c r="G72" s="66" t="s">
        <v>25</v>
      </c>
      <c r="H72" s="68" t="s">
        <v>2</v>
      </c>
      <c r="I72" s="69" t="s">
        <v>3</v>
      </c>
      <c r="J72" s="68" t="s">
        <v>23</v>
      </c>
      <c r="K72" s="68" t="s">
        <v>28</v>
      </c>
      <c r="L72" s="68" t="s">
        <v>4</v>
      </c>
      <c r="M72" s="69" t="s">
        <v>5</v>
      </c>
      <c r="N72" s="69" t="s">
        <v>26</v>
      </c>
      <c r="O72" s="70" t="s">
        <v>27</v>
      </c>
      <c r="P72" s="69" t="s">
        <v>6</v>
      </c>
      <c r="Q72" s="69" t="s">
        <v>7</v>
      </c>
      <c r="R72" s="10"/>
      <c r="S72" s="6" t="s">
        <v>0</v>
      </c>
      <c r="T72" s="6" t="s">
        <v>22</v>
      </c>
      <c r="U72" s="6" t="s">
        <v>1</v>
      </c>
      <c r="V72" s="6" t="s">
        <v>24</v>
      </c>
      <c r="W72" s="6" t="s">
        <v>25</v>
      </c>
      <c r="X72" s="6" t="s">
        <v>2</v>
      </c>
      <c r="Y72" s="6" t="s">
        <v>3</v>
      </c>
      <c r="Z72" s="6" t="s">
        <v>23</v>
      </c>
      <c r="AA72" s="6" t="s">
        <v>28</v>
      </c>
      <c r="AB72" s="6" t="s">
        <v>4</v>
      </c>
      <c r="AC72" s="6" t="s">
        <v>5</v>
      </c>
      <c r="AD72" s="6" t="s">
        <v>26</v>
      </c>
      <c r="AE72" s="6" t="s">
        <v>27</v>
      </c>
      <c r="AF72" s="6" t="s">
        <v>6</v>
      </c>
      <c r="AG72" s="6" t="s">
        <v>7</v>
      </c>
      <c r="AH72" s="10"/>
      <c r="AI72" s="6" t="s">
        <v>0</v>
      </c>
      <c r="AJ72" s="6" t="s">
        <v>22</v>
      </c>
      <c r="AK72" s="6" t="s">
        <v>1</v>
      </c>
      <c r="AL72" s="6" t="s">
        <v>24</v>
      </c>
      <c r="AM72" s="6" t="s">
        <v>25</v>
      </c>
      <c r="AN72" s="6" t="s">
        <v>2</v>
      </c>
      <c r="AO72" s="6" t="s">
        <v>3</v>
      </c>
      <c r="AP72" s="6" t="s">
        <v>23</v>
      </c>
      <c r="AQ72" s="6" t="s">
        <v>28</v>
      </c>
      <c r="AR72" s="6" t="s">
        <v>4</v>
      </c>
      <c r="AS72" s="6" t="s">
        <v>5</v>
      </c>
      <c r="AT72" s="6" t="s">
        <v>26</v>
      </c>
      <c r="AU72" s="6" t="s">
        <v>27</v>
      </c>
      <c r="AV72" s="6" t="s">
        <v>6</v>
      </c>
      <c r="AW72" s="6" t="s">
        <v>7</v>
      </c>
    </row>
    <row r="73" spans="1:49" x14ac:dyDescent="0.2">
      <c r="A73" s="4">
        <v>2016</v>
      </c>
      <c r="B73" s="10" t="s">
        <v>12</v>
      </c>
      <c r="C73" s="15">
        <v>1136.4000000000001</v>
      </c>
      <c r="D73" s="15">
        <v>1163.7</v>
      </c>
      <c r="E73" s="9">
        <v>990.1</v>
      </c>
      <c r="F73" s="15">
        <v>1055.3</v>
      </c>
      <c r="G73" s="9">
        <v>1143.9000000000001</v>
      </c>
      <c r="H73" s="15">
        <v>1164.7</v>
      </c>
      <c r="I73" s="9">
        <v>1065.9000000000001</v>
      </c>
      <c r="J73" s="15">
        <v>1248.7</v>
      </c>
      <c r="K73" s="9">
        <v>1025.0999999999999</v>
      </c>
      <c r="L73" s="71">
        <v>1246.9000000000001</v>
      </c>
      <c r="M73" s="9">
        <v>1066.0999999999999</v>
      </c>
      <c r="N73" s="15">
        <v>948.5</v>
      </c>
      <c r="O73" s="9">
        <v>1124.5</v>
      </c>
      <c r="P73" s="15">
        <v>1084.4000000000001</v>
      </c>
      <c r="Q73" s="15">
        <v>1093</v>
      </c>
      <c r="R73" s="10" t="s">
        <v>12</v>
      </c>
      <c r="S73" s="6">
        <v>1127.5</v>
      </c>
      <c r="T73" s="6">
        <v>1130.9000000000001</v>
      </c>
      <c r="U73" s="6">
        <v>938</v>
      </c>
      <c r="V73" s="6">
        <v>1009</v>
      </c>
      <c r="W73" s="6">
        <v>1110.3</v>
      </c>
      <c r="X73" s="6">
        <v>1125.9000000000001</v>
      </c>
      <c r="Y73" s="6">
        <v>1038.9000000000001</v>
      </c>
      <c r="Z73" s="6">
        <v>1227.5999999999999</v>
      </c>
      <c r="AA73" s="6">
        <v>992.5</v>
      </c>
      <c r="AB73" s="6">
        <v>1218.9000000000001</v>
      </c>
      <c r="AC73" s="6">
        <v>1043.3</v>
      </c>
      <c r="AD73" s="6">
        <v>830.3</v>
      </c>
      <c r="AE73" s="6">
        <v>988.2</v>
      </c>
      <c r="AF73" s="6">
        <v>1054.5999999999999</v>
      </c>
      <c r="AG73" s="6">
        <v>984</v>
      </c>
      <c r="AH73" s="10" t="s">
        <v>12</v>
      </c>
      <c r="AI73" s="6">
        <v>1145.4000000000001</v>
      </c>
      <c r="AJ73" s="6">
        <v>1196.5</v>
      </c>
      <c r="AK73" s="6">
        <v>1042.2</v>
      </c>
      <c r="AL73" s="6">
        <v>1101.5999999999999</v>
      </c>
      <c r="AM73" s="6">
        <v>1177.5</v>
      </c>
      <c r="AN73" s="6">
        <v>1203.5</v>
      </c>
      <c r="AO73" s="6">
        <v>1092.9000000000001</v>
      </c>
      <c r="AP73" s="6">
        <v>1269.8</v>
      </c>
      <c r="AQ73" s="6">
        <v>1057.7</v>
      </c>
      <c r="AR73" s="6">
        <v>1274.9000000000001</v>
      </c>
      <c r="AS73" s="6">
        <v>1088.9000000000001</v>
      </c>
      <c r="AT73" s="6">
        <v>1066.8</v>
      </c>
      <c r="AU73" s="6">
        <v>1260.8</v>
      </c>
      <c r="AV73" s="6">
        <v>1114.2</v>
      </c>
      <c r="AW73" s="6">
        <v>1202.0999999999999</v>
      </c>
    </row>
    <row r="74" spans="1:49" x14ac:dyDescent="0.2">
      <c r="A74" s="4">
        <v>2016</v>
      </c>
      <c r="B74" s="11" t="s">
        <v>11</v>
      </c>
      <c r="C74" s="15">
        <v>370.8</v>
      </c>
      <c r="D74" s="15">
        <v>357.7</v>
      </c>
      <c r="E74" s="9">
        <v>316.10000000000002</v>
      </c>
      <c r="F74" s="15">
        <v>355.8</v>
      </c>
      <c r="G74" s="9">
        <v>368.8</v>
      </c>
      <c r="H74" s="15">
        <v>396</v>
      </c>
      <c r="I74" s="9">
        <v>333.8</v>
      </c>
      <c r="J74" s="15">
        <v>417.9</v>
      </c>
      <c r="K74" s="9">
        <v>338.9</v>
      </c>
      <c r="L74" s="71">
        <v>407.7</v>
      </c>
      <c r="M74" s="9">
        <v>348.8</v>
      </c>
      <c r="N74" s="15">
        <v>332.6</v>
      </c>
      <c r="O74" s="9">
        <v>357.1</v>
      </c>
      <c r="P74" s="15">
        <v>361.8</v>
      </c>
      <c r="Q74" s="15">
        <v>271.3</v>
      </c>
      <c r="R74" s="11" t="s">
        <v>11</v>
      </c>
      <c r="S74" s="6">
        <v>365.5</v>
      </c>
      <c r="T74" s="6">
        <v>338.7</v>
      </c>
      <c r="U74" s="6">
        <v>285.10000000000002</v>
      </c>
      <c r="V74" s="6">
        <v>327.39999999999998</v>
      </c>
      <c r="W74" s="6">
        <v>349.1</v>
      </c>
      <c r="X74" s="6">
        <v>372.5</v>
      </c>
      <c r="Y74" s="6">
        <v>318.10000000000002</v>
      </c>
      <c r="Z74" s="6">
        <v>405.4</v>
      </c>
      <c r="AA74" s="6">
        <v>319.3</v>
      </c>
      <c r="AB74" s="6">
        <v>391</v>
      </c>
      <c r="AC74" s="6">
        <v>335.4</v>
      </c>
      <c r="AD74" s="6">
        <v>259.3</v>
      </c>
      <c r="AE74" s="6">
        <v>276.5</v>
      </c>
      <c r="AF74" s="6">
        <v>344.1</v>
      </c>
      <c r="AG74" s="6">
        <v>214.6</v>
      </c>
      <c r="AH74" s="11" t="s">
        <v>11</v>
      </c>
      <c r="AI74" s="6">
        <v>376.1</v>
      </c>
      <c r="AJ74" s="6">
        <v>376.8</v>
      </c>
      <c r="AK74" s="6">
        <v>347.1</v>
      </c>
      <c r="AL74" s="6">
        <v>384.3</v>
      </c>
      <c r="AM74" s="6">
        <v>388.6</v>
      </c>
      <c r="AN74" s="6">
        <v>419.5</v>
      </c>
      <c r="AO74" s="6">
        <v>349.4</v>
      </c>
      <c r="AP74" s="6">
        <v>430.4</v>
      </c>
      <c r="AQ74" s="6">
        <v>358.5</v>
      </c>
      <c r="AR74" s="6">
        <v>424.3</v>
      </c>
      <c r="AS74" s="6">
        <v>362.1</v>
      </c>
      <c r="AT74" s="6">
        <v>405.9</v>
      </c>
      <c r="AU74" s="6">
        <v>437.8</v>
      </c>
      <c r="AV74" s="6">
        <v>379.5</v>
      </c>
      <c r="AW74" s="6">
        <v>328</v>
      </c>
    </row>
    <row r="75" spans="1:49" x14ac:dyDescent="0.2">
      <c r="A75" s="4">
        <v>2016</v>
      </c>
      <c r="B75" s="10" t="s">
        <v>30</v>
      </c>
      <c r="C75" s="15">
        <v>311.3</v>
      </c>
      <c r="D75" s="15">
        <v>315</v>
      </c>
      <c r="E75" s="9">
        <v>275</v>
      </c>
      <c r="F75" s="15">
        <v>280.8</v>
      </c>
      <c r="G75" s="9">
        <v>323.3</v>
      </c>
      <c r="H75" s="15">
        <v>308.10000000000002</v>
      </c>
      <c r="I75" s="9">
        <v>287.5</v>
      </c>
      <c r="J75" s="15">
        <v>341.2</v>
      </c>
      <c r="K75" s="9">
        <v>283.5</v>
      </c>
      <c r="L75" s="71">
        <v>326.7</v>
      </c>
      <c r="M75" s="9">
        <v>301.60000000000002</v>
      </c>
      <c r="N75" s="15">
        <v>183.2</v>
      </c>
      <c r="O75" s="9">
        <v>335.7</v>
      </c>
      <c r="P75" s="15">
        <v>306.5</v>
      </c>
      <c r="Q75" s="15">
        <v>358.1</v>
      </c>
      <c r="R75" s="10" t="s">
        <v>30</v>
      </c>
      <c r="S75" s="6">
        <v>306.5</v>
      </c>
      <c r="T75" s="6">
        <v>297.60000000000002</v>
      </c>
      <c r="U75" s="6">
        <v>247</v>
      </c>
      <c r="V75" s="6">
        <v>256.39999999999998</v>
      </c>
      <c r="W75" s="6">
        <v>305</v>
      </c>
      <c r="X75" s="6">
        <v>287.7</v>
      </c>
      <c r="Y75" s="6">
        <v>273</v>
      </c>
      <c r="Z75" s="6">
        <v>329.8</v>
      </c>
      <c r="AA75" s="6">
        <v>266</v>
      </c>
      <c r="AB75" s="6">
        <v>312.10000000000002</v>
      </c>
      <c r="AC75" s="6">
        <v>289.10000000000002</v>
      </c>
      <c r="AD75" s="6">
        <v>129.80000000000001</v>
      </c>
      <c r="AE75" s="6">
        <v>258.89999999999998</v>
      </c>
      <c r="AF75" s="6">
        <v>290.10000000000002</v>
      </c>
      <c r="AG75" s="6">
        <v>293.60000000000002</v>
      </c>
      <c r="AH75" s="10" t="s">
        <v>30</v>
      </c>
      <c r="AI75" s="6">
        <v>316.10000000000002</v>
      </c>
      <c r="AJ75" s="6">
        <v>332.4</v>
      </c>
      <c r="AK75" s="6">
        <v>303</v>
      </c>
      <c r="AL75" s="6">
        <v>305.10000000000002</v>
      </c>
      <c r="AM75" s="6">
        <v>341.7</v>
      </c>
      <c r="AN75" s="6">
        <v>328.5</v>
      </c>
      <c r="AO75" s="6">
        <v>302</v>
      </c>
      <c r="AP75" s="6">
        <v>352.6</v>
      </c>
      <c r="AQ75" s="6">
        <v>301.10000000000002</v>
      </c>
      <c r="AR75" s="6">
        <v>341.2</v>
      </c>
      <c r="AS75" s="6">
        <v>314.2</v>
      </c>
      <c r="AT75" s="6">
        <v>236.6</v>
      </c>
      <c r="AU75" s="6">
        <v>412.4</v>
      </c>
      <c r="AV75" s="6">
        <v>322.8</v>
      </c>
      <c r="AW75" s="6">
        <v>422.5</v>
      </c>
    </row>
    <row r="76" spans="1:49" x14ac:dyDescent="0.2">
      <c r="A76" s="4">
        <v>2016</v>
      </c>
      <c r="B76" s="10" t="s">
        <v>9</v>
      </c>
      <c r="C76" s="15">
        <v>305.89999999999998</v>
      </c>
      <c r="D76" s="15">
        <v>321.89999999999998</v>
      </c>
      <c r="E76" s="9">
        <v>267</v>
      </c>
      <c r="F76" s="15">
        <v>296.3</v>
      </c>
      <c r="G76" s="9">
        <v>314.60000000000002</v>
      </c>
      <c r="H76" s="15">
        <v>297</v>
      </c>
      <c r="I76" s="9">
        <v>316.60000000000002</v>
      </c>
      <c r="J76" s="15">
        <v>314.89999999999998</v>
      </c>
      <c r="K76" s="9">
        <v>289</v>
      </c>
      <c r="L76" s="71">
        <v>330.3</v>
      </c>
      <c r="M76" s="9">
        <v>282.89999999999998</v>
      </c>
      <c r="N76" s="15">
        <v>286.39999999999998</v>
      </c>
      <c r="O76" s="9">
        <v>306.2</v>
      </c>
      <c r="P76" s="15">
        <v>288.7</v>
      </c>
      <c r="Q76" s="15">
        <v>332.1</v>
      </c>
      <c r="R76" s="10" t="s">
        <v>9</v>
      </c>
      <c r="S76" s="6">
        <v>301</v>
      </c>
      <c r="T76" s="6">
        <v>304.2</v>
      </c>
      <c r="U76" s="6">
        <v>239</v>
      </c>
      <c r="V76" s="6">
        <v>271.2</v>
      </c>
      <c r="W76" s="6">
        <v>296.39999999999998</v>
      </c>
      <c r="X76" s="6">
        <v>276.60000000000002</v>
      </c>
      <c r="Y76" s="6">
        <v>301.3</v>
      </c>
      <c r="Z76" s="6">
        <v>303.89999999999998</v>
      </c>
      <c r="AA76" s="6">
        <v>271.2</v>
      </c>
      <c r="AB76" s="6">
        <v>315.2</v>
      </c>
      <c r="AC76" s="6">
        <v>270.8</v>
      </c>
      <c r="AD76" s="6">
        <v>219.1</v>
      </c>
      <c r="AE76" s="6">
        <v>231.2</v>
      </c>
      <c r="AF76" s="6">
        <v>273</v>
      </c>
      <c r="AG76" s="6">
        <v>270.7</v>
      </c>
      <c r="AH76" s="10" t="s">
        <v>9</v>
      </c>
      <c r="AI76" s="6">
        <v>310.7</v>
      </c>
      <c r="AJ76" s="6">
        <v>339.6</v>
      </c>
      <c r="AK76" s="6">
        <v>294.89999999999998</v>
      </c>
      <c r="AL76" s="6">
        <v>321.3</v>
      </c>
      <c r="AM76" s="6">
        <v>332.9</v>
      </c>
      <c r="AN76" s="6">
        <v>317.5</v>
      </c>
      <c r="AO76" s="6">
        <v>332</v>
      </c>
      <c r="AP76" s="6">
        <v>325.89999999999998</v>
      </c>
      <c r="AQ76" s="6">
        <v>306.89999999999998</v>
      </c>
      <c r="AR76" s="6">
        <v>345.4</v>
      </c>
      <c r="AS76" s="6">
        <v>295.10000000000002</v>
      </c>
      <c r="AT76" s="6">
        <v>353.8</v>
      </c>
      <c r="AU76" s="6">
        <v>381.1</v>
      </c>
      <c r="AV76" s="6">
        <v>304.5</v>
      </c>
      <c r="AW76" s="6">
        <v>393.5</v>
      </c>
    </row>
    <row r="77" spans="1:49" x14ac:dyDescent="0.2">
      <c r="A77" s="4">
        <v>2016</v>
      </c>
      <c r="B77" s="10" t="s">
        <v>10</v>
      </c>
      <c r="C77" s="15">
        <v>148.5</v>
      </c>
      <c r="D77" s="15">
        <v>169</v>
      </c>
      <c r="E77" s="9">
        <v>132.1</v>
      </c>
      <c r="F77" s="15">
        <v>122.4</v>
      </c>
      <c r="G77" s="9">
        <v>137.1</v>
      </c>
      <c r="H77" s="15">
        <v>163.5</v>
      </c>
      <c r="I77" s="9">
        <v>128</v>
      </c>
      <c r="J77" s="15">
        <v>174.7</v>
      </c>
      <c r="K77" s="9">
        <v>113.6</v>
      </c>
      <c r="L77" s="71">
        <v>182.2</v>
      </c>
      <c r="M77" s="9">
        <v>132.69999999999999</v>
      </c>
      <c r="N77" s="15">
        <v>146.30000000000001</v>
      </c>
      <c r="O77" s="9">
        <v>125.5</v>
      </c>
      <c r="P77" s="15">
        <v>127.4</v>
      </c>
      <c r="Q77" s="15">
        <v>131.6</v>
      </c>
      <c r="R77" s="10" t="s">
        <v>10</v>
      </c>
      <c r="S77" s="6">
        <v>145.1</v>
      </c>
      <c r="T77" s="6">
        <v>156</v>
      </c>
      <c r="U77" s="6">
        <v>112.2</v>
      </c>
      <c r="V77" s="6">
        <v>106.1</v>
      </c>
      <c r="W77" s="6">
        <v>124.9</v>
      </c>
      <c r="X77" s="6">
        <v>148.19999999999999</v>
      </c>
      <c r="Y77" s="6">
        <v>118.1</v>
      </c>
      <c r="Z77" s="6">
        <v>166.4</v>
      </c>
      <c r="AA77" s="6">
        <v>102.3</v>
      </c>
      <c r="AB77" s="6">
        <v>170.8</v>
      </c>
      <c r="AC77" s="6">
        <v>124.3</v>
      </c>
      <c r="AD77" s="6">
        <v>98.1</v>
      </c>
      <c r="AE77" s="6">
        <v>76.599999999999994</v>
      </c>
      <c r="AF77" s="6">
        <v>116.9</v>
      </c>
      <c r="AG77" s="6">
        <v>92.9</v>
      </c>
      <c r="AH77" s="10" t="s">
        <v>10</v>
      </c>
      <c r="AI77" s="6">
        <v>151.9</v>
      </c>
      <c r="AJ77" s="6">
        <v>182</v>
      </c>
      <c r="AK77" s="6">
        <v>151.9</v>
      </c>
      <c r="AL77" s="6">
        <v>138.80000000000001</v>
      </c>
      <c r="AM77" s="6">
        <v>149.30000000000001</v>
      </c>
      <c r="AN77" s="6">
        <v>178.9</v>
      </c>
      <c r="AO77" s="6">
        <v>137.9</v>
      </c>
      <c r="AP77" s="6">
        <v>182.9</v>
      </c>
      <c r="AQ77" s="6">
        <v>124.9</v>
      </c>
      <c r="AR77" s="6">
        <v>193.6</v>
      </c>
      <c r="AS77" s="6">
        <v>141.19999999999999</v>
      </c>
      <c r="AT77" s="6">
        <v>194.6</v>
      </c>
      <c r="AU77" s="6">
        <v>174.5</v>
      </c>
      <c r="AV77" s="6">
        <v>138</v>
      </c>
      <c r="AW77" s="6">
        <v>170.2</v>
      </c>
    </row>
    <row r="78" spans="1:49" x14ac:dyDescent="0.2">
      <c r="A78" s="4"/>
      <c r="B78" s="3"/>
      <c r="C78" s="6">
        <f>INDEX(B72:Q77,MATCH($I$128,B72:B77,0),MATCH($H$128,B72:Q72,0))</f>
        <v>1163.7</v>
      </c>
      <c r="D78" s="15">
        <f>VLOOKUP($I$128,B73:C77,2,FALSE)</f>
        <v>1136.4000000000001</v>
      </c>
      <c r="E78" s="9"/>
      <c r="F78" s="15"/>
      <c r="G78" s="9"/>
      <c r="H78" s="15"/>
      <c r="I78" s="9"/>
      <c r="J78" s="15"/>
      <c r="K78" s="9"/>
      <c r="L78" s="71"/>
      <c r="M78" s="9"/>
      <c r="N78" s="15"/>
      <c r="O78" s="9"/>
      <c r="P78" s="15"/>
      <c r="Q78" s="15"/>
      <c r="R78" s="3"/>
      <c r="S78" s="6">
        <f>INDEX(R72:AG77,MATCH($I$128,R72:R77,0),MATCH($H$128,R72:AG72,0))</f>
        <v>1130.9000000000001</v>
      </c>
      <c r="T78" s="15">
        <f>VLOOKUP($I$128,R73:S77,2,FALSE)</f>
        <v>1127.5</v>
      </c>
      <c r="AH78" s="3"/>
      <c r="AI78" s="6">
        <f>INDEX(AH72:AW77,MATCH($I$128,AH72:AH77,0),MATCH($H$128,AH72:AW72,0))</f>
        <v>1196.5</v>
      </c>
      <c r="AJ78" s="15">
        <f>VLOOKUP($I$128,AH73:AI77,2,FALSE)</f>
        <v>1145.4000000000001</v>
      </c>
    </row>
    <row r="79" spans="1:49" ht="12.75" customHeight="1" x14ac:dyDescent="0.2">
      <c r="A79" s="10"/>
      <c r="B79" s="10"/>
      <c r="C79" s="66" t="s">
        <v>0</v>
      </c>
      <c r="D79" s="66" t="s">
        <v>22</v>
      </c>
      <c r="E79" s="66" t="s">
        <v>1</v>
      </c>
      <c r="F79" s="67" t="s">
        <v>24</v>
      </c>
      <c r="G79" s="66" t="s">
        <v>25</v>
      </c>
      <c r="H79" s="68" t="s">
        <v>2</v>
      </c>
      <c r="I79" s="69" t="s">
        <v>3</v>
      </c>
      <c r="J79" s="68" t="s">
        <v>23</v>
      </c>
      <c r="K79" s="68" t="s">
        <v>28</v>
      </c>
      <c r="L79" s="68" t="s">
        <v>4</v>
      </c>
      <c r="M79" s="69" t="s">
        <v>5</v>
      </c>
      <c r="N79" s="69" t="s">
        <v>26</v>
      </c>
      <c r="O79" s="70" t="s">
        <v>27</v>
      </c>
      <c r="P79" s="69" t="s">
        <v>6</v>
      </c>
      <c r="Q79" s="69" t="s">
        <v>7</v>
      </c>
      <c r="R79" s="10"/>
      <c r="S79" s="6" t="s">
        <v>0</v>
      </c>
      <c r="T79" s="6" t="s">
        <v>22</v>
      </c>
      <c r="U79" s="6" t="s">
        <v>1</v>
      </c>
      <c r="V79" s="6" t="s">
        <v>24</v>
      </c>
      <c r="W79" s="6" t="s">
        <v>25</v>
      </c>
      <c r="X79" s="6" t="s">
        <v>2</v>
      </c>
      <c r="Y79" s="6" t="s">
        <v>3</v>
      </c>
      <c r="Z79" s="6" t="s">
        <v>23</v>
      </c>
      <c r="AA79" s="6" t="s">
        <v>28</v>
      </c>
      <c r="AB79" s="6" t="s">
        <v>4</v>
      </c>
      <c r="AC79" s="6" t="s">
        <v>5</v>
      </c>
      <c r="AD79" s="6" t="s">
        <v>26</v>
      </c>
      <c r="AE79" s="6" t="s">
        <v>27</v>
      </c>
      <c r="AF79" s="6" t="s">
        <v>6</v>
      </c>
      <c r="AG79" s="6" t="s">
        <v>7</v>
      </c>
      <c r="AH79" s="10"/>
      <c r="AI79" s="6" t="s">
        <v>0</v>
      </c>
      <c r="AJ79" s="6" t="s">
        <v>22</v>
      </c>
      <c r="AK79" s="6" t="s">
        <v>1</v>
      </c>
      <c r="AL79" s="6" t="s">
        <v>24</v>
      </c>
      <c r="AM79" s="6" t="s">
        <v>25</v>
      </c>
      <c r="AN79" s="6" t="s">
        <v>2</v>
      </c>
      <c r="AO79" s="6" t="s">
        <v>3</v>
      </c>
      <c r="AP79" s="6" t="s">
        <v>23</v>
      </c>
      <c r="AQ79" s="6" t="s">
        <v>28</v>
      </c>
      <c r="AR79" s="6" t="s">
        <v>4</v>
      </c>
      <c r="AS79" s="6" t="s">
        <v>5</v>
      </c>
      <c r="AT79" s="6" t="s">
        <v>26</v>
      </c>
      <c r="AU79" s="6" t="s">
        <v>27</v>
      </c>
      <c r="AV79" s="6" t="s">
        <v>6</v>
      </c>
      <c r="AW79" s="6" t="s">
        <v>7</v>
      </c>
    </row>
    <row r="80" spans="1:49" x14ac:dyDescent="0.2">
      <c r="A80" s="4">
        <v>2017</v>
      </c>
      <c r="B80" s="10" t="s">
        <v>12</v>
      </c>
      <c r="C80" s="15">
        <v>1142.9000000000001</v>
      </c>
      <c r="D80" s="15">
        <v>1154.9000000000001</v>
      </c>
      <c r="E80" s="9">
        <v>996.7</v>
      </c>
      <c r="F80" s="15">
        <v>1112.8</v>
      </c>
      <c r="G80" s="9">
        <v>1150.8</v>
      </c>
      <c r="H80" s="15">
        <v>1079.5</v>
      </c>
      <c r="I80" s="9">
        <v>1079.5999999999999</v>
      </c>
      <c r="J80" s="15">
        <v>1268</v>
      </c>
      <c r="K80" s="9">
        <v>1045.9000000000001</v>
      </c>
      <c r="L80" s="71">
        <v>1253.0999999999999</v>
      </c>
      <c r="M80" s="9">
        <v>1073.5</v>
      </c>
      <c r="N80" s="15">
        <v>1150.7</v>
      </c>
      <c r="O80" s="9">
        <v>980.9</v>
      </c>
      <c r="P80" s="15">
        <v>1098.4000000000001</v>
      </c>
      <c r="Q80" s="15">
        <v>1037.5</v>
      </c>
      <c r="R80" s="10" t="s">
        <v>12</v>
      </c>
      <c r="S80" s="6">
        <v>1134</v>
      </c>
      <c r="T80" s="6">
        <v>1122.5999999999999</v>
      </c>
      <c r="U80" s="6">
        <v>944.8</v>
      </c>
      <c r="V80" s="6">
        <v>1066.0999999999999</v>
      </c>
      <c r="W80" s="6">
        <v>1117.4000000000001</v>
      </c>
      <c r="X80" s="6">
        <v>1042.5</v>
      </c>
      <c r="Y80" s="6">
        <v>1052.5999999999999</v>
      </c>
      <c r="Z80" s="6">
        <v>1246.8</v>
      </c>
      <c r="AA80" s="6">
        <v>1013.3</v>
      </c>
      <c r="AB80" s="6">
        <v>1225.3</v>
      </c>
      <c r="AC80" s="6">
        <v>1050.9000000000001</v>
      </c>
      <c r="AD80" s="6">
        <v>1021.4</v>
      </c>
      <c r="AE80" s="6">
        <v>853.6</v>
      </c>
      <c r="AF80" s="6">
        <v>1068.7</v>
      </c>
      <c r="AG80" s="6">
        <v>931.9</v>
      </c>
      <c r="AH80" s="10" t="s">
        <v>12</v>
      </c>
      <c r="AI80" s="6">
        <v>1151.8</v>
      </c>
      <c r="AJ80" s="6">
        <v>1187.2</v>
      </c>
      <c r="AK80" s="6">
        <v>1048.7</v>
      </c>
      <c r="AL80" s="6">
        <v>1159.5999999999999</v>
      </c>
      <c r="AM80" s="6">
        <v>1184.0999999999999</v>
      </c>
      <c r="AN80" s="6">
        <v>1116.5</v>
      </c>
      <c r="AO80" s="6">
        <v>1106.5</v>
      </c>
      <c r="AP80" s="6">
        <v>1289.0999999999999</v>
      </c>
      <c r="AQ80" s="6">
        <v>1078.5</v>
      </c>
      <c r="AR80" s="6">
        <v>1280.9000000000001</v>
      </c>
      <c r="AS80" s="6">
        <v>1096.0999999999999</v>
      </c>
      <c r="AT80" s="6">
        <v>1280</v>
      </c>
      <c r="AU80" s="6">
        <v>1108.2</v>
      </c>
      <c r="AV80" s="6">
        <v>1128.0999999999999</v>
      </c>
      <c r="AW80" s="6">
        <v>1143.2</v>
      </c>
    </row>
    <row r="81" spans="1:49" x14ac:dyDescent="0.2">
      <c r="A81" s="4">
        <v>2017</v>
      </c>
      <c r="B81" s="11" t="s">
        <v>11</v>
      </c>
      <c r="C81" s="15">
        <v>392.7</v>
      </c>
      <c r="D81" s="15">
        <v>384.3</v>
      </c>
      <c r="E81" s="9">
        <v>336.4</v>
      </c>
      <c r="F81" s="15">
        <v>384.7</v>
      </c>
      <c r="G81" s="9">
        <v>401.3</v>
      </c>
      <c r="H81" s="15">
        <v>371.7</v>
      </c>
      <c r="I81" s="9">
        <v>341.2</v>
      </c>
      <c r="J81" s="15">
        <v>450.3</v>
      </c>
      <c r="K81" s="9">
        <v>360.2</v>
      </c>
      <c r="L81" s="71">
        <v>441.1</v>
      </c>
      <c r="M81" s="9">
        <v>368.7</v>
      </c>
      <c r="N81" s="15">
        <v>365.6</v>
      </c>
      <c r="O81" s="9">
        <v>304.60000000000002</v>
      </c>
      <c r="P81" s="15">
        <v>381.5</v>
      </c>
      <c r="Q81" s="15">
        <v>336.2</v>
      </c>
      <c r="R81" s="11" t="s">
        <v>11</v>
      </c>
      <c r="S81" s="6">
        <v>387.3</v>
      </c>
      <c r="T81" s="6">
        <v>364.8</v>
      </c>
      <c r="U81" s="6">
        <v>304.3</v>
      </c>
      <c r="V81" s="6">
        <v>355.6</v>
      </c>
      <c r="W81" s="6">
        <v>380.9</v>
      </c>
      <c r="X81" s="6">
        <v>349.1</v>
      </c>
      <c r="Y81" s="6">
        <v>325.5</v>
      </c>
      <c r="Z81" s="6">
        <v>437.4</v>
      </c>
      <c r="AA81" s="6">
        <v>340.2</v>
      </c>
      <c r="AB81" s="6">
        <v>423.9</v>
      </c>
      <c r="AC81" s="6">
        <v>355.1</v>
      </c>
      <c r="AD81" s="6">
        <v>288.7</v>
      </c>
      <c r="AE81" s="6">
        <v>230.4</v>
      </c>
      <c r="AF81" s="6">
        <v>363.4</v>
      </c>
      <c r="AG81" s="6">
        <v>272.3</v>
      </c>
      <c r="AH81" s="11" t="s">
        <v>11</v>
      </c>
      <c r="AI81" s="6">
        <v>398.1</v>
      </c>
      <c r="AJ81" s="6">
        <v>403.7</v>
      </c>
      <c r="AK81" s="6">
        <v>368.4</v>
      </c>
      <c r="AL81" s="6">
        <v>413.8</v>
      </c>
      <c r="AM81" s="6">
        <v>421.8</v>
      </c>
      <c r="AN81" s="6">
        <v>394.3</v>
      </c>
      <c r="AO81" s="6">
        <v>357</v>
      </c>
      <c r="AP81" s="6">
        <v>463.3</v>
      </c>
      <c r="AQ81" s="6">
        <v>380.2</v>
      </c>
      <c r="AR81" s="6">
        <v>458.3</v>
      </c>
      <c r="AS81" s="6">
        <v>382.3</v>
      </c>
      <c r="AT81" s="6">
        <v>442.6</v>
      </c>
      <c r="AU81" s="6">
        <v>378.8</v>
      </c>
      <c r="AV81" s="6">
        <v>399.5</v>
      </c>
      <c r="AW81" s="6">
        <v>400.2</v>
      </c>
    </row>
    <row r="82" spans="1:49" x14ac:dyDescent="0.2">
      <c r="A82" s="4">
        <v>2017</v>
      </c>
      <c r="B82" s="10" t="s">
        <v>30</v>
      </c>
      <c r="C82" s="15">
        <v>312.60000000000002</v>
      </c>
      <c r="D82" s="15">
        <v>300.89999999999998</v>
      </c>
      <c r="E82" s="9">
        <v>300.89999999999998</v>
      </c>
      <c r="F82" s="15">
        <v>279.2</v>
      </c>
      <c r="G82" s="9">
        <v>316.5</v>
      </c>
      <c r="H82" s="15">
        <v>297.60000000000002</v>
      </c>
      <c r="I82" s="9">
        <v>296.2</v>
      </c>
      <c r="J82" s="15">
        <v>348.6</v>
      </c>
      <c r="K82" s="9">
        <v>282.89999999999998</v>
      </c>
      <c r="L82" s="71">
        <v>333.6</v>
      </c>
      <c r="M82" s="9">
        <v>295.89999999999998</v>
      </c>
      <c r="N82" s="15">
        <v>325.2</v>
      </c>
      <c r="O82" s="9">
        <v>286.89999999999998</v>
      </c>
      <c r="P82" s="15">
        <v>313.3</v>
      </c>
      <c r="Q82" s="15">
        <v>291.5</v>
      </c>
      <c r="R82" s="10" t="s">
        <v>30</v>
      </c>
      <c r="S82" s="6">
        <v>307.8</v>
      </c>
      <c r="T82" s="6">
        <v>284.10000000000002</v>
      </c>
      <c r="U82" s="6">
        <v>271.8</v>
      </c>
      <c r="V82" s="6">
        <v>255.2</v>
      </c>
      <c r="W82" s="6">
        <v>298.60000000000002</v>
      </c>
      <c r="X82" s="6">
        <v>277.8</v>
      </c>
      <c r="Y82" s="6">
        <v>281.60000000000002</v>
      </c>
      <c r="Z82" s="6">
        <v>337.1</v>
      </c>
      <c r="AA82" s="6">
        <v>265.60000000000002</v>
      </c>
      <c r="AB82" s="6">
        <v>319</v>
      </c>
      <c r="AC82" s="6">
        <v>283.60000000000002</v>
      </c>
      <c r="AD82" s="6">
        <v>254.6</v>
      </c>
      <c r="AE82" s="6">
        <v>215.6</v>
      </c>
      <c r="AF82" s="6">
        <v>297</v>
      </c>
      <c r="AG82" s="6">
        <v>234.3</v>
      </c>
      <c r="AH82" s="10" t="s">
        <v>30</v>
      </c>
      <c r="AI82" s="6">
        <v>317.39999999999998</v>
      </c>
      <c r="AJ82" s="6">
        <v>317.7</v>
      </c>
      <c r="AK82" s="6">
        <v>330.1</v>
      </c>
      <c r="AL82" s="6">
        <v>303.3</v>
      </c>
      <c r="AM82" s="6">
        <v>334.4</v>
      </c>
      <c r="AN82" s="6">
        <v>317.39999999999998</v>
      </c>
      <c r="AO82" s="6">
        <v>310.8</v>
      </c>
      <c r="AP82" s="6">
        <v>360.1</v>
      </c>
      <c r="AQ82" s="6">
        <v>300.2</v>
      </c>
      <c r="AR82" s="6">
        <v>348.2</v>
      </c>
      <c r="AS82" s="6">
        <v>308.2</v>
      </c>
      <c r="AT82" s="6">
        <v>395.8</v>
      </c>
      <c r="AU82" s="6">
        <v>358.1</v>
      </c>
      <c r="AV82" s="6">
        <v>329.7</v>
      </c>
      <c r="AW82" s="6">
        <v>348.7</v>
      </c>
    </row>
    <row r="83" spans="1:49" x14ac:dyDescent="0.2">
      <c r="A83" s="4">
        <v>2017</v>
      </c>
      <c r="B83" s="10" t="s">
        <v>9</v>
      </c>
      <c r="C83" s="15">
        <v>300.39999999999998</v>
      </c>
      <c r="D83" s="15">
        <v>314.8</v>
      </c>
      <c r="E83" s="9">
        <v>251.5</v>
      </c>
      <c r="F83" s="15">
        <v>308.5</v>
      </c>
      <c r="G83" s="9">
        <v>308.8</v>
      </c>
      <c r="H83" s="15">
        <v>273.10000000000002</v>
      </c>
      <c r="I83" s="9">
        <v>308</v>
      </c>
      <c r="J83" s="15">
        <v>310.5</v>
      </c>
      <c r="K83" s="9">
        <v>299.5</v>
      </c>
      <c r="L83" s="71">
        <v>313.7</v>
      </c>
      <c r="M83" s="9">
        <v>283</v>
      </c>
      <c r="N83" s="15">
        <v>335.6</v>
      </c>
      <c r="O83" s="9">
        <v>317.89999999999998</v>
      </c>
      <c r="P83" s="15">
        <v>285.2</v>
      </c>
      <c r="Q83" s="15">
        <v>325</v>
      </c>
      <c r="R83" s="10" t="s">
        <v>9</v>
      </c>
      <c r="S83" s="6">
        <v>295.7</v>
      </c>
      <c r="T83" s="6">
        <v>297.39999999999998</v>
      </c>
      <c r="U83" s="6">
        <v>224.5</v>
      </c>
      <c r="V83" s="6">
        <v>283.10000000000002</v>
      </c>
      <c r="W83" s="6">
        <v>290.89999999999998</v>
      </c>
      <c r="X83" s="6">
        <v>253.7</v>
      </c>
      <c r="Y83" s="6">
        <v>292.89999999999998</v>
      </c>
      <c r="Z83" s="6">
        <v>299.60000000000002</v>
      </c>
      <c r="AA83" s="6">
        <v>281.5</v>
      </c>
      <c r="AB83" s="6">
        <v>299.10000000000002</v>
      </c>
      <c r="AC83" s="6">
        <v>270.89999999999998</v>
      </c>
      <c r="AD83" s="6">
        <v>263.89999999999998</v>
      </c>
      <c r="AE83" s="6">
        <v>242.4</v>
      </c>
      <c r="AF83" s="6">
        <v>269.7</v>
      </c>
      <c r="AG83" s="6">
        <v>265.7</v>
      </c>
      <c r="AH83" s="10" t="s">
        <v>9</v>
      </c>
      <c r="AI83" s="6">
        <v>305.2</v>
      </c>
      <c r="AJ83" s="6">
        <v>332.2</v>
      </c>
      <c r="AK83" s="6">
        <v>278.39999999999998</v>
      </c>
      <c r="AL83" s="6">
        <v>333.9</v>
      </c>
      <c r="AM83" s="6">
        <v>326.7</v>
      </c>
      <c r="AN83" s="6">
        <v>292.5</v>
      </c>
      <c r="AO83" s="6">
        <v>323</v>
      </c>
      <c r="AP83" s="6">
        <v>321.39999999999998</v>
      </c>
      <c r="AQ83" s="6">
        <v>317.5</v>
      </c>
      <c r="AR83" s="6">
        <v>328.3</v>
      </c>
      <c r="AS83" s="6">
        <v>295.10000000000002</v>
      </c>
      <c r="AT83" s="6">
        <v>407.2</v>
      </c>
      <c r="AU83" s="6">
        <v>393.4</v>
      </c>
      <c r="AV83" s="6">
        <v>300.7</v>
      </c>
      <c r="AW83" s="6">
        <v>384.4</v>
      </c>
    </row>
    <row r="84" spans="1:49" x14ac:dyDescent="0.2">
      <c r="A84" s="4">
        <v>2017</v>
      </c>
      <c r="B84" s="10" t="s">
        <v>10</v>
      </c>
      <c r="C84" s="15">
        <v>137.1</v>
      </c>
      <c r="D84" s="15">
        <v>154.9</v>
      </c>
      <c r="E84" s="9">
        <v>108</v>
      </c>
      <c r="F84" s="15">
        <v>140.4</v>
      </c>
      <c r="G84" s="9">
        <v>124.1</v>
      </c>
      <c r="H84" s="15">
        <v>137.1</v>
      </c>
      <c r="I84" s="9">
        <v>134.1</v>
      </c>
      <c r="J84" s="15">
        <v>158.5</v>
      </c>
      <c r="K84" s="9">
        <v>103.3</v>
      </c>
      <c r="L84" s="71">
        <v>164.8</v>
      </c>
      <c r="M84" s="9">
        <v>126</v>
      </c>
      <c r="N84" s="15">
        <v>124.3</v>
      </c>
      <c r="O84" s="9">
        <v>71.5</v>
      </c>
      <c r="P84" s="15">
        <v>118.3</v>
      </c>
      <c r="Q84" s="15">
        <v>84.8</v>
      </c>
      <c r="R84" s="10" t="s">
        <v>10</v>
      </c>
      <c r="S84" s="6">
        <v>133.9</v>
      </c>
      <c r="T84" s="6">
        <v>142.6</v>
      </c>
      <c r="U84" s="6">
        <v>90.1</v>
      </c>
      <c r="V84" s="6">
        <v>123.1</v>
      </c>
      <c r="W84" s="6">
        <v>112.6</v>
      </c>
      <c r="X84" s="6">
        <v>123.2</v>
      </c>
      <c r="Y84" s="6">
        <v>124.1</v>
      </c>
      <c r="Z84" s="6">
        <v>150.69999999999999</v>
      </c>
      <c r="AA84" s="6">
        <v>92.6</v>
      </c>
      <c r="AB84" s="6">
        <v>153.9</v>
      </c>
      <c r="AC84" s="6">
        <v>117.8</v>
      </c>
      <c r="AD84" s="6">
        <v>78.900000000000006</v>
      </c>
      <c r="AE84" s="6">
        <v>35.200000000000003</v>
      </c>
      <c r="AF84" s="6">
        <v>108.3</v>
      </c>
      <c r="AG84" s="6">
        <v>54.6</v>
      </c>
      <c r="AH84" s="10" t="s">
        <v>10</v>
      </c>
      <c r="AI84" s="6">
        <v>140.4</v>
      </c>
      <c r="AJ84" s="6">
        <v>167.2</v>
      </c>
      <c r="AK84" s="6">
        <v>125.8</v>
      </c>
      <c r="AL84" s="6">
        <v>157.69999999999999</v>
      </c>
      <c r="AM84" s="6">
        <v>135.6</v>
      </c>
      <c r="AN84" s="6">
        <v>150.9</v>
      </c>
      <c r="AO84" s="6">
        <v>144.19999999999999</v>
      </c>
      <c r="AP84" s="6">
        <v>166.4</v>
      </c>
      <c r="AQ84" s="6">
        <v>114</v>
      </c>
      <c r="AR84" s="6">
        <v>175.6</v>
      </c>
      <c r="AS84" s="6">
        <v>134.1</v>
      </c>
      <c r="AT84" s="6">
        <v>169.7</v>
      </c>
      <c r="AU84" s="6">
        <v>107.8</v>
      </c>
      <c r="AV84" s="6">
        <v>128.4</v>
      </c>
      <c r="AW84" s="6">
        <v>114.9</v>
      </c>
    </row>
    <row r="85" spans="1:49" x14ac:dyDescent="0.2">
      <c r="A85" s="4"/>
      <c r="B85" s="3"/>
      <c r="C85" s="6">
        <f>INDEX(B79:Q84,MATCH($I$128,B79:B84,0),MATCH($H$128,B79:Q79,0))</f>
        <v>1154.9000000000001</v>
      </c>
      <c r="D85" s="15">
        <f>VLOOKUP($I$128,B80:C84,2,FALSE)</f>
        <v>1142.9000000000001</v>
      </c>
      <c r="E85" s="9"/>
      <c r="F85" s="15"/>
      <c r="G85" s="9"/>
      <c r="H85" s="15"/>
      <c r="I85" s="9"/>
      <c r="J85" s="15"/>
      <c r="K85" s="9"/>
      <c r="L85" s="71"/>
      <c r="M85" s="9"/>
      <c r="N85" s="15"/>
      <c r="O85" s="9"/>
      <c r="P85" s="15"/>
      <c r="Q85" s="15"/>
      <c r="R85" s="3"/>
      <c r="S85" s="6">
        <f>INDEX(R79:AG84,MATCH($I$128,R79:R84,0),MATCH($H$128,R79:AG79,0))</f>
        <v>1122.5999999999999</v>
      </c>
      <c r="T85" s="15">
        <f>VLOOKUP($I$128,R80:S84,2,FALSE)</f>
        <v>1134</v>
      </c>
      <c r="AH85" s="3"/>
      <c r="AI85" s="6">
        <f>INDEX(AH79:AW84,MATCH($I$128,AH79:AH84,0),MATCH($H$128,AH79:AW79,0))</f>
        <v>1187.2</v>
      </c>
      <c r="AJ85" s="15">
        <f>VLOOKUP($I$128,AH80:AI84,2,FALSE)</f>
        <v>1151.8</v>
      </c>
    </row>
    <row r="86" spans="1:49" ht="12.75" customHeight="1" x14ac:dyDescent="0.2">
      <c r="A86" s="10"/>
      <c r="B86" s="10"/>
      <c r="C86" s="66" t="s">
        <v>0</v>
      </c>
      <c r="D86" s="66" t="s">
        <v>22</v>
      </c>
      <c r="E86" s="66" t="s">
        <v>1</v>
      </c>
      <c r="F86" s="67" t="s">
        <v>24</v>
      </c>
      <c r="G86" s="66" t="s">
        <v>25</v>
      </c>
      <c r="H86" s="68" t="s">
        <v>2</v>
      </c>
      <c r="I86" s="69" t="s">
        <v>3</v>
      </c>
      <c r="J86" s="68" t="s">
        <v>23</v>
      </c>
      <c r="K86" s="68" t="s">
        <v>28</v>
      </c>
      <c r="L86" s="68" t="s">
        <v>4</v>
      </c>
      <c r="M86" s="69" t="s">
        <v>5</v>
      </c>
      <c r="N86" s="69" t="s">
        <v>26</v>
      </c>
      <c r="O86" s="70" t="s">
        <v>27</v>
      </c>
      <c r="P86" s="69" t="s">
        <v>6</v>
      </c>
      <c r="Q86" s="69" t="s">
        <v>7</v>
      </c>
      <c r="R86" s="10"/>
      <c r="S86" s="6" t="s">
        <v>0</v>
      </c>
      <c r="T86" s="6" t="s">
        <v>22</v>
      </c>
      <c r="U86" s="6" t="s">
        <v>1</v>
      </c>
      <c r="V86" s="6" t="s">
        <v>24</v>
      </c>
      <c r="W86" s="6" t="s">
        <v>25</v>
      </c>
      <c r="X86" s="6" t="s">
        <v>2</v>
      </c>
      <c r="Y86" s="6" t="s">
        <v>3</v>
      </c>
      <c r="Z86" s="6" t="s">
        <v>23</v>
      </c>
      <c r="AA86" s="6" t="s">
        <v>28</v>
      </c>
      <c r="AB86" s="6" t="s">
        <v>4</v>
      </c>
      <c r="AC86" s="6" t="s">
        <v>5</v>
      </c>
      <c r="AD86" s="6" t="s">
        <v>26</v>
      </c>
      <c r="AE86" s="6" t="s">
        <v>27</v>
      </c>
      <c r="AF86" s="6" t="s">
        <v>6</v>
      </c>
      <c r="AG86" s="6" t="s">
        <v>7</v>
      </c>
      <c r="AH86" s="10"/>
      <c r="AI86" s="6" t="s">
        <v>0</v>
      </c>
      <c r="AJ86" s="6" t="s">
        <v>22</v>
      </c>
      <c r="AK86" s="6" t="s">
        <v>1</v>
      </c>
      <c r="AL86" s="6" t="s">
        <v>24</v>
      </c>
      <c r="AM86" s="6" t="s">
        <v>25</v>
      </c>
      <c r="AN86" s="6" t="s">
        <v>2</v>
      </c>
      <c r="AO86" s="6" t="s">
        <v>3</v>
      </c>
      <c r="AP86" s="6" t="s">
        <v>23</v>
      </c>
      <c r="AQ86" s="6" t="s">
        <v>28</v>
      </c>
      <c r="AR86" s="6" t="s">
        <v>4</v>
      </c>
      <c r="AS86" s="6" t="s">
        <v>5</v>
      </c>
      <c r="AT86" s="6" t="s">
        <v>26</v>
      </c>
      <c r="AU86" s="6" t="s">
        <v>27</v>
      </c>
      <c r="AV86" s="6" t="s">
        <v>6</v>
      </c>
      <c r="AW86" s="6" t="s">
        <v>7</v>
      </c>
    </row>
    <row r="87" spans="1:49" x14ac:dyDescent="0.2">
      <c r="A87" s="4">
        <v>2018</v>
      </c>
      <c r="B87" s="10" t="s">
        <v>12</v>
      </c>
      <c r="C87" s="17">
        <v>1139.5</v>
      </c>
      <c r="D87" s="17">
        <v>1191.9000000000001</v>
      </c>
      <c r="E87" s="16">
        <v>1127.0999999999999</v>
      </c>
      <c r="F87" s="17">
        <v>1089.2</v>
      </c>
      <c r="G87" s="16">
        <v>1096.2</v>
      </c>
      <c r="H87" s="17">
        <v>1140.5</v>
      </c>
      <c r="I87" s="16">
        <v>1072.4000000000001</v>
      </c>
      <c r="J87" s="17">
        <v>1243.5</v>
      </c>
      <c r="K87" s="16">
        <v>1076</v>
      </c>
      <c r="L87" s="17">
        <v>1239</v>
      </c>
      <c r="M87" s="16">
        <v>1075.4000000000001</v>
      </c>
      <c r="N87" s="17">
        <v>917.2</v>
      </c>
      <c r="O87" s="16">
        <v>1031.7</v>
      </c>
      <c r="P87" s="13">
        <v>1069.3</v>
      </c>
      <c r="Q87" s="13">
        <v>1038.7</v>
      </c>
      <c r="R87" s="10" t="s">
        <v>12</v>
      </c>
      <c r="S87" s="6">
        <v>1130.7</v>
      </c>
      <c r="T87" s="6">
        <v>1159.3</v>
      </c>
      <c r="U87" s="6">
        <v>1072.2</v>
      </c>
      <c r="V87" s="6">
        <v>1042.9000000000001</v>
      </c>
      <c r="W87" s="6">
        <v>1063.8</v>
      </c>
      <c r="X87" s="6">
        <v>1102.8</v>
      </c>
      <c r="Y87" s="6">
        <v>1045.8</v>
      </c>
      <c r="Z87" s="6">
        <v>1222.5999999999999</v>
      </c>
      <c r="AA87" s="6">
        <v>1043.3</v>
      </c>
      <c r="AB87" s="6">
        <v>1211.5999999999999</v>
      </c>
      <c r="AC87" s="6">
        <v>1052.9000000000001</v>
      </c>
      <c r="AD87" s="6">
        <v>801.2</v>
      </c>
      <c r="AE87" s="6">
        <v>902.9</v>
      </c>
      <c r="AF87" s="6">
        <v>1040.2</v>
      </c>
      <c r="AG87" s="6">
        <v>935</v>
      </c>
      <c r="AH87" s="10" t="s">
        <v>12</v>
      </c>
      <c r="AI87" s="6">
        <v>1148.4000000000001</v>
      </c>
      <c r="AJ87" s="6">
        <v>1224.4000000000001</v>
      </c>
      <c r="AK87" s="6">
        <v>1182</v>
      </c>
      <c r="AL87" s="6">
        <v>1135.5</v>
      </c>
      <c r="AM87" s="6">
        <v>1128.5999999999999</v>
      </c>
      <c r="AN87" s="6">
        <v>1178.2</v>
      </c>
      <c r="AO87" s="6">
        <v>1099.0999999999999</v>
      </c>
      <c r="AP87" s="6">
        <v>1264.4000000000001</v>
      </c>
      <c r="AQ87" s="6">
        <v>1108.8</v>
      </c>
      <c r="AR87" s="6">
        <v>1266.5</v>
      </c>
      <c r="AS87" s="6">
        <v>1097.9000000000001</v>
      </c>
      <c r="AT87" s="6">
        <v>1033.2</v>
      </c>
      <c r="AU87" s="6">
        <v>1160.5999999999999</v>
      </c>
      <c r="AV87" s="6">
        <v>1098.4000000000001</v>
      </c>
      <c r="AW87" s="6">
        <v>1142.4000000000001</v>
      </c>
    </row>
    <row r="88" spans="1:49" x14ac:dyDescent="0.2">
      <c r="A88" s="4">
        <v>2018</v>
      </c>
      <c r="B88" s="11" t="s">
        <v>11</v>
      </c>
      <c r="C88" s="17">
        <v>399.2</v>
      </c>
      <c r="D88" s="17">
        <v>389.8</v>
      </c>
      <c r="E88" s="16">
        <v>375.9</v>
      </c>
      <c r="F88" s="17">
        <v>394.5</v>
      </c>
      <c r="G88" s="16">
        <v>382.4</v>
      </c>
      <c r="H88" s="17">
        <v>397</v>
      </c>
      <c r="I88" s="16">
        <v>361.2</v>
      </c>
      <c r="J88" s="17">
        <v>447.7</v>
      </c>
      <c r="K88" s="16">
        <v>384.1</v>
      </c>
      <c r="L88" s="17">
        <v>438.2</v>
      </c>
      <c r="M88" s="16">
        <v>380.3</v>
      </c>
      <c r="N88" s="17">
        <v>316</v>
      </c>
      <c r="O88" s="16">
        <v>415</v>
      </c>
      <c r="P88" s="13">
        <v>383.6</v>
      </c>
      <c r="Q88" s="13">
        <v>352.7</v>
      </c>
      <c r="R88" s="11" t="s">
        <v>11</v>
      </c>
      <c r="S88" s="6">
        <v>393.8</v>
      </c>
      <c r="T88" s="6">
        <v>370.2</v>
      </c>
      <c r="U88" s="6">
        <v>341.9</v>
      </c>
      <c r="V88" s="6">
        <v>365</v>
      </c>
      <c r="W88" s="6">
        <v>362.5</v>
      </c>
      <c r="X88" s="6">
        <v>373.8</v>
      </c>
      <c r="Y88" s="6">
        <v>345.2</v>
      </c>
      <c r="Z88" s="6">
        <v>434.9</v>
      </c>
      <c r="AA88" s="6">
        <v>363.5</v>
      </c>
      <c r="AB88" s="6">
        <v>421.1</v>
      </c>
      <c r="AC88" s="6">
        <v>366.6</v>
      </c>
      <c r="AD88" s="6">
        <v>244.6</v>
      </c>
      <c r="AE88" s="6">
        <v>329</v>
      </c>
      <c r="AF88" s="6">
        <v>365.6</v>
      </c>
      <c r="AG88" s="6">
        <v>289.10000000000002</v>
      </c>
      <c r="AH88" s="11" t="s">
        <v>11</v>
      </c>
      <c r="AI88" s="6">
        <v>404.7</v>
      </c>
      <c r="AJ88" s="6">
        <v>409.3</v>
      </c>
      <c r="AK88" s="6">
        <v>409.8</v>
      </c>
      <c r="AL88" s="6">
        <v>424.1</v>
      </c>
      <c r="AM88" s="6">
        <v>402.4</v>
      </c>
      <c r="AN88" s="6">
        <v>420.1</v>
      </c>
      <c r="AO88" s="6">
        <v>377.1</v>
      </c>
      <c r="AP88" s="6">
        <v>460.6</v>
      </c>
      <c r="AQ88" s="6">
        <v>404.7</v>
      </c>
      <c r="AR88" s="6">
        <v>455.2</v>
      </c>
      <c r="AS88" s="6">
        <v>394</v>
      </c>
      <c r="AT88" s="6">
        <v>387.5</v>
      </c>
      <c r="AU88" s="6">
        <v>501</v>
      </c>
      <c r="AV88" s="6">
        <v>401.6</v>
      </c>
      <c r="AW88" s="6">
        <v>416.3</v>
      </c>
    </row>
    <row r="89" spans="1:49" x14ac:dyDescent="0.2">
      <c r="A89" s="4">
        <v>2018</v>
      </c>
      <c r="B89" s="10" t="s">
        <v>30</v>
      </c>
      <c r="C89" s="17">
        <v>308.39999999999998</v>
      </c>
      <c r="D89" s="17">
        <v>314.89999999999998</v>
      </c>
      <c r="E89" s="16">
        <v>324</v>
      </c>
      <c r="F89" s="17">
        <v>282.39999999999998</v>
      </c>
      <c r="G89" s="16">
        <v>301.60000000000002</v>
      </c>
      <c r="H89" s="17">
        <v>313</v>
      </c>
      <c r="I89" s="16">
        <v>299.8</v>
      </c>
      <c r="J89" s="17">
        <v>339.3</v>
      </c>
      <c r="K89" s="16">
        <v>280.89999999999998</v>
      </c>
      <c r="L89" s="17">
        <v>329.5</v>
      </c>
      <c r="M89" s="16">
        <v>289.2</v>
      </c>
      <c r="N89" s="17">
        <v>185.6</v>
      </c>
      <c r="O89" s="16">
        <v>257.3</v>
      </c>
      <c r="P89" s="13">
        <v>292.10000000000002</v>
      </c>
      <c r="Q89" s="13">
        <v>273.5</v>
      </c>
      <c r="R89" s="10" t="s">
        <v>30</v>
      </c>
      <c r="S89" s="6">
        <v>303.7</v>
      </c>
      <c r="T89" s="6">
        <v>297.8</v>
      </c>
      <c r="U89" s="6">
        <v>294</v>
      </c>
      <c r="V89" s="6">
        <v>258.2</v>
      </c>
      <c r="W89" s="6">
        <v>284.2</v>
      </c>
      <c r="X89" s="6">
        <v>292.8</v>
      </c>
      <c r="Y89" s="6">
        <v>285.3</v>
      </c>
      <c r="Z89" s="6">
        <v>328</v>
      </c>
      <c r="AA89" s="6">
        <v>263.8</v>
      </c>
      <c r="AB89" s="6">
        <v>315.10000000000002</v>
      </c>
      <c r="AC89" s="6">
        <v>277.10000000000002</v>
      </c>
      <c r="AD89" s="6">
        <v>133</v>
      </c>
      <c r="AE89" s="6">
        <v>190.3</v>
      </c>
      <c r="AF89" s="6">
        <v>276.3</v>
      </c>
      <c r="AG89" s="6">
        <v>218.7</v>
      </c>
      <c r="AH89" s="10" t="s">
        <v>30</v>
      </c>
      <c r="AI89" s="6">
        <v>313.10000000000002</v>
      </c>
      <c r="AJ89" s="6">
        <v>332</v>
      </c>
      <c r="AK89" s="6">
        <v>354</v>
      </c>
      <c r="AL89" s="6">
        <v>306.5</v>
      </c>
      <c r="AM89" s="6">
        <v>319</v>
      </c>
      <c r="AN89" s="6">
        <v>333.1</v>
      </c>
      <c r="AO89" s="6">
        <v>314.3</v>
      </c>
      <c r="AP89" s="6">
        <v>350.5</v>
      </c>
      <c r="AQ89" s="6">
        <v>298</v>
      </c>
      <c r="AR89" s="6">
        <v>343.9</v>
      </c>
      <c r="AS89" s="6">
        <v>301.2</v>
      </c>
      <c r="AT89" s="6">
        <v>238.1</v>
      </c>
      <c r="AU89" s="6">
        <v>324.3</v>
      </c>
      <c r="AV89" s="6">
        <v>307.8</v>
      </c>
      <c r="AW89" s="6">
        <v>328.3</v>
      </c>
    </row>
    <row r="90" spans="1:49" x14ac:dyDescent="0.2">
      <c r="A90" s="4">
        <v>2018</v>
      </c>
      <c r="B90" s="10" t="s">
        <v>9</v>
      </c>
      <c r="C90" s="17">
        <v>290.89999999999998</v>
      </c>
      <c r="D90" s="17">
        <v>333.7</v>
      </c>
      <c r="E90" s="16">
        <v>291.3</v>
      </c>
      <c r="F90" s="17">
        <v>288.2</v>
      </c>
      <c r="G90" s="16">
        <v>283.10000000000002</v>
      </c>
      <c r="H90" s="17">
        <v>299.5</v>
      </c>
      <c r="I90" s="16">
        <v>291.5</v>
      </c>
      <c r="J90" s="17">
        <v>294.5</v>
      </c>
      <c r="K90" s="16">
        <v>287.2</v>
      </c>
      <c r="L90" s="17">
        <v>299.10000000000002</v>
      </c>
      <c r="M90" s="16">
        <v>274.7</v>
      </c>
      <c r="N90" s="17">
        <v>301.89999999999998</v>
      </c>
      <c r="O90" s="16">
        <v>269.39999999999998</v>
      </c>
      <c r="P90" s="13">
        <v>263.5</v>
      </c>
      <c r="Q90" s="13">
        <v>315.7</v>
      </c>
      <c r="R90" s="10" t="s">
        <v>9</v>
      </c>
      <c r="S90" s="6">
        <v>286.2</v>
      </c>
      <c r="T90" s="6">
        <v>316</v>
      </c>
      <c r="U90" s="6">
        <v>262.10000000000002</v>
      </c>
      <c r="V90" s="6">
        <v>263.5</v>
      </c>
      <c r="W90" s="6">
        <v>266</v>
      </c>
      <c r="X90" s="6">
        <v>279.39999999999998</v>
      </c>
      <c r="Y90" s="6">
        <v>277.10000000000002</v>
      </c>
      <c r="Z90" s="6">
        <v>284</v>
      </c>
      <c r="AA90" s="6">
        <v>269.7</v>
      </c>
      <c r="AB90" s="6">
        <v>285</v>
      </c>
      <c r="AC90" s="6">
        <v>262.8</v>
      </c>
      <c r="AD90" s="6">
        <v>234</v>
      </c>
      <c r="AE90" s="6">
        <v>199.1</v>
      </c>
      <c r="AF90" s="6">
        <v>248.7</v>
      </c>
      <c r="AG90" s="6">
        <v>257.89999999999998</v>
      </c>
      <c r="AH90" s="10" t="s">
        <v>9</v>
      </c>
      <c r="AI90" s="6">
        <v>295.5</v>
      </c>
      <c r="AJ90" s="6">
        <v>351.4</v>
      </c>
      <c r="AK90" s="6">
        <v>320.39999999999998</v>
      </c>
      <c r="AL90" s="6">
        <v>312.8</v>
      </c>
      <c r="AM90" s="6">
        <v>300.2</v>
      </c>
      <c r="AN90" s="6">
        <v>319.7</v>
      </c>
      <c r="AO90" s="6">
        <v>305.89999999999998</v>
      </c>
      <c r="AP90" s="6">
        <v>305.10000000000002</v>
      </c>
      <c r="AQ90" s="6">
        <v>304.7</v>
      </c>
      <c r="AR90" s="6">
        <v>313.2</v>
      </c>
      <c r="AS90" s="6">
        <v>286.5</v>
      </c>
      <c r="AT90" s="6">
        <v>369.8</v>
      </c>
      <c r="AU90" s="6">
        <v>339.6</v>
      </c>
      <c r="AV90" s="6">
        <v>278.3</v>
      </c>
      <c r="AW90" s="6">
        <v>373.5</v>
      </c>
    </row>
    <row r="91" spans="1:49" x14ac:dyDescent="0.2">
      <c r="A91" s="4">
        <v>2018</v>
      </c>
      <c r="B91" s="10" t="s">
        <v>10</v>
      </c>
      <c r="C91" s="17">
        <v>141</v>
      </c>
      <c r="D91" s="17">
        <v>153.5</v>
      </c>
      <c r="E91" s="16">
        <v>136</v>
      </c>
      <c r="F91" s="17">
        <v>124.2</v>
      </c>
      <c r="G91" s="16">
        <v>129</v>
      </c>
      <c r="H91" s="17">
        <v>131</v>
      </c>
      <c r="I91" s="16">
        <v>120</v>
      </c>
      <c r="J91" s="17">
        <v>162</v>
      </c>
      <c r="K91" s="16">
        <v>123.9</v>
      </c>
      <c r="L91" s="17">
        <v>172.3</v>
      </c>
      <c r="M91" s="16">
        <v>131.30000000000001</v>
      </c>
      <c r="N91" s="17">
        <v>113.7</v>
      </c>
      <c r="O91" s="16">
        <v>90.1</v>
      </c>
      <c r="P91" s="13">
        <v>130.19999999999999</v>
      </c>
      <c r="Q91" s="13">
        <v>96.8</v>
      </c>
      <c r="R91" s="10" t="s">
        <v>10</v>
      </c>
      <c r="S91" s="6">
        <v>137.69999999999999</v>
      </c>
      <c r="T91" s="6">
        <v>141.30000000000001</v>
      </c>
      <c r="U91" s="6">
        <v>116.1</v>
      </c>
      <c r="V91" s="6">
        <v>108.1</v>
      </c>
      <c r="W91" s="6">
        <v>117.4</v>
      </c>
      <c r="X91" s="6">
        <v>117.5</v>
      </c>
      <c r="Y91" s="6">
        <v>110.6</v>
      </c>
      <c r="Z91" s="6">
        <v>154.1</v>
      </c>
      <c r="AA91" s="6">
        <v>112.2</v>
      </c>
      <c r="AB91" s="6">
        <v>161.30000000000001</v>
      </c>
      <c r="AC91" s="6">
        <v>123</v>
      </c>
      <c r="AD91" s="6">
        <v>71.599999999999994</v>
      </c>
      <c r="AE91" s="6">
        <v>49.3</v>
      </c>
      <c r="AF91" s="6">
        <v>119.7</v>
      </c>
      <c r="AG91" s="6">
        <v>64.5</v>
      </c>
      <c r="AH91" s="10" t="s">
        <v>10</v>
      </c>
      <c r="AI91" s="6">
        <v>144.30000000000001</v>
      </c>
      <c r="AJ91" s="6">
        <v>165.6</v>
      </c>
      <c r="AK91" s="6">
        <v>155.9</v>
      </c>
      <c r="AL91" s="6">
        <v>140.19999999999999</v>
      </c>
      <c r="AM91" s="6">
        <v>140.69999999999999</v>
      </c>
      <c r="AN91" s="6">
        <v>144.5</v>
      </c>
      <c r="AO91" s="6">
        <v>129.4</v>
      </c>
      <c r="AP91" s="6">
        <v>169.9</v>
      </c>
      <c r="AQ91" s="6">
        <v>135.5</v>
      </c>
      <c r="AR91" s="6">
        <v>183.2</v>
      </c>
      <c r="AS91" s="6">
        <v>139.6</v>
      </c>
      <c r="AT91" s="6">
        <v>155.9</v>
      </c>
      <c r="AU91" s="6">
        <v>130.9</v>
      </c>
      <c r="AV91" s="6">
        <v>140.69999999999999</v>
      </c>
      <c r="AW91" s="6">
        <v>129.19999999999999</v>
      </c>
    </row>
    <row r="92" spans="1:49" x14ac:dyDescent="0.2">
      <c r="B92" s="4"/>
      <c r="C92" s="6">
        <f>INDEX(B86:Q91,MATCH($I$128,B86:B91,0),MATCH($H$128,B86:Q86,0))</f>
        <v>1191.9000000000001</v>
      </c>
      <c r="D92" s="15">
        <f>VLOOKUP($I$128,B87:C91,2,FALSE)</f>
        <v>1139.5</v>
      </c>
      <c r="E92" s="9"/>
      <c r="F92" s="9"/>
      <c r="G92" s="9"/>
      <c r="S92" s="6">
        <f>INDEX(R86:AG91,MATCH($I$128,R86:R91,0),MATCH($H$128,R86:AG86,0))</f>
        <v>1159.3</v>
      </c>
      <c r="T92" s="15">
        <f>VLOOKUP($I$128,R87:S91,2,FALSE)</f>
        <v>1130.7</v>
      </c>
      <c r="AI92" s="6">
        <f>INDEX(AH86:AW91,MATCH($I$128,AH86:AH91,0),MATCH($H$128,AH86:AW86,0))</f>
        <v>1224.4000000000001</v>
      </c>
      <c r="AJ92" s="15">
        <f>VLOOKUP($I$128,AH87:AI91,2,FALSE)</f>
        <v>1148.4000000000001</v>
      </c>
    </row>
    <row r="93" spans="1:49" ht="51" x14ac:dyDescent="0.2">
      <c r="A93" s="10"/>
      <c r="B93" s="10"/>
      <c r="C93" s="66" t="s">
        <v>0</v>
      </c>
      <c r="D93" s="66" t="s">
        <v>22</v>
      </c>
      <c r="E93" s="66" t="s">
        <v>1</v>
      </c>
      <c r="F93" s="67" t="s">
        <v>24</v>
      </c>
      <c r="G93" s="66" t="s">
        <v>25</v>
      </c>
      <c r="H93" s="68" t="s">
        <v>2</v>
      </c>
      <c r="I93" s="69" t="s">
        <v>3</v>
      </c>
      <c r="J93" s="68" t="s">
        <v>23</v>
      </c>
      <c r="K93" s="68" t="s">
        <v>28</v>
      </c>
      <c r="L93" s="68" t="s">
        <v>4</v>
      </c>
      <c r="M93" s="69" t="s">
        <v>5</v>
      </c>
      <c r="N93" s="69" t="s">
        <v>26</v>
      </c>
      <c r="O93" s="70" t="s">
        <v>27</v>
      </c>
      <c r="P93" s="69" t="s">
        <v>6</v>
      </c>
      <c r="Q93" s="69" t="s">
        <v>7</v>
      </c>
      <c r="R93" s="10"/>
      <c r="S93" s="6" t="s">
        <v>0</v>
      </c>
      <c r="T93" s="6" t="s">
        <v>22</v>
      </c>
      <c r="U93" s="6" t="s">
        <v>1</v>
      </c>
      <c r="V93" s="6" t="s">
        <v>24</v>
      </c>
      <c r="W93" s="6" t="s">
        <v>25</v>
      </c>
      <c r="X93" s="6" t="s">
        <v>2</v>
      </c>
      <c r="Y93" s="6" t="s">
        <v>3</v>
      </c>
      <c r="Z93" s="6" t="s">
        <v>23</v>
      </c>
      <c r="AA93" s="6" t="s">
        <v>28</v>
      </c>
      <c r="AB93" s="6" t="s">
        <v>4</v>
      </c>
      <c r="AC93" s="6" t="s">
        <v>5</v>
      </c>
      <c r="AD93" s="6" t="s">
        <v>26</v>
      </c>
      <c r="AE93" s="6" t="s">
        <v>27</v>
      </c>
      <c r="AF93" s="6" t="s">
        <v>6</v>
      </c>
      <c r="AG93" s="6" t="s">
        <v>7</v>
      </c>
      <c r="AH93" s="10"/>
      <c r="AI93" s="6" t="s">
        <v>0</v>
      </c>
      <c r="AJ93" s="6" t="s">
        <v>22</v>
      </c>
      <c r="AK93" s="6" t="s">
        <v>1</v>
      </c>
      <c r="AL93" s="6" t="s">
        <v>24</v>
      </c>
      <c r="AM93" s="6" t="s">
        <v>25</v>
      </c>
      <c r="AN93" s="6" t="s">
        <v>2</v>
      </c>
      <c r="AO93" s="6" t="s">
        <v>3</v>
      </c>
      <c r="AP93" s="6" t="s">
        <v>23</v>
      </c>
      <c r="AQ93" s="6" t="s">
        <v>28</v>
      </c>
      <c r="AR93" s="6" t="s">
        <v>4</v>
      </c>
      <c r="AS93" s="6" t="s">
        <v>5</v>
      </c>
      <c r="AT93" s="6" t="s">
        <v>26</v>
      </c>
      <c r="AU93" s="6" t="s">
        <v>27</v>
      </c>
      <c r="AV93" s="6" t="s">
        <v>6</v>
      </c>
      <c r="AW93" s="6" t="s">
        <v>7</v>
      </c>
    </row>
    <row r="94" spans="1:49" x14ac:dyDescent="0.2">
      <c r="A94" s="4">
        <v>2019</v>
      </c>
      <c r="B94" s="10" t="s">
        <v>12</v>
      </c>
      <c r="C94" s="72">
        <v>1107.5999999999999</v>
      </c>
      <c r="D94" s="72">
        <v>1172.8</v>
      </c>
      <c r="E94" s="72">
        <v>978.3</v>
      </c>
      <c r="F94" s="72">
        <v>1056.7</v>
      </c>
      <c r="G94" s="72">
        <v>1102.5999999999999</v>
      </c>
      <c r="H94" s="72">
        <v>1152.8</v>
      </c>
      <c r="I94" s="72">
        <v>1060.9000000000001</v>
      </c>
      <c r="J94" s="72">
        <v>1212.9000000000001</v>
      </c>
      <c r="K94" s="72">
        <v>1030.5999999999999</v>
      </c>
      <c r="L94" s="72">
        <v>1204.0999999999999</v>
      </c>
      <c r="M94" s="72">
        <v>1013.6</v>
      </c>
      <c r="N94" s="72">
        <v>899.6</v>
      </c>
      <c r="O94" s="72">
        <v>882</v>
      </c>
      <c r="P94" s="72">
        <v>1048.5</v>
      </c>
      <c r="Q94" s="72">
        <v>1021.2</v>
      </c>
      <c r="R94" s="10" t="s">
        <v>12</v>
      </c>
      <c r="S94" s="72">
        <v>1098.9000000000001</v>
      </c>
      <c r="T94" s="72">
        <v>1140.7</v>
      </c>
      <c r="U94" s="72">
        <v>927.5</v>
      </c>
      <c r="V94" s="72">
        <v>1011</v>
      </c>
      <c r="W94" s="72">
        <v>1070.5</v>
      </c>
      <c r="X94" s="72">
        <v>1115.3</v>
      </c>
      <c r="Y94" s="72">
        <v>1034.7</v>
      </c>
      <c r="Z94" s="72">
        <v>1192.4000000000001</v>
      </c>
      <c r="AA94" s="72">
        <v>998.7</v>
      </c>
      <c r="AB94" s="72">
        <v>1177.3</v>
      </c>
      <c r="AC94" s="72">
        <v>992</v>
      </c>
      <c r="AD94" s="72">
        <v>787.9</v>
      </c>
      <c r="AE94" s="72">
        <v>762.9</v>
      </c>
      <c r="AF94" s="72">
        <v>1019.8</v>
      </c>
      <c r="AG94" s="72">
        <v>919</v>
      </c>
      <c r="AH94" s="10" t="s">
        <v>12</v>
      </c>
      <c r="AI94" s="72">
        <v>1116.2</v>
      </c>
      <c r="AJ94" s="72">
        <v>1204.9000000000001</v>
      </c>
      <c r="AK94" s="72">
        <v>1029.0999999999999</v>
      </c>
      <c r="AL94" s="72">
        <v>1102.4000000000001</v>
      </c>
      <c r="AM94" s="72">
        <v>1134.7</v>
      </c>
      <c r="AN94" s="72">
        <v>1190.3</v>
      </c>
      <c r="AO94" s="72">
        <v>1087.0999999999999</v>
      </c>
      <c r="AP94" s="72">
        <v>1233.3</v>
      </c>
      <c r="AQ94" s="72">
        <v>1062.5</v>
      </c>
      <c r="AR94" s="72">
        <v>1230.9000000000001</v>
      </c>
      <c r="AS94" s="72">
        <v>1035.2</v>
      </c>
      <c r="AT94" s="72">
        <v>1011.2</v>
      </c>
      <c r="AU94" s="72">
        <v>1001</v>
      </c>
      <c r="AV94" s="72">
        <v>1077.0999999999999</v>
      </c>
      <c r="AW94" s="72">
        <v>1123.3</v>
      </c>
    </row>
    <row r="95" spans="1:49" x14ac:dyDescent="0.2">
      <c r="A95" s="4">
        <v>2019</v>
      </c>
      <c r="B95" s="11" t="s">
        <v>11</v>
      </c>
      <c r="C95" s="72">
        <v>392.2</v>
      </c>
      <c r="D95" s="72">
        <v>392.3</v>
      </c>
      <c r="E95" s="72">
        <v>335.6</v>
      </c>
      <c r="F95" s="72">
        <v>377.9</v>
      </c>
      <c r="G95" s="72">
        <v>380.3</v>
      </c>
      <c r="H95" s="72">
        <v>392</v>
      </c>
      <c r="I95" s="72">
        <v>358.9</v>
      </c>
      <c r="J95" s="72">
        <v>441.3</v>
      </c>
      <c r="K95" s="72">
        <v>375.5</v>
      </c>
      <c r="L95" s="72">
        <v>444.5</v>
      </c>
      <c r="M95" s="72">
        <v>363</v>
      </c>
      <c r="N95" s="72">
        <v>267.3</v>
      </c>
      <c r="O95" s="72">
        <v>341.8</v>
      </c>
      <c r="P95" s="72">
        <v>373.9</v>
      </c>
      <c r="Q95" s="72">
        <v>390.8</v>
      </c>
      <c r="R95" s="11" t="s">
        <v>11</v>
      </c>
      <c r="S95" s="72">
        <v>386.9</v>
      </c>
      <c r="T95" s="72">
        <v>372.7</v>
      </c>
      <c r="U95" s="72">
        <v>304.10000000000002</v>
      </c>
      <c r="V95" s="72">
        <v>348.9</v>
      </c>
      <c r="W95" s="72">
        <v>360.6</v>
      </c>
      <c r="X95" s="72">
        <v>369.3</v>
      </c>
      <c r="Y95" s="72">
        <v>343.1</v>
      </c>
      <c r="Z95" s="72">
        <v>428.7</v>
      </c>
      <c r="AA95" s="72">
        <v>355.4</v>
      </c>
      <c r="AB95" s="72">
        <v>427.5</v>
      </c>
      <c r="AC95" s="72">
        <v>349.7</v>
      </c>
      <c r="AD95" s="72">
        <v>203.3</v>
      </c>
      <c r="AE95" s="72">
        <v>265.10000000000002</v>
      </c>
      <c r="AF95" s="72">
        <v>356.2</v>
      </c>
      <c r="AG95" s="72">
        <v>326.39999999999998</v>
      </c>
      <c r="AH95" s="11" t="s">
        <v>11</v>
      </c>
      <c r="AI95" s="72">
        <v>397.5</v>
      </c>
      <c r="AJ95" s="72">
        <v>411.8</v>
      </c>
      <c r="AK95" s="72">
        <v>367.2</v>
      </c>
      <c r="AL95" s="72">
        <v>407</v>
      </c>
      <c r="AM95" s="72">
        <v>399.9</v>
      </c>
      <c r="AN95" s="72">
        <v>414.7</v>
      </c>
      <c r="AO95" s="72">
        <v>374.6</v>
      </c>
      <c r="AP95" s="72">
        <v>453.9</v>
      </c>
      <c r="AQ95" s="72">
        <v>395.6</v>
      </c>
      <c r="AR95" s="72">
        <v>461.4</v>
      </c>
      <c r="AS95" s="72">
        <v>376.2</v>
      </c>
      <c r="AT95" s="72">
        <v>331.3</v>
      </c>
      <c r="AU95" s="72">
        <v>418.6</v>
      </c>
      <c r="AV95" s="72">
        <v>391.6</v>
      </c>
      <c r="AW95" s="72">
        <v>455.2</v>
      </c>
    </row>
    <row r="96" spans="1:49" x14ac:dyDescent="0.2">
      <c r="A96" s="4">
        <v>2019</v>
      </c>
      <c r="B96" s="10" t="s">
        <v>30</v>
      </c>
      <c r="C96" s="16">
        <v>306.89999999999998</v>
      </c>
      <c r="D96" s="16">
        <v>326.2</v>
      </c>
      <c r="E96" s="16">
        <v>285.2</v>
      </c>
      <c r="F96" s="16">
        <v>297.60000000000002</v>
      </c>
      <c r="G96" s="16">
        <v>312.2</v>
      </c>
      <c r="H96" s="16">
        <v>314.3</v>
      </c>
      <c r="I96" s="16">
        <v>300.5</v>
      </c>
      <c r="J96" s="16">
        <v>332.2</v>
      </c>
      <c r="K96" s="16">
        <v>283.2</v>
      </c>
      <c r="L96" s="16">
        <v>324.89999999999998</v>
      </c>
      <c r="M96" s="16">
        <v>281</v>
      </c>
      <c r="N96" s="16">
        <v>296.39999999999998</v>
      </c>
      <c r="O96" s="16">
        <v>277.39999999999998</v>
      </c>
      <c r="P96" s="16">
        <v>286.60000000000002</v>
      </c>
      <c r="Q96" s="16">
        <v>296.39999999999998</v>
      </c>
      <c r="R96" s="10" t="s">
        <v>30</v>
      </c>
      <c r="S96" s="72">
        <v>302.3</v>
      </c>
      <c r="T96" s="72">
        <v>309</v>
      </c>
      <c r="U96" s="72">
        <v>257</v>
      </c>
      <c r="V96" s="72">
        <v>273.10000000000002</v>
      </c>
      <c r="W96" s="72">
        <v>294.7</v>
      </c>
      <c r="X96" s="72">
        <v>294.3</v>
      </c>
      <c r="Y96" s="72">
        <v>286.10000000000002</v>
      </c>
      <c r="Z96" s="72">
        <v>321.2</v>
      </c>
      <c r="AA96" s="72">
        <v>266.2</v>
      </c>
      <c r="AB96" s="72">
        <v>310.8</v>
      </c>
      <c r="AC96" s="72">
        <v>269.3</v>
      </c>
      <c r="AD96" s="72">
        <v>231.4</v>
      </c>
      <c r="AE96" s="72">
        <v>210.5</v>
      </c>
      <c r="AF96" s="72">
        <v>271.10000000000002</v>
      </c>
      <c r="AG96" s="72">
        <v>238.8</v>
      </c>
      <c r="AH96" s="10" t="s">
        <v>30</v>
      </c>
      <c r="AI96" s="72">
        <v>311.60000000000002</v>
      </c>
      <c r="AJ96" s="72">
        <v>343.4</v>
      </c>
      <c r="AK96" s="72">
        <v>313.39999999999998</v>
      </c>
      <c r="AL96" s="72">
        <v>322.10000000000002</v>
      </c>
      <c r="AM96" s="72">
        <v>329.7</v>
      </c>
      <c r="AN96" s="72">
        <v>334.4</v>
      </c>
      <c r="AO96" s="72">
        <v>314.89999999999998</v>
      </c>
      <c r="AP96" s="72">
        <v>343.3</v>
      </c>
      <c r="AQ96" s="72">
        <v>300.3</v>
      </c>
      <c r="AR96" s="72">
        <v>339</v>
      </c>
      <c r="AS96" s="72">
        <v>292.8</v>
      </c>
      <c r="AT96" s="72">
        <v>361.5</v>
      </c>
      <c r="AU96" s="72">
        <v>344.2</v>
      </c>
      <c r="AV96" s="72">
        <v>302</v>
      </c>
      <c r="AW96" s="72">
        <v>354</v>
      </c>
    </row>
    <row r="97" spans="1:49" x14ac:dyDescent="0.2">
      <c r="A97" s="4">
        <v>2019</v>
      </c>
      <c r="B97" s="10" t="s">
        <v>9</v>
      </c>
      <c r="C97" s="16">
        <v>282.8</v>
      </c>
      <c r="D97" s="16">
        <v>318</v>
      </c>
      <c r="E97" s="16">
        <v>254.1</v>
      </c>
      <c r="F97" s="16">
        <v>285.89999999999998</v>
      </c>
      <c r="G97" s="16">
        <v>294.3</v>
      </c>
      <c r="H97" s="16">
        <v>313.3</v>
      </c>
      <c r="I97" s="16">
        <v>285.7</v>
      </c>
      <c r="J97" s="16">
        <v>290.5</v>
      </c>
      <c r="K97" s="16">
        <v>271.89999999999998</v>
      </c>
      <c r="L97" s="16">
        <v>286.10000000000002</v>
      </c>
      <c r="M97" s="16">
        <v>253.8</v>
      </c>
      <c r="N97" s="16">
        <v>236.5</v>
      </c>
      <c r="O97" s="16">
        <v>195</v>
      </c>
      <c r="P97" s="16">
        <v>272.7</v>
      </c>
      <c r="Q97" s="16">
        <v>248</v>
      </c>
      <c r="R97" s="10" t="s">
        <v>9</v>
      </c>
      <c r="S97" s="72">
        <v>278.3</v>
      </c>
      <c r="T97" s="72">
        <v>300.8</v>
      </c>
      <c r="U97" s="72">
        <v>227.2</v>
      </c>
      <c r="V97" s="72">
        <v>261.60000000000002</v>
      </c>
      <c r="W97" s="72">
        <v>277.2</v>
      </c>
      <c r="X97" s="72">
        <v>293.10000000000002</v>
      </c>
      <c r="Y97" s="72">
        <v>271.5</v>
      </c>
      <c r="Z97" s="72">
        <v>280.10000000000002</v>
      </c>
      <c r="AA97" s="72">
        <v>255.1</v>
      </c>
      <c r="AB97" s="72">
        <v>272.5</v>
      </c>
      <c r="AC97" s="72">
        <v>242.6</v>
      </c>
      <c r="AD97" s="72">
        <v>177.6</v>
      </c>
      <c r="AE97" s="72">
        <v>137.5</v>
      </c>
      <c r="AF97" s="72">
        <v>257.8</v>
      </c>
      <c r="AG97" s="72">
        <v>196.6</v>
      </c>
      <c r="AH97" s="10" t="s">
        <v>9</v>
      </c>
      <c r="AI97" s="72">
        <v>287.39999999999998</v>
      </c>
      <c r="AJ97" s="72">
        <v>335.2</v>
      </c>
      <c r="AK97" s="72">
        <v>281</v>
      </c>
      <c r="AL97" s="72">
        <v>310.2</v>
      </c>
      <c r="AM97" s="72">
        <v>311.5</v>
      </c>
      <c r="AN97" s="72">
        <v>333.6</v>
      </c>
      <c r="AO97" s="72">
        <v>299.89999999999998</v>
      </c>
      <c r="AP97" s="72">
        <v>300.8</v>
      </c>
      <c r="AQ97" s="72">
        <v>288.8</v>
      </c>
      <c r="AR97" s="72">
        <v>299.7</v>
      </c>
      <c r="AS97" s="72">
        <v>265</v>
      </c>
      <c r="AT97" s="72">
        <v>295.5</v>
      </c>
      <c r="AU97" s="72">
        <v>252.6</v>
      </c>
      <c r="AV97" s="72">
        <v>287.7</v>
      </c>
      <c r="AW97" s="72">
        <v>299.39999999999998</v>
      </c>
    </row>
    <row r="98" spans="1:49" x14ac:dyDescent="0.2">
      <c r="A98" s="4">
        <v>2019</v>
      </c>
      <c r="B98" s="10" t="s">
        <v>10</v>
      </c>
      <c r="C98" s="72">
        <v>125.6</v>
      </c>
      <c r="D98" s="72">
        <v>136.4</v>
      </c>
      <c r="E98" s="72">
        <v>103.4</v>
      </c>
      <c r="F98" s="72">
        <v>95.2</v>
      </c>
      <c r="G98" s="72">
        <v>115.8</v>
      </c>
      <c r="H98" s="72">
        <v>133.1</v>
      </c>
      <c r="I98" s="72">
        <v>115.8</v>
      </c>
      <c r="J98" s="72">
        <v>148.9</v>
      </c>
      <c r="K98" s="72">
        <v>99.9</v>
      </c>
      <c r="L98" s="72">
        <v>148.6</v>
      </c>
      <c r="M98" s="72">
        <v>115.9</v>
      </c>
      <c r="N98" s="72">
        <v>99.3</v>
      </c>
      <c r="O98" s="72">
        <v>67.8</v>
      </c>
      <c r="P98" s="72">
        <v>115.3</v>
      </c>
      <c r="Q98" s="72">
        <v>86</v>
      </c>
      <c r="R98" s="10" t="s">
        <v>10</v>
      </c>
      <c r="S98" s="72">
        <v>122.5</v>
      </c>
      <c r="T98" s="72">
        <v>125.1</v>
      </c>
      <c r="U98" s="72">
        <v>86.1</v>
      </c>
      <c r="V98" s="72">
        <v>81.3</v>
      </c>
      <c r="W98" s="72">
        <v>104.9</v>
      </c>
      <c r="X98" s="72">
        <v>119.8</v>
      </c>
      <c r="Y98" s="72">
        <v>106.7</v>
      </c>
      <c r="Z98" s="72">
        <v>141.4</v>
      </c>
      <c r="AA98" s="72">
        <v>89.6</v>
      </c>
      <c r="AB98" s="72">
        <v>138.69999999999999</v>
      </c>
      <c r="AC98" s="72">
        <v>108.2</v>
      </c>
      <c r="AD98" s="72">
        <v>60.4</v>
      </c>
      <c r="AE98" s="72">
        <v>33.299999999999997</v>
      </c>
      <c r="AF98" s="72">
        <v>105.5</v>
      </c>
      <c r="AG98" s="72">
        <v>55.7</v>
      </c>
      <c r="AH98" s="10" t="s">
        <v>10</v>
      </c>
      <c r="AI98" s="72">
        <v>128.6</v>
      </c>
      <c r="AJ98" s="72">
        <v>147.69999999999999</v>
      </c>
      <c r="AK98" s="72">
        <v>120.8</v>
      </c>
      <c r="AL98" s="72">
        <v>109.1</v>
      </c>
      <c r="AM98" s="72">
        <v>126.6</v>
      </c>
      <c r="AN98" s="72">
        <v>146.4</v>
      </c>
      <c r="AO98" s="72">
        <v>124.9</v>
      </c>
      <c r="AP98" s="72">
        <v>156.4</v>
      </c>
      <c r="AQ98" s="72">
        <v>110.2</v>
      </c>
      <c r="AR98" s="72">
        <v>158.6</v>
      </c>
      <c r="AS98" s="72">
        <v>123.5</v>
      </c>
      <c r="AT98" s="72">
        <v>138.19999999999999</v>
      </c>
      <c r="AU98" s="72">
        <v>102.3</v>
      </c>
      <c r="AV98" s="72">
        <v>125.1</v>
      </c>
      <c r="AW98" s="72">
        <v>116.2</v>
      </c>
    </row>
    <row r="99" spans="1:49" x14ac:dyDescent="0.2">
      <c r="A99" s="4"/>
      <c r="B99" s="3"/>
      <c r="C99" s="72">
        <f>INDEX(B93:Q98,MATCH($I$128,B93:B98,0),MATCH($H$128,B93:Q93,0))</f>
        <v>1172.8</v>
      </c>
      <c r="D99" s="72">
        <f>VLOOKUP($I$128,B94:C98,2,FALSE)</f>
        <v>1107.5999999999999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S99" s="72">
        <f>INDEX(R93:AG98,MATCH($I$128,R93:R98,0),MATCH($H$128,R93:AG93,0))</f>
        <v>1140.7</v>
      </c>
      <c r="T99" s="72">
        <f>VLOOKUP($I$128,R94:S98,2,FALSE)</f>
        <v>1098.9000000000001</v>
      </c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I99" s="72">
        <f>INDEX(AH93:AW98,MATCH($I$128,AH93:AH98,0),MATCH($H$128,AH93:AW93,0))</f>
        <v>1204.9000000000001</v>
      </c>
      <c r="AJ99" s="72">
        <f>VLOOKUP($I$128,AH94:AI98,2,FALSE)</f>
        <v>1116.2</v>
      </c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x14ac:dyDescent="0.2">
      <c r="A100" s="4"/>
      <c r="B100" s="3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</row>
    <row r="101" spans="1:49" ht="51" x14ac:dyDescent="0.2">
      <c r="A101" s="10"/>
      <c r="B101" s="10"/>
      <c r="C101" s="66" t="s">
        <v>0</v>
      </c>
      <c r="D101" s="66" t="s">
        <v>22</v>
      </c>
      <c r="E101" s="66" t="s">
        <v>1</v>
      </c>
      <c r="F101" s="67" t="s">
        <v>24</v>
      </c>
      <c r="G101" s="66" t="s">
        <v>25</v>
      </c>
      <c r="H101" s="68" t="s">
        <v>2</v>
      </c>
      <c r="I101" s="69" t="s">
        <v>3</v>
      </c>
      <c r="J101" s="68" t="s">
        <v>23</v>
      </c>
      <c r="K101" s="68" t="s">
        <v>28</v>
      </c>
      <c r="L101" s="68" t="s">
        <v>4</v>
      </c>
      <c r="M101" s="69" t="s">
        <v>5</v>
      </c>
      <c r="N101" s="69" t="s">
        <v>26</v>
      </c>
      <c r="O101" s="70" t="s">
        <v>27</v>
      </c>
      <c r="P101" s="69" t="s">
        <v>6</v>
      </c>
      <c r="Q101" s="69" t="s">
        <v>7</v>
      </c>
      <c r="R101" s="10"/>
      <c r="S101" s="6" t="s">
        <v>0</v>
      </c>
      <c r="T101" s="6" t="s">
        <v>22</v>
      </c>
      <c r="U101" s="6" t="s">
        <v>1</v>
      </c>
      <c r="V101" s="6" t="s">
        <v>24</v>
      </c>
      <c r="W101" s="6" t="s">
        <v>25</v>
      </c>
      <c r="X101" s="6" t="s">
        <v>2</v>
      </c>
      <c r="Y101" s="6" t="s">
        <v>3</v>
      </c>
      <c r="Z101" s="6" t="s">
        <v>23</v>
      </c>
      <c r="AA101" s="6" t="s">
        <v>28</v>
      </c>
      <c r="AB101" s="6" t="s">
        <v>4</v>
      </c>
      <c r="AC101" s="6" t="s">
        <v>5</v>
      </c>
      <c r="AD101" s="6" t="s">
        <v>26</v>
      </c>
      <c r="AE101" s="6" t="s">
        <v>27</v>
      </c>
      <c r="AF101" s="6" t="s">
        <v>6</v>
      </c>
      <c r="AG101" s="6" t="s">
        <v>7</v>
      </c>
      <c r="AH101" s="10"/>
      <c r="AI101" s="6" t="s">
        <v>0</v>
      </c>
      <c r="AJ101" s="6" t="s">
        <v>22</v>
      </c>
      <c r="AK101" s="6" t="s">
        <v>1</v>
      </c>
      <c r="AL101" s="6" t="s">
        <v>24</v>
      </c>
      <c r="AM101" s="6" t="s">
        <v>25</v>
      </c>
      <c r="AN101" s="6" t="s">
        <v>2</v>
      </c>
      <c r="AO101" s="6" t="s">
        <v>3</v>
      </c>
      <c r="AP101" s="6" t="s">
        <v>23</v>
      </c>
      <c r="AQ101" s="6" t="s">
        <v>28</v>
      </c>
      <c r="AR101" s="6" t="s">
        <v>4</v>
      </c>
      <c r="AS101" s="6" t="s">
        <v>5</v>
      </c>
      <c r="AT101" s="6" t="s">
        <v>26</v>
      </c>
      <c r="AU101" s="6" t="s">
        <v>27</v>
      </c>
      <c r="AV101" s="6" t="s">
        <v>6</v>
      </c>
      <c r="AW101" s="6" t="s">
        <v>7</v>
      </c>
    </row>
    <row r="102" spans="1:49" x14ac:dyDescent="0.2">
      <c r="A102" s="4">
        <v>2020</v>
      </c>
      <c r="B102" s="10" t="s">
        <v>12</v>
      </c>
      <c r="C102" s="72">
        <v>1212</v>
      </c>
      <c r="D102" s="72">
        <v>1285.2</v>
      </c>
      <c r="E102" s="72">
        <v>1036.9000000000001</v>
      </c>
      <c r="F102" s="72">
        <v>1111.9000000000001</v>
      </c>
      <c r="G102" s="72">
        <v>1118.4000000000001</v>
      </c>
      <c r="H102" s="72">
        <v>1221.7</v>
      </c>
      <c r="I102" s="72">
        <v>1079.8</v>
      </c>
      <c r="J102" s="72">
        <v>1399.6</v>
      </c>
      <c r="K102" s="72">
        <v>1058.3</v>
      </c>
      <c r="L102" s="72">
        <v>1384.8</v>
      </c>
      <c r="M102" s="72">
        <v>1138.0999999999999</v>
      </c>
      <c r="N102" s="72">
        <v>946.7</v>
      </c>
      <c r="O102" s="72">
        <v>904.9</v>
      </c>
      <c r="P102" s="72">
        <v>1141.9000000000001</v>
      </c>
      <c r="Q102" s="72">
        <v>1018.3</v>
      </c>
      <c r="R102" s="10" t="s">
        <v>12</v>
      </c>
      <c r="S102" s="72">
        <v>1203.0999999999999</v>
      </c>
      <c r="T102" s="72">
        <v>1252</v>
      </c>
      <c r="U102" s="72">
        <v>985.1</v>
      </c>
      <c r="V102" s="72">
        <v>1065.8</v>
      </c>
      <c r="W102" s="72">
        <v>1086.3</v>
      </c>
      <c r="X102" s="72">
        <v>1183.5</v>
      </c>
      <c r="Y102" s="72">
        <v>1053.5</v>
      </c>
      <c r="Z102" s="72">
        <v>1377.9</v>
      </c>
      <c r="AA102" s="72">
        <v>1026.2</v>
      </c>
      <c r="AB102" s="72">
        <v>1356.4</v>
      </c>
      <c r="AC102" s="72">
        <v>1115.4000000000001</v>
      </c>
      <c r="AD102" s="72">
        <v>835.5</v>
      </c>
      <c r="AE102" s="72">
        <v>786.6</v>
      </c>
      <c r="AF102" s="72">
        <v>1112.3</v>
      </c>
      <c r="AG102" s="72">
        <v>915.7</v>
      </c>
      <c r="AH102" s="10" t="s">
        <v>12</v>
      </c>
      <c r="AI102" s="57">
        <v>1221</v>
      </c>
      <c r="AJ102" s="57">
        <v>1318.5</v>
      </c>
      <c r="AK102" s="57">
        <v>1088.8</v>
      </c>
      <c r="AL102" s="57">
        <v>1157.9000000000001</v>
      </c>
      <c r="AM102" s="57">
        <v>1150.5999999999999</v>
      </c>
      <c r="AN102" s="57">
        <v>1259.8</v>
      </c>
      <c r="AO102" s="57">
        <v>1106.0999999999999</v>
      </c>
      <c r="AP102" s="57">
        <v>1421.4</v>
      </c>
      <c r="AQ102" s="57">
        <v>1090.4000000000001</v>
      </c>
      <c r="AR102" s="57">
        <v>1413.2</v>
      </c>
      <c r="AS102" s="57">
        <v>1160.7</v>
      </c>
      <c r="AT102" s="57">
        <v>1058</v>
      </c>
      <c r="AU102" s="57">
        <v>1023.1</v>
      </c>
      <c r="AV102" s="57">
        <v>1171.5999999999999</v>
      </c>
      <c r="AW102" s="57">
        <v>1120.9000000000001</v>
      </c>
    </row>
    <row r="103" spans="1:49" x14ac:dyDescent="0.2">
      <c r="A103" s="4">
        <v>2020</v>
      </c>
      <c r="B103" s="11" t="s">
        <v>11</v>
      </c>
      <c r="C103" s="57">
        <v>400.5</v>
      </c>
      <c r="D103" s="57">
        <v>412.1</v>
      </c>
      <c r="E103" s="57">
        <v>334.1</v>
      </c>
      <c r="F103" s="57">
        <v>376.1</v>
      </c>
      <c r="G103" s="57">
        <v>381</v>
      </c>
      <c r="H103" s="57">
        <v>407.7</v>
      </c>
      <c r="I103" s="57">
        <v>362.7</v>
      </c>
      <c r="J103" s="57">
        <v>449.9</v>
      </c>
      <c r="K103" s="57">
        <v>378.2</v>
      </c>
      <c r="L103" s="57">
        <v>465</v>
      </c>
      <c r="M103" s="57">
        <v>362.9</v>
      </c>
      <c r="N103" s="57">
        <v>344.3</v>
      </c>
      <c r="O103" s="57">
        <v>279.2</v>
      </c>
      <c r="P103" s="57">
        <v>386.7</v>
      </c>
      <c r="Q103" s="57">
        <v>346</v>
      </c>
      <c r="R103" s="11" t="s">
        <v>11</v>
      </c>
      <c r="S103" s="57">
        <v>395.2</v>
      </c>
      <c r="T103" s="57">
        <v>392.2</v>
      </c>
      <c r="U103" s="57">
        <v>302.60000000000002</v>
      </c>
      <c r="V103" s="57">
        <v>347.9</v>
      </c>
      <c r="W103" s="57">
        <v>361.5</v>
      </c>
      <c r="X103" s="57">
        <v>384.6</v>
      </c>
      <c r="Y103" s="57">
        <v>346.9</v>
      </c>
      <c r="Z103" s="57">
        <v>437.2</v>
      </c>
      <c r="AA103" s="57">
        <v>358</v>
      </c>
      <c r="AB103" s="57">
        <v>447.7</v>
      </c>
      <c r="AC103" s="57">
        <v>349.7</v>
      </c>
      <c r="AD103" s="57">
        <v>274.8</v>
      </c>
      <c r="AE103" s="57">
        <v>210.5</v>
      </c>
      <c r="AF103" s="57">
        <v>368.7</v>
      </c>
      <c r="AG103" s="57">
        <v>283.5</v>
      </c>
      <c r="AH103" s="11" t="s">
        <v>11</v>
      </c>
      <c r="AI103" s="57">
        <v>405.9</v>
      </c>
      <c r="AJ103" s="57">
        <v>432.1</v>
      </c>
      <c r="AK103" s="57">
        <v>365.5</v>
      </c>
      <c r="AL103" s="57">
        <v>404.3</v>
      </c>
      <c r="AM103" s="57">
        <v>400.5</v>
      </c>
      <c r="AN103" s="57">
        <v>430.7</v>
      </c>
      <c r="AO103" s="57">
        <v>378.5</v>
      </c>
      <c r="AP103" s="57">
        <v>462.7</v>
      </c>
      <c r="AQ103" s="57">
        <v>398.4</v>
      </c>
      <c r="AR103" s="57">
        <v>482.2</v>
      </c>
      <c r="AS103" s="57">
        <v>376.1</v>
      </c>
      <c r="AT103" s="57">
        <v>413.7</v>
      </c>
      <c r="AU103" s="57">
        <v>347.9</v>
      </c>
      <c r="AV103" s="57">
        <v>404.6</v>
      </c>
      <c r="AW103" s="57">
        <v>408.4</v>
      </c>
    </row>
    <row r="104" spans="1:49" x14ac:dyDescent="0.2">
      <c r="A104" s="4">
        <v>2020</v>
      </c>
      <c r="B104" s="10" t="s">
        <v>30</v>
      </c>
      <c r="C104" s="57">
        <v>301</v>
      </c>
      <c r="D104" s="57">
        <v>290.7</v>
      </c>
      <c r="E104" s="57">
        <v>293.3</v>
      </c>
      <c r="F104" s="57">
        <v>300.8</v>
      </c>
      <c r="G104" s="57">
        <v>282.10000000000002</v>
      </c>
      <c r="H104" s="57">
        <v>285.60000000000002</v>
      </c>
      <c r="I104" s="57">
        <v>290</v>
      </c>
      <c r="J104" s="57">
        <v>331.7</v>
      </c>
      <c r="K104" s="57">
        <v>285.10000000000002</v>
      </c>
      <c r="L104" s="57">
        <v>319.7</v>
      </c>
      <c r="M104" s="57">
        <v>291</v>
      </c>
      <c r="N104" s="57">
        <v>280.3</v>
      </c>
      <c r="O104" s="57">
        <v>298.39999999999998</v>
      </c>
      <c r="P104" s="57">
        <v>293.5</v>
      </c>
      <c r="Q104" s="57">
        <v>301.60000000000002</v>
      </c>
      <c r="R104" s="10" t="s">
        <v>30</v>
      </c>
      <c r="S104" s="57">
        <v>296.39999999999998</v>
      </c>
      <c r="T104" s="57">
        <v>274.39999999999998</v>
      </c>
      <c r="U104" s="57">
        <v>265.10000000000002</v>
      </c>
      <c r="V104" s="57">
        <v>276.10000000000002</v>
      </c>
      <c r="W104" s="57">
        <v>265.60000000000002</v>
      </c>
      <c r="X104" s="57">
        <v>266.7</v>
      </c>
      <c r="Y104" s="57">
        <v>276</v>
      </c>
      <c r="Z104" s="57">
        <v>320.60000000000002</v>
      </c>
      <c r="AA104" s="57">
        <v>268.10000000000002</v>
      </c>
      <c r="AB104" s="57">
        <v>305.8</v>
      </c>
      <c r="AC104" s="57">
        <v>279.10000000000002</v>
      </c>
      <c r="AD104" s="57">
        <v>218.5</v>
      </c>
      <c r="AE104" s="57">
        <v>229.6</v>
      </c>
      <c r="AF104" s="57">
        <v>277.89999999999998</v>
      </c>
      <c r="AG104" s="57">
        <v>244.4</v>
      </c>
      <c r="AH104" s="10" t="s">
        <v>30</v>
      </c>
      <c r="AI104" s="57">
        <v>305.60000000000002</v>
      </c>
      <c r="AJ104" s="57">
        <v>306.89999999999998</v>
      </c>
      <c r="AK104" s="57">
        <v>321.60000000000002</v>
      </c>
      <c r="AL104" s="57">
        <v>325.5</v>
      </c>
      <c r="AM104" s="57">
        <v>298.7</v>
      </c>
      <c r="AN104" s="57">
        <v>304.5</v>
      </c>
      <c r="AO104" s="57">
        <v>304.10000000000002</v>
      </c>
      <c r="AP104" s="57">
        <v>342.7</v>
      </c>
      <c r="AQ104" s="57">
        <v>302</v>
      </c>
      <c r="AR104" s="57">
        <v>333.7</v>
      </c>
      <c r="AS104" s="57">
        <v>302.8</v>
      </c>
      <c r="AT104" s="57">
        <v>342.1</v>
      </c>
      <c r="AU104" s="57">
        <v>367.3</v>
      </c>
      <c r="AV104" s="57">
        <v>309.10000000000002</v>
      </c>
      <c r="AW104" s="57">
        <v>358.8</v>
      </c>
    </row>
    <row r="105" spans="1:49" x14ac:dyDescent="0.2">
      <c r="A105" s="4">
        <v>2020</v>
      </c>
      <c r="B105" s="10" t="s">
        <v>9</v>
      </c>
      <c r="C105" s="57">
        <v>290.89999999999998</v>
      </c>
      <c r="D105" s="57">
        <v>328.7</v>
      </c>
      <c r="E105" s="57">
        <v>255.6</v>
      </c>
      <c r="F105" s="57">
        <v>300</v>
      </c>
      <c r="G105" s="57">
        <v>283.7</v>
      </c>
      <c r="H105" s="57">
        <v>315</v>
      </c>
      <c r="I105" s="57">
        <v>274</v>
      </c>
      <c r="J105" s="57">
        <v>305.39999999999998</v>
      </c>
      <c r="K105" s="57">
        <v>281.3</v>
      </c>
      <c r="L105" s="57">
        <v>313.7</v>
      </c>
      <c r="M105" s="57">
        <v>258.10000000000002</v>
      </c>
      <c r="N105" s="57">
        <v>234.4</v>
      </c>
      <c r="O105" s="57">
        <v>248.1</v>
      </c>
      <c r="P105" s="57">
        <v>282.10000000000002</v>
      </c>
      <c r="Q105" s="57">
        <v>290.7</v>
      </c>
      <c r="R105" s="10" t="s">
        <v>9</v>
      </c>
      <c r="S105" s="57">
        <v>286.3</v>
      </c>
      <c r="T105" s="57">
        <v>311.3</v>
      </c>
      <c r="U105" s="57">
        <v>228.8</v>
      </c>
      <c r="V105" s="57">
        <v>275.3</v>
      </c>
      <c r="W105" s="57">
        <v>267</v>
      </c>
      <c r="X105" s="57">
        <v>294.8</v>
      </c>
      <c r="Y105" s="57">
        <v>260.2</v>
      </c>
      <c r="Z105" s="57">
        <v>294.8</v>
      </c>
      <c r="AA105" s="57">
        <v>264.2</v>
      </c>
      <c r="AB105" s="57">
        <v>299.5</v>
      </c>
      <c r="AC105" s="57">
        <v>246.9</v>
      </c>
      <c r="AD105" s="57">
        <v>177</v>
      </c>
      <c r="AE105" s="57">
        <v>183.6</v>
      </c>
      <c r="AF105" s="57">
        <v>266.89999999999998</v>
      </c>
      <c r="AG105" s="57">
        <v>235</v>
      </c>
      <c r="AH105" s="10" t="s">
        <v>9</v>
      </c>
      <c r="AI105" s="57">
        <v>295.5</v>
      </c>
      <c r="AJ105" s="57">
        <v>346.2</v>
      </c>
      <c r="AK105" s="57">
        <v>282.3</v>
      </c>
      <c r="AL105" s="57">
        <v>324.7</v>
      </c>
      <c r="AM105" s="57">
        <v>300.39999999999998</v>
      </c>
      <c r="AN105" s="57">
        <v>335.2</v>
      </c>
      <c r="AO105" s="57">
        <v>287.8</v>
      </c>
      <c r="AP105" s="57">
        <v>316.10000000000002</v>
      </c>
      <c r="AQ105" s="57">
        <v>298.39999999999998</v>
      </c>
      <c r="AR105" s="57">
        <v>327.8</v>
      </c>
      <c r="AS105" s="57">
        <v>269.39999999999998</v>
      </c>
      <c r="AT105" s="57">
        <v>291.8</v>
      </c>
      <c r="AU105" s="57">
        <v>312.60000000000002</v>
      </c>
      <c r="AV105" s="57">
        <v>297.2</v>
      </c>
      <c r="AW105" s="57">
        <v>346.5</v>
      </c>
    </row>
    <row r="106" spans="1:49" x14ac:dyDescent="0.2">
      <c r="A106" s="4">
        <v>2020</v>
      </c>
      <c r="B106" s="10" t="s">
        <v>10</v>
      </c>
      <c r="C106" s="57">
        <v>104.2</v>
      </c>
      <c r="D106" s="57">
        <v>129.30000000000001</v>
      </c>
      <c r="E106" s="57">
        <v>86.2</v>
      </c>
      <c r="F106" s="57">
        <v>96.9</v>
      </c>
      <c r="G106" s="57">
        <v>99.7</v>
      </c>
      <c r="H106" s="57">
        <v>104</v>
      </c>
      <c r="I106" s="57">
        <v>89.7</v>
      </c>
      <c r="J106" s="57">
        <v>121.2</v>
      </c>
      <c r="K106" s="57">
        <v>81.099999999999994</v>
      </c>
      <c r="L106" s="57">
        <v>116.6</v>
      </c>
      <c r="M106" s="57">
        <v>100.1</v>
      </c>
      <c r="N106" s="57">
        <v>80.7</v>
      </c>
      <c r="O106" s="57">
        <v>42.1</v>
      </c>
      <c r="P106" s="57">
        <v>92.8</v>
      </c>
      <c r="Q106" s="57">
        <v>80</v>
      </c>
      <c r="R106" s="10" t="s">
        <v>10</v>
      </c>
      <c r="S106" s="57">
        <v>101.5</v>
      </c>
      <c r="T106" s="57">
        <v>118.3</v>
      </c>
      <c r="U106" s="57">
        <v>70.5</v>
      </c>
      <c r="V106" s="57">
        <v>82.7</v>
      </c>
      <c r="W106" s="57">
        <v>89.7</v>
      </c>
      <c r="X106" s="57">
        <v>92.3</v>
      </c>
      <c r="Y106" s="57">
        <v>81.7</v>
      </c>
      <c r="Z106" s="57">
        <v>114.4</v>
      </c>
      <c r="AA106" s="57">
        <v>71.900000000000006</v>
      </c>
      <c r="AB106" s="57">
        <v>107.8</v>
      </c>
      <c r="AC106" s="57">
        <v>93</v>
      </c>
      <c r="AD106" s="57">
        <v>46.1</v>
      </c>
      <c r="AE106" s="57">
        <v>15.9</v>
      </c>
      <c r="AF106" s="57">
        <v>84.1</v>
      </c>
      <c r="AG106" s="57">
        <v>50.8</v>
      </c>
      <c r="AH106" s="10" t="s">
        <v>10</v>
      </c>
      <c r="AI106" s="57">
        <v>107</v>
      </c>
      <c r="AJ106" s="57">
        <v>140.4</v>
      </c>
      <c r="AK106" s="57">
        <v>101.9</v>
      </c>
      <c r="AL106" s="57">
        <v>111.1</v>
      </c>
      <c r="AM106" s="57">
        <v>109.7</v>
      </c>
      <c r="AN106" s="57">
        <v>115.8</v>
      </c>
      <c r="AO106" s="57">
        <v>97.7</v>
      </c>
      <c r="AP106" s="57">
        <v>127.9</v>
      </c>
      <c r="AQ106" s="57">
        <v>90.3</v>
      </c>
      <c r="AR106" s="57">
        <v>125.4</v>
      </c>
      <c r="AS106" s="57">
        <v>107.2</v>
      </c>
      <c r="AT106" s="57">
        <v>115.3</v>
      </c>
      <c r="AU106" s="57">
        <v>68.3</v>
      </c>
      <c r="AV106" s="57">
        <v>101.5</v>
      </c>
      <c r="AW106" s="57">
        <v>109.1</v>
      </c>
    </row>
    <row r="107" spans="1:49" x14ac:dyDescent="0.2">
      <c r="A107" s="4"/>
      <c r="B107" s="3"/>
      <c r="C107" s="72">
        <f>INDEX(B101:Q106,MATCH($I$128,B101:B106,0),MATCH($H$128,B101:Q101,0))</f>
        <v>1285.2</v>
      </c>
      <c r="D107" s="72">
        <f>VLOOKUP($I$128,B102:C106,2,FALSE)</f>
        <v>1212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S107" s="72">
        <f>INDEX(R101:AG106,MATCH($I$128,R101:R106,0),MATCH($H$128,R101:AG101,0))</f>
        <v>1252</v>
      </c>
      <c r="T107" s="72">
        <f>VLOOKUP($I$128,R102:S106,2,FALSE)</f>
        <v>1203.0999999999999</v>
      </c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I107" s="72">
        <f>INDEX(AH101:AW106,MATCH($I$128,AH101:AH106,0),MATCH($H$128,AH101:AW101,0))</f>
        <v>1318.5</v>
      </c>
      <c r="AJ107" s="72">
        <f>VLOOKUP($I$128,AH102:AI106,2,FALSE)</f>
        <v>1221</v>
      </c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</row>
    <row r="108" spans="1:49" x14ac:dyDescent="0.2">
      <c r="A108" s="4"/>
      <c r="B108" s="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</row>
    <row r="109" spans="1:49" ht="51" x14ac:dyDescent="0.2">
      <c r="A109" s="10"/>
      <c r="B109" s="10"/>
      <c r="C109" s="66" t="s">
        <v>0</v>
      </c>
      <c r="D109" s="66" t="s">
        <v>22</v>
      </c>
      <c r="E109" s="66" t="s">
        <v>1</v>
      </c>
      <c r="F109" s="67" t="s">
        <v>24</v>
      </c>
      <c r="G109" s="66" t="s">
        <v>25</v>
      </c>
      <c r="H109" s="68" t="s">
        <v>2</v>
      </c>
      <c r="I109" s="69" t="s">
        <v>3</v>
      </c>
      <c r="J109" s="68" t="s">
        <v>23</v>
      </c>
      <c r="K109" s="68" t="s">
        <v>28</v>
      </c>
      <c r="L109" s="68" t="s">
        <v>4</v>
      </c>
      <c r="M109" s="69" t="s">
        <v>5</v>
      </c>
      <c r="N109" s="69" t="s">
        <v>26</v>
      </c>
      <c r="O109" s="70" t="s">
        <v>27</v>
      </c>
      <c r="P109" s="69" t="s">
        <v>6</v>
      </c>
      <c r="Q109" s="69" t="s">
        <v>7</v>
      </c>
      <c r="R109" s="10"/>
      <c r="S109" s="6" t="s">
        <v>0</v>
      </c>
      <c r="T109" s="6" t="s">
        <v>22</v>
      </c>
      <c r="U109" s="6" t="s">
        <v>1</v>
      </c>
      <c r="V109" s="6" t="s">
        <v>24</v>
      </c>
      <c r="W109" s="6" t="s">
        <v>25</v>
      </c>
      <c r="X109" s="6" t="s">
        <v>2</v>
      </c>
      <c r="Y109" s="6" t="s">
        <v>3</v>
      </c>
      <c r="Z109" s="6" t="s">
        <v>23</v>
      </c>
      <c r="AA109" s="6" t="s">
        <v>28</v>
      </c>
      <c r="AB109" s="6" t="s">
        <v>4</v>
      </c>
      <c r="AC109" s="6" t="s">
        <v>5</v>
      </c>
      <c r="AD109" s="6" t="s">
        <v>26</v>
      </c>
      <c r="AE109" s="6" t="s">
        <v>27</v>
      </c>
      <c r="AF109" s="6" t="s">
        <v>6</v>
      </c>
      <c r="AG109" s="6" t="s">
        <v>7</v>
      </c>
      <c r="AH109" s="10"/>
      <c r="AI109" s="6" t="s">
        <v>0</v>
      </c>
      <c r="AJ109" s="6" t="s">
        <v>22</v>
      </c>
      <c r="AK109" s="6" t="s">
        <v>1</v>
      </c>
      <c r="AL109" s="6" t="s">
        <v>24</v>
      </c>
      <c r="AM109" s="6" t="s">
        <v>25</v>
      </c>
      <c r="AN109" s="6" t="s">
        <v>2</v>
      </c>
      <c r="AO109" s="6" t="s">
        <v>3</v>
      </c>
      <c r="AP109" s="6" t="s">
        <v>23</v>
      </c>
      <c r="AQ109" s="6" t="s">
        <v>28</v>
      </c>
      <c r="AR109" s="6" t="s">
        <v>4</v>
      </c>
      <c r="AS109" s="6" t="s">
        <v>5</v>
      </c>
      <c r="AT109" s="6" t="s">
        <v>26</v>
      </c>
      <c r="AU109" s="6" t="s">
        <v>27</v>
      </c>
      <c r="AV109" s="6" t="s">
        <v>6</v>
      </c>
      <c r="AW109" s="6" t="s">
        <v>7</v>
      </c>
    </row>
    <row r="110" spans="1:49" x14ac:dyDescent="0.2">
      <c r="A110" s="4">
        <v>2021</v>
      </c>
      <c r="B110" s="10" t="s">
        <v>12</v>
      </c>
      <c r="C110" s="72">
        <v>1180.5999999999999</v>
      </c>
      <c r="D110" s="72">
        <v>1279.5999999999999</v>
      </c>
      <c r="E110" s="72">
        <v>1046.4000000000001</v>
      </c>
      <c r="F110" s="72">
        <v>1138.9000000000001</v>
      </c>
      <c r="G110" s="72">
        <v>1178.5</v>
      </c>
      <c r="H110" s="72">
        <v>1209.2</v>
      </c>
      <c r="I110" s="72">
        <v>1084.7</v>
      </c>
      <c r="J110" s="72">
        <v>1295.3</v>
      </c>
      <c r="K110" s="72">
        <v>1057.7</v>
      </c>
      <c r="L110" s="72">
        <v>1324.3</v>
      </c>
      <c r="M110" s="72">
        <v>1080.5</v>
      </c>
      <c r="N110" s="72">
        <v>929</v>
      </c>
      <c r="O110" s="72">
        <v>1085.5999999999999</v>
      </c>
      <c r="P110" s="72">
        <v>1119.0999999999999</v>
      </c>
      <c r="Q110" s="72">
        <v>1104.5999999999999</v>
      </c>
      <c r="R110" s="10" t="s">
        <v>12</v>
      </c>
      <c r="S110" s="57">
        <v>1171.8</v>
      </c>
      <c r="T110" s="57">
        <v>1246.4000000000001</v>
      </c>
      <c r="U110" s="57">
        <v>995.1</v>
      </c>
      <c r="V110" s="57">
        <v>1092.3</v>
      </c>
      <c r="W110" s="57">
        <v>1145.8</v>
      </c>
      <c r="X110" s="57">
        <v>1171.5</v>
      </c>
      <c r="Y110" s="57">
        <v>1058.5999999999999</v>
      </c>
      <c r="Z110" s="57">
        <v>1274.4000000000001</v>
      </c>
      <c r="AA110" s="57">
        <v>1026.0999999999999</v>
      </c>
      <c r="AB110" s="57">
        <v>1296.7</v>
      </c>
      <c r="AC110" s="57">
        <v>1058.5999999999999</v>
      </c>
      <c r="AD110" s="57">
        <v>818.7</v>
      </c>
      <c r="AE110" s="57">
        <v>959.3</v>
      </c>
      <c r="AF110" s="57">
        <v>1089.8</v>
      </c>
      <c r="AG110" s="57">
        <v>998.2</v>
      </c>
      <c r="AH110" s="10" t="s">
        <v>12</v>
      </c>
      <c r="AI110" s="57">
        <v>1189.4000000000001</v>
      </c>
      <c r="AJ110" s="57">
        <v>1312.9</v>
      </c>
      <c r="AK110" s="57">
        <v>1097.7</v>
      </c>
      <c r="AL110" s="57">
        <v>1185.5999999999999</v>
      </c>
      <c r="AM110" s="57">
        <v>1211.0999999999999</v>
      </c>
      <c r="AN110" s="57">
        <v>1247</v>
      </c>
      <c r="AO110" s="57">
        <v>1110.8</v>
      </c>
      <c r="AP110" s="57">
        <v>1316.3</v>
      </c>
      <c r="AQ110" s="57">
        <v>1089.3</v>
      </c>
      <c r="AR110" s="57">
        <v>1351.9</v>
      </c>
      <c r="AS110" s="57">
        <v>1102.5</v>
      </c>
      <c r="AT110" s="57">
        <v>1039.4000000000001</v>
      </c>
      <c r="AU110" s="57">
        <v>1212</v>
      </c>
      <c r="AV110" s="57">
        <v>1148.4000000000001</v>
      </c>
      <c r="AW110" s="57">
        <v>1211.0999999999999</v>
      </c>
    </row>
    <row r="111" spans="1:49" x14ac:dyDescent="0.2">
      <c r="A111" s="4">
        <v>2021</v>
      </c>
      <c r="B111" s="11" t="s">
        <v>11</v>
      </c>
      <c r="C111" s="57">
        <v>396.5</v>
      </c>
      <c r="D111" s="57">
        <v>411.4</v>
      </c>
      <c r="E111" s="57">
        <v>353.2</v>
      </c>
      <c r="F111" s="57">
        <v>407</v>
      </c>
      <c r="G111" s="57">
        <v>404.6</v>
      </c>
      <c r="H111" s="57">
        <v>422.5</v>
      </c>
      <c r="I111" s="57">
        <v>364.3</v>
      </c>
      <c r="J111" s="57">
        <v>429.4</v>
      </c>
      <c r="K111" s="57">
        <v>358</v>
      </c>
      <c r="L111" s="57">
        <v>449.9</v>
      </c>
      <c r="M111" s="57">
        <v>351.4</v>
      </c>
      <c r="N111" s="57">
        <v>377.2</v>
      </c>
      <c r="O111" s="57">
        <v>374.3</v>
      </c>
      <c r="P111" s="57">
        <v>392.4</v>
      </c>
      <c r="Q111" s="57">
        <v>354.2</v>
      </c>
      <c r="R111" s="11" t="s">
        <v>11</v>
      </c>
      <c r="S111" s="57">
        <v>391.2</v>
      </c>
      <c r="T111" s="57">
        <v>391.6</v>
      </c>
      <c r="U111" s="57">
        <v>321.3</v>
      </c>
      <c r="V111" s="57">
        <v>377.3</v>
      </c>
      <c r="W111" s="57">
        <v>384.7</v>
      </c>
      <c r="X111" s="57">
        <v>399.2</v>
      </c>
      <c r="Y111" s="57">
        <v>348.6</v>
      </c>
      <c r="Z111" s="57">
        <v>417</v>
      </c>
      <c r="AA111" s="57">
        <v>338.7</v>
      </c>
      <c r="AB111" s="57">
        <v>433</v>
      </c>
      <c r="AC111" s="57">
        <v>338.5</v>
      </c>
      <c r="AD111" s="57">
        <v>304.5</v>
      </c>
      <c r="AE111" s="57">
        <v>296.7</v>
      </c>
      <c r="AF111" s="57">
        <v>374.5</v>
      </c>
      <c r="AG111" s="57">
        <v>289.89999999999998</v>
      </c>
      <c r="AH111" s="11" t="s">
        <v>11</v>
      </c>
      <c r="AI111" s="57">
        <v>401.8</v>
      </c>
      <c r="AJ111" s="57">
        <v>431.3</v>
      </c>
      <c r="AK111" s="57">
        <v>385.1</v>
      </c>
      <c r="AL111" s="57">
        <v>436.7</v>
      </c>
      <c r="AM111" s="57">
        <v>424.6</v>
      </c>
      <c r="AN111" s="57">
        <v>445.8</v>
      </c>
      <c r="AO111" s="57">
        <v>379.9</v>
      </c>
      <c r="AP111" s="57">
        <v>441.8</v>
      </c>
      <c r="AQ111" s="57">
        <v>377.3</v>
      </c>
      <c r="AR111" s="57">
        <v>466.7</v>
      </c>
      <c r="AS111" s="57">
        <v>364.2</v>
      </c>
      <c r="AT111" s="57">
        <v>450</v>
      </c>
      <c r="AU111" s="57">
        <v>452</v>
      </c>
      <c r="AV111" s="57">
        <v>410.3</v>
      </c>
      <c r="AW111" s="57">
        <v>418.5</v>
      </c>
    </row>
    <row r="112" spans="1:49" x14ac:dyDescent="0.2">
      <c r="A112" s="4">
        <v>2021</v>
      </c>
      <c r="B112" s="10" t="s">
        <v>30</v>
      </c>
      <c r="C112" s="57">
        <v>301.10000000000002</v>
      </c>
      <c r="D112" s="57">
        <v>309.60000000000002</v>
      </c>
      <c r="E112" s="57">
        <v>275.3</v>
      </c>
      <c r="F112" s="57">
        <v>268.10000000000002</v>
      </c>
      <c r="G112" s="57">
        <v>300.7</v>
      </c>
      <c r="H112" s="57">
        <v>285.3</v>
      </c>
      <c r="I112" s="57">
        <v>294.7</v>
      </c>
      <c r="J112" s="57">
        <v>320.8</v>
      </c>
      <c r="K112" s="57">
        <v>296.10000000000002</v>
      </c>
      <c r="L112" s="57">
        <v>322.39999999999998</v>
      </c>
      <c r="M112" s="57">
        <v>289.60000000000002</v>
      </c>
      <c r="N112" s="57">
        <v>270.2</v>
      </c>
      <c r="O112" s="57">
        <v>373.8</v>
      </c>
      <c r="P112" s="57">
        <v>280.2</v>
      </c>
      <c r="Q112" s="57">
        <v>334.5</v>
      </c>
      <c r="R112" s="10" t="s">
        <v>30</v>
      </c>
      <c r="S112" s="57">
        <v>296.5</v>
      </c>
      <c r="T112" s="57">
        <v>293</v>
      </c>
      <c r="U112" s="57">
        <v>248.3</v>
      </c>
      <c r="V112" s="57">
        <v>245.2</v>
      </c>
      <c r="W112" s="57">
        <v>283.8</v>
      </c>
      <c r="X112" s="57">
        <v>266.5</v>
      </c>
      <c r="Y112" s="57">
        <v>280.7</v>
      </c>
      <c r="Z112" s="57">
        <v>310</v>
      </c>
      <c r="AA112" s="57">
        <v>279.10000000000002</v>
      </c>
      <c r="AB112" s="57">
        <v>308.5</v>
      </c>
      <c r="AC112" s="57">
        <v>277.8</v>
      </c>
      <c r="AD112" s="57">
        <v>209.7</v>
      </c>
      <c r="AE112" s="57">
        <v>297.8</v>
      </c>
      <c r="AF112" s="57">
        <v>265</v>
      </c>
      <c r="AG112" s="57">
        <v>275.2</v>
      </c>
      <c r="AH112" s="10" t="s">
        <v>30</v>
      </c>
      <c r="AI112" s="57">
        <v>305.7</v>
      </c>
      <c r="AJ112" s="57">
        <v>326.2</v>
      </c>
      <c r="AK112" s="57">
        <v>302.39999999999998</v>
      </c>
      <c r="AL112" s="57">
        <v>291</v>
      </c>
      <c r="AM112" s="57">
        <v>317.7</v>
      </c>
      <c r="AN112" s="57">
        <v>304.10000000000002</v>
      </c>
      <c r="AO112" s="57">
        <v>308.7</v>
      </c>
      <c r="AP112" s="57">
        <v>331.6</v>
      </c>
      <c r="AQ112" s="57">
        <v>313.2</v>
      </c>
      <c r="AR112" s="57">
        <v>336.4</v>
      </c>
      <c r="AS112" s="57">
        <v>301.3</v>
      </c>
      <c r="AT112" s="57">
        <v>330.7</v>
      </c>
      <c r="AU112" s="57">
        <v>449.8</v>
      </c>
      <c r="AV112" s="57">
        <v>295.3</v>
      </c>
      <c r="AW112" s="57">
        <v>393.8</v>
      </c>
    </row>
    <row r="113" spans="1:49" x14ac:dyDescent="0.2">
      <c r="A113" s="4">
        <v>2021</v>
      </c>
      <c r="B113" s="10" t="s">
        <v>9</v>
      </c>
      <c r="C113" s="57">
        <v>293</v>
      </c>
      <c r="D113" s="57">
        <v>330.6</v>
      </c>
      <c r="E113" s="57">
        <v>282.2</v>
      </c>
      <c r="F113" s="57">
        <v>301.2</v>
      </c>
      <c r="G113" s="57">
        <v>300.10000000000002</v>
      </c>
      <c r="H113" s="57">
        <v>288.60000000000002</v>
      </c>
      <c r="I113" s="57">
        <v>278.2</v>
      </c>
      <c r="J113" s="57">
        <v>309.3</v>
      </c>
      <c r="K113" s="57">
        <v>286</v>
      </c>
      <c r="L113" s="57">
        <v>309.8</v>
      </c>
      <c r="M113" s="57">
        <v>264.8</v>
      </c>
      <c r="N113" s="57">
        <v>243.3</v>
      </c>
      <c r="O113" s="57">
        <v>270.2</v>
      </c>
      <c r="P113" s="57">
        <v>269.8</v>
      </c>
      <c r="Q113" s="57">
        <v>310.60000000000002</v>
      </c>
      <c r="R113" s="10" t="s">
        <v>9</v>
      </c>
      <c r="S113" s="57">
        <v>288.5</v>
      </c>
      <c r="T113" s="57">
        <v>313.2</v>
      </c>
      <c r="U113" s="57">
        <v>254.4</v>
      </c>
      <c r="V113" s="57">
        <v>276.8</v>
      </c>
      <c r="W113" s="57">
        <v>283.10000000000002</v>
      </c>
      <c r="X113" s="57">
        <v>269.5</v>
      </c>
      <c r="Y113" s="57">
        <v>264.5</v>
      </c>
      <c r="Z113" s="57">
        <v>298.7</v>
      </c>
      <c r="AA113" s="57">
        <v>269.10000000000002</v>
      </c>
      <c r="AB113" s="57">
        <v>295.89999999999998</v>
      </c>
      <c r="AC113" s="57">
        <v>253.6</v>
      </c>
      <c r="AD113" s="57">
        <v>185.1</v>
      </c>
      <c r="AE113" s="57">
        <v>204.6</v>
      </c>
      <c r="AF113" s="57">
        <v>255.1</v>
      </c>
      <c r="AG113" s="57">
        <v>254.4</v>
      </c>
      <c r="AH113" s="10" t="s">
        <v>9</v>
      </c>
      <c r="AI113" s="57">
        <v>297.5</v>
      </c>
      <c r="AJ113" s="57">
        <v>347.9</v>
      </c>
      <c r="AK113" s="57">
        <v>309.89999999999998</v>
      </c>
      <c r="AL113" s="57">
        <v>325.60000000000002</v>
      </c>
      <c r="AM113" s="57">
        <v>317.2</v>
      </c>
      <c r="AN113" s="57">
        <v>307.8</v>
      </c>
      <c r="AO113" s="57">
        <v>291.89999999999998</v>
      </c>
      <c r="AP113" s="57">
        <v>319.89999999999998</v>
      </c>
      <c r="AQ113" s="57">
        <v>303</v>
      </c>
      <c r="AR113" s="57">
        <v>323.7</v>
      </c>
      <c r="AS113" s="57">
        <v>276.10000000000002</v>
      </c>
      <c r="AT113" s="57">
        <v>301.5</v>
      </c>
      <c r="AU113" s="57">
        <v>335.8</v>
      </c>
      <c r="AV113" s="57">
        <v>284.5</v>
      </c>
      <c r="AW113" s="57">
        <v>366.9</v>
      </c>
    </row>
    <row r="114" spans="1:49" x14ac:dyDescent="0.2">
      <c r="A114" s="4">
        <v>2021</v>
      </c>
      <c r="B114" s="10" t="s">
        <v>10</v>
      </c>
      <c r="C114" s="57">
        <v>100.6</v>
      </c>
      <c r="D114" s="57">
        <v>116.2</v>
      </c>
      <c r="E114" s="57">
        <v>70.7</v>
      </c>
      <c r="F114" s="57">
        <v>99.3</v>
      </c>
      <c r="G114" s="57">
        <v>99.9</v>
      </c>
      <c r="H114" s="57">
        <v>100.8</v>
      </c>
      <c r="I114" s="57">
        <v>89.3</v>
      </c>
      <c r="J114" s="57">
        <v>116.1</v>
      </c>
      <c r="K114" s="57">
        <v>75.900000000000006</v>
      </c>
      <c r="L114" s="57">
        <v>118.8</v>
      </c>
      <c r="M114" s="57">
        <v>97.5</v>
      </c>
      <c r="N114" s="57">
        <v>24.6</v>
      </c>
      <c r="O114" s="57">
        <v>50.3</v>
      </c>
      <c r="P114" s="57">
        <v>89.8</v>
      </c>
      <c r="Q114" s="57">
        <v>67.099999999999994</v>
      </c>
      <c r="R114" s="10" t="s">
        <v>10</v>
      </c>
      <c r="S114" s="57">
        <v>97.9</v>
      </c>
      <c r="T114" s="57">
        <v>105.8</v>
      </c>
      <c r="U114" s="57">
        <v>56.8</v>
      </c>
      <c r="V114" s="57">
        <v>85</v>
      </c>
      <c r="W114" s="57">
        <v>89.9</v>
      </c>
      <c r="X114" s="57">
        <v>89.3</v>
      </c>
      <c r="Y114" s="57">
        <v>81.5</v>
      </c>
      <c r="Z114" s="57">
        <v>109.5</v>
      </c>
      <c r="AA114" s="57">
        <v>67.2</v>
      </c>
      <c r="AB114" s="57">
        <v>110.1</v>
      </c>
      <c r="AC114" s="57">
        <v>90.6</v>
      </c>
      <c r="AD114" s="57">
        <v>6.4</v>
      </c>
      <c r="AE114" s="57">
        <v>21.8</v>
      </c>
      <c r="AF114" s="57">
        <v>81.2</v>
      </c>
      <c r="AG114" s="57">
        <v>40.200000000000003</v>
      </c>
      <c r="AH114" s="10" t="s">
        <v>10</v>
      </c>
      <c r="AI114" s="57">
        <v>103.3</v>
      </c>
      <c r="AJ114" s="57">
        <v>126.6</v>
      </c>
      <c r="AK114" s="57">
        <v>84.6</v>
      </c>
      <c r="AL114" s="57">
        <v>113.7</v>
      </c>
      <c r="AM114" s="57">
        <v>109.9</v>
      </c>
      <c r="AN114" s="57">
        <v>112.2</v>
      </c>
      <c r="AO114" s="57">
        <v>97.2</v>
      </c>
      <c r="AP114" s="57">
        <v>122.6</v>
      </c>
      <c r="AQ114" s="57">
        <v>84.6</v>
      </c>
      <c r="AR114" s="57">
        <v>127.6</v>
      </c>
      <c r="AS114" s="57">
        <v>104.4</v>
      </c>
      <c r="AT114" s="57">
        <v>42.8</v>
      </c>
      <c r="AU114" s="57">
        <v>78.8</v>
      </c>
      <c r="AV114" s="57">
        <v>98.3</v>
      </c>
      <c r="AW114" s="57">
        <v>94</v>
      </c>
    </row>
    <row r="115" spans="1:49" x14ac:dyDescent="0.2">
      <c r="A115" s="4"/>
      <c r="B115" s="3"/>
      <c r="C115" s="72">
        <f>INDEX(B109:Q114,MATCH($I$128,B109:B114,0),MATCH($H$128,B109:Q109,0))</f>
        <v>1279.5999999999999</v>
      </c>
      <c r="D115" s="72">
        <f>VLOOKUP($I$128,B110:C114,2,FALSE)</f>
        <v>1180.5999999999999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S115" s="72">
        <f>INDEX(R109:AG114,MATCH($I$128,R109:R114,0),MATCH($H$128,R109:AG109,0))</f>
        <v>1246.4000000000001</v>
      </c>
      <c r="T115" s="72">
        <f>VLOOKUP($I$128,R110:S114,2,FALSE)</f>
        <v>1171.8</v>
      </c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I115" s="72">
        <f>INDEX(AH109:AW114,MATCH($I$128,AH109:AH114,0),MATCH($H$128,AH109:AW109,0))</f>
        <v>1312.9</v>
      </c>
      <c r="AJ115" s="72">
        <f>VLOOKUP($I$128,AH110:AI114,2,FALSE)</f>
        <v>1189.4000000000001</v>
      </c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</row>
    <row r="116" spans="1:49" x14ac:dyDescent="0.2">
      <c r="A116" s="4"/>
      <c r="B116" s="3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1:49" x14ac:dyDescent="0.2">
      <c r="A117" s="4"/>
      <c r="B117" s="3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</row>
    <row r="118" spans="1:49" ht="51" x14ac:dyDescent="0.2">
      <c r="A118" s="10"/>
      <c r="B118" s="10"/>
      <c r="C118" s="66" t="s">
        <v>0</v>
      </c>
      <c r="D118" s="66" t="s">
        <v>22</v>
      </c>
      <c r="E118" s="66" t="s">
        <v>1</v>
      </c>
      <c r="F118" s="67" t="s">
        <v>24</v>
      </c>
      <c r="G118" s="66" t="s">
        <v>25</v>
      </c>
      <c r="H118" s="68" t="s">
        <v>2</v>
      </c>
      <c r="I118" s="69" t="s">
        <v>3</v>
      </c>
      <c r="J118" s="68" t="s">
        <v>23</v>
      </c>
      <c r="K118" s="68" t="s">
        <v>28</v>
      </c>
      <c r="L118" s="68" t="s">
        <v>4</v>
      </c>
      <c r="M118" s="69" t="s">
        <v>5</v>
      </c>
      <c r="N118" s="69" t="s">
        <v>26</v>
      </c>
      <c r="O118" s="70" t="s">
        <v>27</v>
      </c>
      <c r="P118" s="69" t="s">
        <v>6</v>
      </c>
      <c r="Q118" s="69" t="s">
        <v>7</v>
      </c>
      <c r="R118" s="10"/>
      <c r="S118" s="6" t="s">
        <v>0</v>
      </c>
      <c r="T118" s="6" t="s">
        <v>22</v>
      </c>
      <c r="U118" s="6" t="s">
        <v>1</v>
      </c>
      <c r="V118" s="6" t="s">
        <v>24</v>
      </c>
      <c r="W118" s="6" t="s">
        <v>25</v>
      </c>
      <c r="X118" s="6" t="s">
        <v>2</v>
      </c>
      <c r="Y118" s="6" t="s">
        <v>3</v>
      </c>
      <c r="Z118" s="6" t="s">
        <v>23</v>
      </c>
      <c r="AA118" s="6" t="s">
        <v>28</v>
      </c>
      <c r="AB118" s="6" t="s">
        <v>4</v>
      </c>
      <c r="AC118" s="6" t="s">
        <v>5</v>
      </c>
      <c r="AD118" s="6" t="s">
        <v>26</v>
      </c>
      <c r="AE118" s="6" t="s">
        <v>27</v>
      </c>
      <c r="AF118" s="6" t="s">
        <v>6</v>
      </c>
      <c r="AG118" s="6" t="s">
        <v>7</v>
      </c>
      <c r="AH118" s="10"/>
      <c r="AI118" s="6" t="s">
        <v>0</v>
      </c>
      <c r="AJ118" s="6" t="s">
        <v>22</v>
      </c>
      <c r="AK118" s="6" t="s">
        <v>1</v>
      </c>
      <c r="AL118" s="6" t="s">
        <v>24</v>
      </c>
      <c r="AM118" s="6" t="s">
        <v>25</v>
      </c>
      <c r="AN118" s="6" t="s">
        <v>2</v>
      </c>
      <c r="AO118" s="6" t="s">
        <v>3</v>
      </c>
      <c r="AP118" s="6" t="s">
        <v>23</v>
      </c>
      <c r="AQ118" s="6" t="s">
        <v>28</v>
      </c>
      <c r="AR118" s="6" t="s">
        <v>4</v>
      </c>
      <c r="AS118" s="6" t="s">
        <v>5</v>
      </c>
      <c r="AT118" s="6" t="s">
        <v>26</v>
      </c>
      <c r="AU118" s="6" t="s">
        <v>27</v>
      </c>
      <c r="AV118" s="6" t="s">
        <v>6</v>
      </c>
      <c r="AW118" s="6" t="s">
        <v>7</v>
      </c>
    </row>
    <row r="119" spans="1:49" x14ac:dyDescent="0.2">
      <c r="A119" s="4">
        <v>2022</v>
      </c>
      <c r="B119" s="10" t="s">
        <v>12</v>
      </c>
      <c r="C119" s="72">
        <v>1171.2</v>
      </c>
      <c r="D119" s="72">
        <v>1266</v>
      </c>
      <c r="E119" s="72">
        <v>1092.9000000000001</v>
      </c>
      <c r="F119" s="72">
        <v>1156.3</v>
      </c>
      <c r="G119" s="72">
        <v>1172.3</v>
      </c>
      <c r="H119" s="72">
        <v>1222.8</v>
      </c>
      <c r="I119" s="72">
        <v>1071.8</v>
      </c>
      <c r="J119" s="72">
        <v>1255.3</v>
      </c>
      <c r="K119" s="72">
        <v>1099</v>
      </c>
      <c r="L119" s="72">
        <v>1258.7</v>
      </c>
      <c r="M119" s="72">
        <v>1111.5</v>
      </c>
      <c r="N119" s="72">
        <v>1025.7</v>
      </c>
      <c r="O119" s="72">
        <v>981.3</v>
      </c>
      <c r="P119" s="72">
        <v>1104.4000000000001</v>
      </c>
      <c r="Q119" s="72">
        <v>1220.3</v>
      </c>
      <c r="R119" s="10" t="s">
        <v>12</v>
      </c>
      <c r="S119" s="57">
        <v>1162.5</v>
      </c>
      <c r="T119" s="57">
        <v>1233.0999999999999</v>
      </c>
      <c r="U119" s="57">
        <v>1040.3</v>
      </c>
      <c r="V119" s="57">
        <v>1109.2</v>
      </c>
      <c r="W119" s="57">
        <v>1139.8</v>
      </c>
      <c r="X119" s="57">
        <v>1185</v>
      </c>
      <c r="Y119" s="57">
        <v>1045.8</v>
      </c>
      <c r="Z119" s="57">
        <v>1234.7</v>
      </c>
      <c r="AA119" s="57">
        <v>1066.8</v>
      </c>
      <c r="AB119" s="57">
        <v>1231.7</v>
      </c>
      <c r="AC119" s="57">
        <v>1089.3</v>
      </c>
      <c r="AD119" s="57">
        <v>908.4</v>
      </c>
      <c r="AE119" s="57">
        <v>860.9</v>
      </c>
      <c r="AF119" s="57">
        <v>1075.4000000000001</v>
      </c>
      <c r="AG119" s="57">
        <v>1110.4000000000001</v>
      </c>
      <c r="AH119" s="10" t="s">
        <v>12</v>
      </c>
      <c r="AI119" s="57">
        <v>1180</v>
      </c>
      <c r="AJ119" s="57">
        <v>1298.9000000000001</v>
      </c>
      <c r="AK119" s="57">
        <v>1145.5</v>
      </c>
      <c r="AL119" s="57">
        <v>1203.4000000000001</v>
      </c>
      <c r="AM119" s="57">
        <v>1204.8</v>
      </c>
      <c r="AN119" s="57">
        <v>1260.7</v>
      </c>
      <c r="AO119" s="57">
        <v>1097.7</v>
      </c>
      <c r="AP119" s="57">
        <v>1276</v>
      </c>
      <c r="AQ119" s="57">
        <v>1131.2</v>
      </c>
      <c r="AR119" s="57">
        <v>1285.5999999999999</v>
      </c>
      <c r="AS119" s="57">
        <v>1133.8</v>
      </c>
      <c r="AT119" s="57">
        <v>1143</v>
      </c>
      <c r="AU119" s="57">
        <v>1101.7</v>
      </c>
      <c r="AV119" s="57">
        <v>1133.4000000000001</v>
      </c>
      <c r="AW119" s="57">
        <v>1330.2</v>
      </c>
    </row>
    <row r="120" spans="1:49" x14ac:dyDescent="0.2">
      <c r="A120" s="4">
        <v>2022</v>
      </c>
      <c r="B120" s="11" t="s">
        <v>11</v>
      </c>
      <c r="C120" s="57">
        <v>412.7</v>
      </c>
      <c r="D120" s="57">
        <v>441.1</v>
      </c>
      <c r="E120" s="57">
        <v>388.4</v>
      </c>
      <c r="F120" s="57">
        <v>432.5</v>
      </c>
      <c r="G120" s="57">
        <v>394.8</v>
      </c>
      <c r="H120" s="57">
        <v>430.1</v>
      </c>
      <c r="I120" s="57">
        <v>378.7</v>
      </c>
      <c r="J120" s="57">
        <v>441.8</v>
      </c>
      <c r="K120" s="57">
        <v>413.4</v>
      </c>
      <c r="L120" s="57">
        <v>445.1</v>
      </c>
      <c r="M120" s="57">
        <v>386.1</v>
      </c>
      <c r="N120" s="57">
        <v>379</v>
      </c>
      <c r="O120" s="57">
        <v>320.2</v>
      </c>
      <c r="P120" s="57">
        <v>393.5</v>
      </c>
      <c r="Q120" s="57">
        <v>409.9</v>
      </c>
      <c r="R120" s="11" t="s">
        <v>11</v>
      </c>
      <c r="S120" s="57">
        <v>407.4</v>
      </c>
      <c r="T120" s="57">
        <v>420.7</v>
      </c>
      <c r="U120" s="57">
        <v>355</v>
      </c>
      <c r="V120" s="57">
        <v>402.2</v>
      </c>
      <c r="W120" s="57">
        <v>375.1</v>
      </c>
      <c r="X120" s="57">
        <v>406.7</v>
      </c>
      <c r="Y120" s="57">
        <v>362.8</v>
      </c>
      <c r="Z120" s="57">
        <v>429.2</v>
      </c>
      <c r="AA120" s="57">
        <v>392.6</v>
      </c>
      <c r="AB120" s="57">
        <v>428.3</v>
      </c>
      <c r="AC120" s="57">
        <v>372.6</v>
      </c>
      <c r="AD120" s="57">
        <v>304.2</v>
      </c>
      <c r="AE120" s="57">
        <v>247.9</v>
      </c>
      <c r="AF120" s="57">
        <v>375.6</v>
      </c>
      <c r="AG120" s="57">
        <v>342.5</v>
      </c>
      <c r="AH120" s="11" t="s">
        <v>11</v>
      </c>
      <c r="AI120" s="57">
        <v>418.1</v>
      </c>
      <c r="AJ120" s="57">
        <v>461.5</v>
      </c>
      <c r="AK120" s="57">
        <v>421.9</v>
      </c>
      <c r="AL120" s="57">
        <v>462.9</v>
      </c>
      <c r="AM120" s="57">
        <v>414.4</v>
      </c>
      <c r="AN120" s="57">
        <v>453.6</v>
      </c>
      <c r="AO120" s="57">
        <v>394.6</v>
      </c>
      <c r="AP120" s="57">
        <v>454.4</v>
      </c>
      <c r="AQ120" s="57">
        <v>434.2</v>
      </c>
      <c r="AR120" s="57">
        <v>461.8</v>
      </c>
      <c r="AS120" s="57">
        <v>399.5</v>
      </c>
      <c r="AT120" s="57">
        <v>453.7</v>
      </c>
      <c r="AU120" s="57">
        <v>392.5</v>
      </c>
      <c r="AV120" s="57">
        <v>411.4</v>
      </c>
      <c r="AW120" s="57">
        <v>477.2</v>
      </c>
    </row>
    <row r="121" spans="1:49" x14ac:dyDescent="0.2">
      <c r="A121" s="4">
        <v>2022</v>
      </c>
      <c r="B121" s="10" t="s">
        <v>30</v>
      </c>
      <c r="C121" s="57">
        <v>298</v>
      </c>
      <c r="D121" s="57">
        <v>324.10000000000002</v>
      </c>
      <c r="E121" s="57">
        <v>297.7</v>
      </c>
      <c r="F121" s="57">
        <v>307.10000000000002</v>
      </c>
      <c r="G121" s="57">
        <v>285.60000000000002</v>
      </c>
      <c r="H121" s="57">
        <v>300.39999999999998</v>
      </c>
      <c r="I121" s="57">
        <v>270.60000000000002</v>
      </c>
      <c r="J121" s="57">
        <v>316.7</v>
      </c>
      <c r="K121" s="57">
        <v>272.2</v>
      </c>
      <c r="L121" s="57">
        <v>310</v>
      </c>
      <c r="M121" s="57">
        <v>299.3</v>
      </c>
      <c r="N121" s="57">
        <v>314.5</v>
      </c>
      <c r="O121" s="57">
        <v>249.9</v>
      </c>
      <c r="P121" s="57">
        <v>278.10000000000002</v>
      </c>
      <c r="Q121" s="57">
        <v>332.4</v>
      </c>
      <c r="R121" s="10" t="s">
        <v>30</v>
      </c>
      <c r="S121" s="57">
        <v>293.39999999999998</v>
      </c>
      <c r="T121" s="57">
        <v>307.10000000000002</v>
      </c>
      <c r="U121" s="57">
        <v>269.5</v>
      </c>
      <c r="V121" s="57">
        <v>282.39999999999998</v>
      </c>
      <c r="W121" s="57">
        <v>269.10000000000002</v>
      </c>
      <c r="X121" s="57">
        <v>281.10000000000002</v>
      </c>
      <c r="Y121" s="57">
        <v>257.10000000000002</v>
      </c>
      <c r="Z121" s="57">
        <v>306</v>
      </c>
      <c r="AA121" s="57">
        <v>255.8</v>
      </c>
      <c r="AB121" s="57">
        <v>296.3</v>
      </c>
      <c r="AC121" s="57">
        <v>287.3</v>
      </c>
      <c r="AD121" s="57">
        <v>248.6</v>
      </c>
      <c r="AE121" s="57">
        <v>187.4</v>
      </c>
      <c r="AF121" s="57">
        <v>262.89999999999998</v>
      </c>
      <c r="AG121" s="57">
        <v>272.8</v>
      </c>
      <c r="AH121" s="10" t="s">
        <v>30</v>
      </c>
      <c r="AI121" s="57">
        <v>302.5</v>
      </c>
      <c r="AJ121" s="57">
        <v>341.2</v>
      </c>
      <c r="AK121" s="57">
        <v>325.89999999999998</v>
      </c>
      <c r="AL121" s="57">
        <v>331.9</v>
      </c>
      <c r="AM121" s="57">
        <v>302.10000000000002</v>
      </c>
      <c r="AN121" s="57">
        <v>319.7</v>
      </c>
      <c r="AO121" s="57">
        <v>284</v>
      </c>
      <c r="AP121" s="57">
        <v>327.39999999999998</v>
      </c>
      <c r="AQ121" s="57">
        <v>288.60000000000002</v>
      </c>
      <c r="AR121" s="57">
        <v>323.60000000000002</v>
      </c>
      <c r="AS121" s="57">
        <v>311.2</v>
      </c>
      <c r="AT121" s="57">
        <v>380.4</v>
      </c>
      <c r="AU121" s="57">
        <v>312.39999999999998</v>
      </c>
      <c r="AV121" s="57">
        <v>293.2</v>
      </c>
      <c r="AW121" s="57">
        <v>391.9</v>
      </c>
    </row>
    <row r="122" spans="1:49" x14ac:dyDescent="0.2">
      <c r="A122" s="4">
        <v>2022</v>
      </c>
      <c r="B122" s="10" t="s">
        <v>9</v>
      </c>
      <c r="C122" s="57">
        <v>302.39999999999998</v>
      </c>
      <c r="D122" s="57">
        <v>332.9</v>
      </c>
      <c r="E122" s="57">
        <v>273.60000000000002</v>
      </c>
      <c r="F122" s="57">
        <v>284.7</v>
      </c>
      <c r="G122" s="57">
        <v>322.10000000000002</v>
      </c>
      <c r="H122" s="57">
        <v>326.7</v>
      </c>
      <c r="I122" s="57">
        <v>282.8</v>
      </c>
      <c r="J122" s="57">
        <v>320.7</v>
      </c>
      <c r="K122" s="57">
        <v>284.10000000000002</v>
      </c>
      <c r="L122" s="57">
        <v>322</v>
      </c>
      <c r="M122" s="57">
        <v>275.7</v>
      </c>
      <c r="N122" s="57">
        <v>241.6</v>
      </c>
      <c r="O122" s="57">
        <v>303.3</v>
      </c>
      <c r="P122" s="57">
        <v>279.8</v>
      </c>
      <c r="Q122" s="57">
        <v>339.9</v>
      </c>
      <c r="R122" s="10" t="s">
        <v>9</v>
      </c>
      <c r="S122" s="57">
        <v>297.8</v>
      </c>
      <c r="T122" s="57">
        <v>315.5</v>
      </c>
      <c r="U122" s="57">
        <v>246.3</v>
      </c>
      <c r="V122" s="57">
        <v>260.8</v>
      </c>
      <c r="W122" s="57">
        <v>304.39999999999998</v>
      </c>
      <c r="X122" s="57">
        <v>306.2</v>
      </c>
      <c r="Y122" s="57">
        <v>268.89999999999998</v>
      </c>
      <c r="Z122" s="57">
        <v>309.89999999999998</v>
      </c>
      <c r="AA122" s="57">
        <v>267.2</v>
      </c>
      <c r="AB122" s="57">
        <v>307.8</v>
      </c>
      <c r="AC122" s="57">
        <v>264.2</v>
      </c>
      <c r="AD122" s="57">
        <v>184.7</v>
      </c>
      <c r="AE122" s="57">
        <v>233.6</v>
      </c>
      <c r="AF122" s="57">
        <v>264.8</v>
      </c>
      <c r="AG122" s="57">
        <v>280.7</v>
      </c>
      <c r="AH122" s="10" t="s">
        <v>9</v>
      </c>
      <c r="AI122" s="57">
        <v>307</v>
      </c>
      <c r="AJ122" s="57">
        <v>350.3</v>
      </c>
      <c r="AK122" s="57">
        <v>300.89999999999998</v>
      </c>
      <c r="AL122" s="57">
        <v>308.60000000000002</v>
      </c>
      <c r="AM122" s="57">
        <v>339.7</v>
      </c>
      <c r="AN122" s="57">
        <v>347.1</v>
      </c>
      <c r="AO122" s="57">
        <v>296.60000000000002</v>
      </c>
      <c r="AP122" s="57">
        <v>331.5</v>
      </c>
      <c r="AQ122" s="57">
        <v>301</v>
      </c>
      <c r="AR122" s="57">
        <v>336.3</v>
      </c>
      <c r="AS122" s="57">
        <v>287.2</v>
      </c>
      <c r="AT122" s="57">
        <v>298.5</v>
      </c>
      <c r="AU122" s="57">
        <v>373</v>
      </c>
      <c r="AV122" s="57">
        <v>294.8</v>
      </c>
      <c r="AW122" s="57">
        <v>399.1</v>
      </c>
    </row>
    <row r="123" spans="1:49" x14ac:dyDescent="0.2">
      <c r="A123" s="4">
        <v>2022</v>
      </c>
      <c r="B123" s="10" t="s">
        <v>10</v>
      </c>
      <c r="C123" s="57">
        <v>114.5</v>
      </c>
      <c r="D123" s="57">
        <v>121.5</v>
      </c>
      <c r="E123" s="57">
        <v>94.4</v>
      </c>
      <c r="F123" s="57">
        <v>98.4</v>
      </c>
      <c r="G123" s="57">
        <v>114.9</v>
      </c>
      <c r="H123" s="57">
        <v>111.7</v>
      </c>
      <c r="I123" s="57">
        <v>106</v>
      </c>
      <c r="J123" s="57">
        <v>130.5</v>
      </c>
      <c r="K123" s="57">
        <v>88.6</v>
      </c>
      <c r="L123" s="57">
        <v>129.5</v>
      </c>
      <c r="M123" s="57">
        <v>115.3</v>
      </c>
      <c r="N123" s="57">
        <v>65.2</v>
      </c>
      <c r="O123" s="57">
        <v>68.7</v>
      </c>
      <c r="P123" s="57">
        <v>105.6</v>
      </c>
      <c r="Q123" s="57">
        <v>113.2</v>
      </c>
      <c r="R123" s="10" t="s">
        <v>10</v>
      </c>
      <c r="S123" s="57">
        <v>111.6</v>
      </c>
      <c r="T123" s="57">
        <v>111</v>
      </c>
      <c r="U123" s="57">
        <v>78.3</v>
      </c>
      <c r="V123" s="57">
        <v>84.5</v>
      </c>
      <c r="W123" s="57">
        <v>104.2</v>
      </c>
      <c r="X123" s="57">
        <v>99.6</v>
      </c>
      <c r="Y123" s="57">
        <v>97.4</v>
      </c>
      <c r="Z123" s="57">
        <v>123.5</v>
      </c>
      <c r="AA123" s="57">
        <v>79.099999999999994</v>
      </c>
      <c r="AB123" s="57">
        <v>120.3</v>
      </c>
      <c r="AC123" s="57">
        <v>107.8</v>
      </c>
      <c r="AD123" s="57">
        <v>35.1</v>
      </c>
      <c r="AE123" s="57">
        <v>35</v>
      </c>
      <c r="AF123" s="57">
        <v>96.3</v>
      </c>
      <c r="AG123" s="57">
        <v>79.5</v>
      </c>
      <c r="AH123" s="10" t="s">
        <v>10</v>
      </c>
      <c r="AI123" s="57">
        <v>117.4</v>
      </c>
      <c r="AJ123" s="57">
        <v>132.1</v>
      </c>
      <c r="AK123" s="57">
        <v>110.5</v>
      </c>
      <c r="AL123" s="57">
        <v>112.4</v>
      </c>
      <c r="AM123" s="57">
        <v>125.6</v>
      </c>
      <c r="AN123" s="57">
        <v>123.8</v>
      </c>
      <c r="AO123" s="57">
        <v>114.5</v>
      </c>
      <c r="AP123" s="57">
        <v>137.5</v>
      </c>
      <c r="AQ123" s="57">
        <v>98</v>
      </c>
      <c r="AR123" s="57">
        <v>138.69999999999999</v>
      </c>
      <c r="AS123" s="57">
        <v>122.8</v>
      </c>
      <c r="AT123" s="57">
        <v>95.4</v>
      </c>
      <c r="AU123" s="57">
        <v>102.4</v>
      </c>
      <c r="AV123" s="57">
        <v>114.8</v>
      </c>
      <c r="AW123" s="57">
        <v>147</v>
      </c>
    </row>
    <row r="124" spans="1:49" x14ac:dyDescent="0.2">
      <c r="A124" s="4"/>
      <c r="B124" s="3"/>
      <c r="C124" s="72">
        <f>INDEX(B118:Q123,MATCH($I$128,B118:B123,0),MATCH($H$128,B118:Q118,0))</f>
        <v>1266</v>
      </c>
      <c r="D124" s="72">
        <f>VLOOKUP($I$128,B119:C123,2,FALSE)</f>
        <v>1171.2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S124" s="72">
        <f>INDEX(R118:AG123,MATCH($I$128,R118:R123,0),MATCH($H$128,R118:AG118,0))</f>
        <v>1233.0999999999999</v>
      </c>
      <c r="T124" s="72">
        <f>VLOOKUP($I$128,R119:S123,2,FALSE)</f>
        <v>1162.5</v>
      </c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I124" s="72">
        <f>INDEX(AH118:AW123,MATCH($I$128,AH118:AH123,0),MATCH($H$128,AH118:AW118,0))</f>
        <v>1298.9000000000001</v>
      </c>
      <c r="AJ124" s="72">
        <f>VLOOKUP($I$128,AH119:AI123,2,FALSE)</f>
        <v>1180</v>
      </c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</row>
    <row r="125" spans="1:49" x14ac:dyDescent="0.2">
      <c r="A125" s="4"/>
      <c r="B125" s="3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</row>
    <row r="126" spans="1:49" x14ac:dyDescent="0.2">
      <c r="B126" s="4"/>
      <c r="C126" s="6"/>
      <c r="D126" s="9"/>
      <c r="E126" s="9"/>
      <c r="F126" s="9"/>
      <c r="G126" s="9"/>
      <c r="T126" s="9"/>
      <c r="AJ126" s="9"/>
    </row>
    <row r="127" spans="1:49" x14ac:dyDescent="0.2">
      <c r="B127" s="4"/>
      <c r="C127" s="9"/>
      <c r="D127" s="9"/>
      <c r="E127" s="9"/>
      <c r="F127" s="9"/>
      <c r="G127" s="9"/>
    </row>
    <row r="128" spans="1:49" ht="25.5" x14ac:dyDescent="0.2">
      <c r="B128" s="4"/>
      <c r="C128" s="9"/>
      <c r="D128" s="9"/>
      <c r="E128" s="9"/>
      <c r="F128" s="9"/>
      <c r="G128" s="9"/>
      <c r="H128" s="66" t="str">
        <f>'Interactive chart'!D3</f>
        <v>Ayrshire and Arran</v>
      </c>
      <c r="I128" s="11" t="str">
        <f>'Interactive chart'!D5</f>
        <v>All causes of death</v>
      </c>
    </row>
    <row r="130" spans="5:37" x14ac:dyDescent="0.2">
      <c r="F130" s="73" t="str">
        <f>H128</f>
        <v>Ayrshire and Arran</v>
      </c>
      <c r="G130" s="6" t="s">
        <v>0</v>
      </c>
      <c r="H130" s="73" t="str">
        <f>H128</f>
        <v>Ayrshire and Arran</v>
      </c>
      <c r="I130" s="73" t="str">
        <f>H128</f>
        <v>Ayrshire and Arran</v>
      </c>
    </row>
    <row r="131" spans="5:37" x14ac:dyDescent="0.2">
      <c r="F131" s="6" t="s">
        <v>14</v>
      </c>
      <c r="G131" s="6" t="s">
        <v>14</v>
      </c>
      <c r="H131" s="6" t="s">
        <v>20</v>
      </c>
      <c r="I131" s="6" t="s">
        <v>21</v>
      </c>
      <c r="U131" s="73"/>
      <c r="AK131" s="73"/>
    </row>
    <row r="132" spans="5:37" x14ac:dyDescent="0.2">
      <c r="E132" s="74">
        <v>2006</v>
      </c>
      <c r="F132" s="6">
        <f>C8</f>
        <v>1300.0999999999999</v>
      </c>
      <c r="G132" s="73">
        <f>D8</f>
        <v>1293.4000000000001</v>
      </c>
      <c r="H132" s="6">
        <f>S8</f>
        <v>1262.8</v>
      </c>
      <c r="I132" s="6">
        <f>AI8</f>
        <v>1337.5</v>
      </c>
      <c r="U132" s="74"/>
      <c r="AK132" s="74"/>
    </row>
    <row r="133" spans="5:37" x14ac:dyDescent="0.2">
      <c r="E133" s="74">
        <v>2007</v>
      </c>
      <c r="F133" s="6">
        <f>C15</f>
        <v>1327.2</v>
      </c>
      <c r="G133" s="6">
        <f>D15</f>
        <v>1302.5</v>
      </c>
      <c r="H133" s="6">
        <f>S15</f>
        <v>1289.7</v>
      </c>
      <c r="I133" s="6">
        <f>AI15</f>
        <v>1364.6</v>
      </c>
      <c r="U133" s="74"/>
      <c r="AK133" s="74"/>
    </row>
    <row r="134" spans="5:37" x14ac:dyDescent="0.2">
      <c r="E134" s="74">
        <v>2008</v>
      </c>
      <c r="F134" s="6">
        <f>C22</f>
        <v>1305</v>
      </c>
      <c r="G134" s="6">
        <f>D22</f>
        <v>1282.7</v>
      </c>
      <c r="H134" s="6">
        <f>S22</f>
        <v>1268.0999999999999</v>
      </c>
      <c r="I134" s="6">
        <f>AI22</f>
        <v>1341.9</v>
      </c>
      <c r="U134" s="74"/>
      <c r="AK134" s="74"/>
    </row>
    <row r="135" spans="5:37" x14ac:dyDescent="0.2">
      <c r="E135" s="74">
        <v>2009</v>
      </c>
      <c r="F135" s="6">
        <f>C29</f>
        <v>1262.3</v>
      </c>
      <c r="G135" s="6">
        <f>D29</f>
        <v>1222.5</v>
      </c>
      <c r="H135" s="6">
        <f>S29</f>
        <v>1226</v>
      </c>
      <c r="I135" s="6">
        <f>AI29</f>
        <v>1298.5999999999999</v>
      </c>
      <c r="U135" s="74"/>
      <c r="AK135" s="74"/>
    </row>
    <row r="136" spans="5:37" x14ac:dyDescent="0.2">
      <c r="E136" s="74">
        <v>2010</v>
      </c>
      <c r="F136" s="6">
        <f>C36</f>
        <v>1193.8</v>
      </c>
      <c r="G136" s="6">
        <f>D36</f>
        <v>1198.2</v>
      </c>
      <c r="H136" s="6">
        <f>S36</f>
        <v>1159</v>
      </c>
      <c r="I136" s="6">
        <f>AI36</f>
        <v>1228.5999999999999</v>
      </c>
      <c r="U136" s="74"/>
      <c r="AK136" s="74"/>
    </row>
    <row r="137" spans="5:37" x14ac:dyDescent="0.2">
      <c r="E137" s="74">
        <v>2011</v>
      </c>
      <c r="F137" s="6">
        <f>C43</f>
        <v>1190.4000000000001</v>
      </c>
      <c r="G137" s="6">
        <f>D43</f>
        <v>1164.2</v>
      </c>
      <c r="H137" s="6">
        <f>S43</f>
        <v>1156.0999999999999</v>
      </c>
      <c r="I137" s="6">
        <f>AI43</f>
        <v>1224.7</v>
      </c>
      <c r="U137" s="74"/>
      <c r="AK137" s="74"/>
    </row>
    <row r="138" spans="5:37" x14ac:dyDescent="0.2">
      <c r="E138" s="74">
        <v>2012</v>
      </c>
      <c r="F138" s="6">
        <f>C50</f>
        <v>1159.5</v>
      </c>
      <c r="G138" s="6">
        <f>D50</f>
        <v>1173.4000000000001</v>
      </c>
      <c r="H138" s="6">
        <f>S50</f>
        <v>1126</v>
      </c>
      <c r="I138" s="6">
        <f>AI50</f>
        <v>1193</v>
      </c>
      <c r="U138" s="74"/>
      <c r="AK138" s="74"/>
    </row>
    <row r="139" spans="5:37" x14ac:dyDescent="0.2">
      <c r="E139" s="74">
        <v>2013</v>
      </c>
      <c r="F139" s="6">
        <f>C57</f>
        <v>1206.0999999999999</v>
      </c>
      <c r="G139" s="6">
        <f>D57</f>
        <v>1152.3</v>
      </c>
      <c r="H139" s="6">
        <f>S57</f>
        <v>1172.2</v>
      </c>
      <c r="I139" s="6">
        <f>AI57</f>
        <v>1240</v>
      </c>
      <c r="U139" s="74"/>
      <c r="AK139" s="74"/>
    </row>
    <row r="140" spans="5:37" x14ac:dyDescent="0.2">
      <c r="E140" s="74">
        <v>2014</v>
      </c>
      <c r="F140" s="6">
        <f>C64</f>
        <v>1155.0999999999999</v>
      </c>
      <c r="G140" s="6">
        <f>D64</f>
        <v>1116.9000000000001</v>
      </c>
      <c r="H140" s="6">
        <f>S64</f>
        <v>1122.2</v>
      </c>
      <c r="I140" s="6">
        <f>AI64</f>
        <v>1188</v>
      </c>
      <c r="U140" s="74"/>
      <c r="AK140" s="74"/>
    </row>
    <row r="141" spans="5:37" x14ac:dyDescent="0.2">
      <c r="E141" s="74">
        <v>2015</v>
      </c>
      <c r="F141" s="6">
        <f>C71</f>
        <v>1226.8</v>
      </c>
      <c r="G141" s="6">
        <f>D71</f>
        <v>1177.3</v>
      </c>
      <c r="H141" s="6">
        <f>S71</f>
        <v>1193.2</v>
      </c>
      <c r="I141" s="6">
        <f>AI71</f>
        <v>1260.4000000000001</v>
      </c>
      <c r="U141" s="74"/>
      <c r="AK141" s="74"/>
    </row>
    <row r="142" spans="5:37" x14ac:dyDescent="0.2">
      <c r="E142" s="74">
        <v>2016</v>
      </c>
      <c r="F142" s="6">
        <f>C78</f>
        <v>1163.7</v>
      </c>
      <c r="G142" s="6">
        <f>D78</f>
        <v>1136.4000000000001</v>
      </c>
      <c r="H142" s="6">
        <f>S78</f>
        <v>1130.9000000000001</v>
      </c>
      <c r="I142" s="6">
        <f>AI78</f>
        <v>1196.5</v>
      </c>
      <c r="U142" s="74"/>
      <c r="AK142" s="74"/>
    </row>
    <row r="143" spans="5:37" x14ac:dyDescent="0.2">
      <c r="E143" s="74">
        <v>2017</v>
      </c>
      <c r="F143" s="6">
        <f>C85</f>
        <v>1154.9000000000001</v>
      </c>
      <c r="G143" s="6">
        <f>D85</f>
        <v>1142.9000000000001</v>
      </c>
      <c r="H143" s="6">
        <f>S85</f>
        <v>1122.5999999999999</v>
      </c>
      <c r="I143" s="6">
        <f>AI85</f>
        <v>1187.2</v>
      </c>
      <c r="U143" s="74"/>
      <c r="AK143" s="74"/>
    </row>
    <row r="144" spans="5:37" x14ac:dyDescent="0.2">
      <c r="E144" s="74">
        <v>2018</v>
      </c>
      <c r="F144" s="6">
        <f>C92</f>
        <v>1191.9000000000001</v>
      </c>
      <c r="G144" s="6">
        <f>D92</f>
        <v>1139.5</v>
      </c>
      <c r="H144" s="6">
        <f>S92</f>
        <v>1159.3</v>
      </c>
      <c r="I144" s="6">
        <f>AI92</f>
        <v>1224.4000000000001</v>
      </c>
      <c r="U144" s="74"/>
      <c r="AK144" s="74"/>
    </row>
    <row r="145" spans="1:9" x14ac:dyDescent="0.2">
      <c r="E145" s="6">
        <v>2019</v>
      </c>
      <c r="F145" s="75">
        <f>C99</f>
        <v>1172.8</v>
      </c>
      <c r="G145" s="75">
        <f>D99</f>
        <v>1107.5999999999999</v>
      </c>
      <c r="H145" s="75">
        <f>S99</f>
        <v>1140.7</v>
      </c>
      <c r="I145" s="75">
        <f>AI99</f>
        <v>1204.9000000000001</v>
      </c>
    </row>
    <row r="146" spans="1:9" x14ac:dyDescent="0.2">
      <c r="E146" s="6">
        <v>2020</v>
      </c>
      <c r="F146" s="75">
        <f>C107</f>
        <v>1285.2</v>
      </c>
      <c r="G146" s="75">
        <f>D107</f>
        <v>1212</v>
      </c>
      <c r="H146" s="75">
        <f>S107</f>
        <v>1252</v>
      </c>
      <c r="I146" s="75">
        <f>AI107</f>
        <v>1318.5</v>
      </c>
    </row>
    <row r="147" spans="1:9" x14ac:dyDescent="0.2">
      <c r="E147" s="6">
        <v>2021</v>
      </c>
      <c r="F147" s="75">
        <f>C115</f>
        <v>1279.5999999999999</v>
      </c>
      <c r="G147" s="75">
        <f>D115</f>
        <v>1180.5999999999999</v>
      </c>
      <c r="H147" s="75">
        <f>S115</f>
        <v>1246.4000000000001</v>
      </c>
      <c r="I147" s="75">
        <f>AI115</f>
        <v>1312.9</v>
      </c>
    </row>
    <row r="148" spans="1:9" x14ac:dyDescent="0.2">
      <c r="E148" s="6">
        <v>2022</v>
      </c>
      <c r="F148" s="75">
        <f>C124</f>
        <v>1266</v>
      </c>
      <c r="G148" s="75">
        <f>D124</f>
        <v>1171.2</v>
      </c>
      <c r="H148" s="75">
        <f>S124</f>
        <v>1233.0999999999999</v>
      </c>
      <c r="I148" s="75">
        <f>AI124</f>
        <v>1298.9000000000001</v>
      </c>
    </row>
    <row r="152" spans="1:9" x14ac:dyDescent="0.2">
      <c r="A152" s="89" t="s">
        <v>43</v>
      </c>
      <c r="B152" s="89"/>
    </row>
  </sheetData>
  <sortState xmlns:xlrd2="http://schemas.microsoft.com/office/spreadsheetml/2017/richdata2" ref="B3:AV67">
    <sortCondition ref="B3:B67"/>
  </sortState>
  <mergeCells count="1">
    <mergeCell ref="A152:B1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6"/>
  <sheetViews>
    <sheetView zoomScaleNormal="100" workbookViewId="0"/>
  </sheetViews>
  <sheetFormatPr defaultColWidth="9.140625" defaultRowHeight="12.75" x14ac:dyDescent="0.2"/>
  <cols>
    <col min="1" max="1" width="3.28515625" style="6" customWidth="1"/>
    <col min="2" max="2" width="15" style="6" customWidth="1"/>
    <col min="3" max="3" width="21.140625" style="6" customWidth="1"/>
    <col min="4" max="16384" width="9.140625" style="6"/>
  </cols>
  <sheetData>
    <row r="1" spans="1:21" ht="18" customHeight="1" x14ac:dyDescent="0.25">
      <c r="B1" s="108" t="s">
        <v>42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76"/>
      <c r="P1" s="76"/>
      <c r="Q1" s="76"/>
      <c r="R1" s="76"/>
      <c r="S1" s="76"/>
      <c r="T1" s="76"/>
      <c r="U1" s="76"/>
    </row>
    <row r="2" spans="1:21" ht="15" customHeight="1" x14ac:dyDescent="0.2"/>
    <row r="3" spans="1:21" x14ac:dyDescent="0.2">
      <c r="B3" s="136" t="s">
        <v>35</v>
      </c>
      <c r="C3" s="137"/>
      <c r="D3" s="128" t="s">
        <v>22</v>
      </c>
      <c r="E3" s="129"/>
      <c r="F3" s="129"/>
      <c r="G3" s="129"/>
      <c r="H3" s="130"/>
    </row>
    <row r="4" spans="1:21" ht="6.75" customHeight="1" x14ac:dyDescent="0.2">
      <c r="C4" s="77"/>
      <c r="D4" s="76"/>
      <c r="E4" s="76"/>
      <c r="F4" s="76"/>
      <c r="G4" s="76"/>
      <c r="H4" s="76"/>
    </row>
    <row r="5" spans="1:21" x14ac:dyDescent="0.2">
      <c r="B5" s="136" t="s">
        <v>36</v>
      </c>
      <c r="C5" s="137"/>
      <c r="D5" s="131" t="s">
        <v>12</v>
      </c>
      <c r="E5" s="132"/>
      <c r="F5" s="132"/>
      <c r="G5" s="132"/>
      <c r="H5" s="133"/>
    </row>
    <row r="6" spans="1:21" x14ac:dyDescent="0.2">
      <c r="C6" s="77"/>
      <c r="D6" s="76"/>
      <c r="E6" s="76"/>
      <c r="F6" s="76"/>
      <c r="G6" s="76"/>
      <c r="H6" s="76"/>
    </row>
    <row r="7" spans="1:21" x14ac:dyDescent="0.2">
      <c r="C7" s="77"/>
      <c r="D7" s="76"/>
      <c r="E7" s="76"/>
      <c r="F7" s="76"/>
      <c r="G7" s="76"/>
      <c r="H7" s="76"/>
    </row>
    <row r="8" spans="1:21" x14ac:dyDescent="0.2">
      <c r="A8" s="23" t="s">
        <v>12</v>
      </c>
      <c r="C8" s="77"/>
      <c r="D8" s="76"/>
      <c r="E8" s="76"/>
      <c r="F8" s="76"/>
      <c r="G8" s="76"/>
      <c r="H8" s="76"/>
    </row>
    <row r="9" spans="1:21" x14ac:dyDescent="0.2">
      <c r="A9" s="23" t="s">
        <v>30</v>
      </c>
      <c r="C9" s="77"/>
      <c r="D9" s="76"/>
      <c r="E9" s="76"/>
      <c r="F9" s="76"/>
      <c r="G9" s="76"/>
      <c r="H9" s="76"/>
    </row>
    <row r="10" spans="1:21" x14ac:dyDescent="0.2">
      <c r="A10" s="23" t="s">
        <v>9</v>
      </c>
      <c r="C10" s="77"/>
      <c r="D10" s="76"/>
      <c r="E10" s="76"/>
      <c r="F10" s="76"/>
      <c r="G10" s="76"/>
      <c r="H10" s="76"/>
    </row>
    <row r="11" spans="1:21" x14ac:dyDescent="0.2">
      <c r="A11" s="23" t="s">
        <v>10</v>
      </c>
      <c r="C11" s="77"/>
      <c r="D11" s="76"/>
      <c r="E11" s="76"/>
      <c r="F11" s="76"/>
      <c r="G11" s="76"/>
      <c r="H11" s="76"/>
    </row>
    <row r="12" spans="1:21" x14ac:dyDescent="0.2">
      <c r="A12" s="24" t="s">
        <v>11</v>
      </c>
      <c r="C12" s="77"/>
      <c r="D12" s="76"/>
      <c r="E12" s="76"/>
      <c r="F12" s="76"/>
      <c r="G12" s="76"/>
      <c r="H12" s="76"/>
    </row>
    <row r="13" spans="1:21" x14ac:dyDescent="0.2">
      <c r="C13" s="77"/>
      <c r="D13" s="76"/>
      <c r="E13" s="76"/>
      <c r="F13" s="76"/>
      <c r="G13" s="76"/>
      <c r="H13" s="76"/>
    </row>
    <row r="14" spans="1:21" x14ac:dyDescent="0.2">
      <c r="C14" s="77"/>
      <c r="D14" s="76"/>
      <c r="E14" s="76"/>
      <c r="F14" s="76"/>
      <c r="G14" s="76"/>
      <c r="H14" s="76"/>
    </row>
    <row r="15" spans="1:21" x14ac:dyDescent="0.2">
      <c r="C15" s="77"/>
      <c r="D15" s="76"/>
      <c r="E15" s="76"/>
      <c r="F15" s="76"/>
      <c r="G15" s="76"/>
      <c r="H15" s="76"/>
    </row>
    <row r="16" spans="1:21" x14ac:dyDescent="0.2">
      <c r="C16" s="77"/>
      <c r="D16" s="76"/>
      <c r="E16" s="76"/>
      <c r="F16" s="76"/>
      <c r="G16" s="76"/>
      <c r="H16" s="76"/>
    </row>
    <row r="17" spans="2:19" x14ac:dyDescent="0.2">
      <c r="C17" s="77"/>
      <c r="D17" s="76"/>
      <c r="E17" s="76"/>
      <c r="F17" s="76"/>
      <c r="G17" s="76"/>
      <c r="H17" s="76"/>
    </row>
    <row r="18" spans="2:19" x14ac:dyDescent="0.2">
      <c r="C18" s="77"/>
      <c r="D18" s="76"/>
      <c r="E18" s="76"/>
      <c r="F18" s="76"/>
      <c r="G18" s="76"/>
      <c r="H18" s="76"/>
    </row>
    <row r="19" spans="2:19" x14ac:dyDescent="0.2">
      <c r="C19" s="77"/>
      <c r="D19" s="76"/>
      <c r="E19" s="76"/>
      <c r="F19" s="76"/>
      <c r="G19" s="76"/>
      <c r="H19" s="76"/>
    </row>
    <row r="20" spans="2:19" x14ac:dyDescent="0.2">
      <c r="C20" s="77"/>
      <c r="D20" s="76"/>
      <c r="E20" s="76"/>
      <c r="F20" s="76"/>
      <c r="G20" s="76"/>
      <c r="H20" s="76"/>
    </row>
    <row r="21" spans="2:19" x14ac:dyDescent="0.2">
      <c r="C21" s="77"/>
      <c r="D21" s="76"/>
      <c r="E21" s="76"/>
      <c r="F21" s="76"/>
      <c r="G21" s="76"/>
      <c r="H21" s="76"/>
    </row>
    <row r="22" spans="2:19" x14ac:dyDescent="0.2">
      <c r="C22" s="77"/>
      <c r="D22" s="76"/>
      <c r="E22" s="76"/>
      <c r="F22" s="76"/>
      <c r="G22" s="76"/>
      <c r="H22" s="76"/>
    </row>
    <row r="23" spans="2:19" x14ac:dyDescent="0.2">
      <c r="C23" s="77"/>
      <c r="D23" s="76"/>
      <c r="E23" s="76"/>
      <c r="F23" s="76"/>
      <c r="G23" s="76"/>
      <c r="H23" s="76"/>
    </row>
    <row r="24" spans="2:19" x14ac:dyDescent="0.2">
      <c r="C24" s="77"/>
      <c r="D24" s="76"/>
      <c r="E24" s="76"/>
      <c r="F24" s="76"/>
      <c r="G24" s="76"/>
      <c r="H24" s="76"/>
    </row>
    <row r="25" spans="2:19" x14ac:dyDescent="0.2">
      <c r="C25" s="77"/>
      <c r="D25" s="76"/>
      <c r="E25" s="76"/>
      <c r="F25" s="76"/>
      <c r="G25" s="76"/>
      <c r="H25" s="76"/>
    </row>
    <row r="26" spans="2:19" x14ac:dyDescent="0.2">
      <c r="C26" s="77"/>
      <c r="D26" s="76"/>
      <c r="E26" s="76"/>
      <c r="F26" s="76"/>
      <c r="G26" s="76"/>
      <c r="H26" s="76"/>
    </row>
    <row r="27" spans="2:19" ht="22.5" customHeight="1" x14ac:dyDescent="0.2">
      <c r="B27" s="55" t="s">
        <v>32</v>
      </c>
      <c r="D27" s="5"/>
      <c r="E27" s="5"/>
      <c r="F27" s="5"/>
      <c r="G27" s="5"/>
      <c r="H27" s="5"/>
    </row>
    <row r="28" spans="2:19" x14ac:dyDescent="0.2">
      <c r="B28" s="118" t="s">
        <v>33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2:19" x14ac:dyDescent="0.2">
      <c r="D29" s="5"/>
      <c r="E29" s="5"/>
      <c r="F29" s="5"/>
      <c r="G29" s="5"/>
      <c r="H29" s="5"/>
    </row>
    <row r="30" spans="2:19" ht="14.25" customHeight="1" x14ac:dyDescent="0.2">
      <c r="D30" s="5"/>
      <c r="E30" s="5"/>
      <c r="F30" s="5"/>
      <c r="G30" s="5"/>
      <c r="H30" s="5"/>
    </row>
    <row r="31" spans="2:19" ht="14.25" customHeight="1" x14ac:dyDescent="0.2">
      <c r="C31" s="119" t="s">
        <v>29</v>
      </c>
      <c r="D31" s="101"/>
      <c r="E31" s="101"/>
      <c r="F31" s="120"/>
      <c r="G31" s="5"/>
      <c r="H31" s="5"/>
    </row>
    <row r="32" spans="2:19" ht="14.25" customHeight="1" x14ac:dyDescent="0.2">
      <c r="C32" s="121"/>
      <c r="D32" s="122"/>
      <c r="E32" s="122"/>
      <c r="F32" s="123"/>
      <c r="G32" s="5"/>
      <c r="H32" s="5"/>
    </row>
    <row r="33" spans="2:11" ht="14.25" customHeight="1" x14ac:dyDescent="0.2">
      <c r="C33" s="121"/>
      <c r="D33" s="122"/>
      <c r="E33" s="122"/>
      <c r="F33" s="123"/>
      <c r="G33" s="5"/>
      <c r="H33" s="5"/>
    </row>
    <row r="34" spans="2:11" x14ac:dyDescent="0.2">
      <c r="B34" s="25"/>
      <c r="C34" s="124"/>
      <c r="D34" s="125"/>
      <c r="E34" s="125"/>
      <c r="F34" s="126"/>
      <c r="G34" s="55"/>
      <c r="H34" s="55"/>
      <c r="I34" s="55"/>
      <c r="J34" s="55"/>
      <c r="K34" s="55"/>
    </row>
    <row r="35" spans="2:11" ht="15.75" customHeight="1" x14ac:dyDescent="0.2">
      <c r="B35" s="40" t="s">
        <v>22</v>
      </c>
      <c r="C35" s="39"/>
      <c r="D35" s="134" t="str">
        <f>D3</f>
        <v>Ayrshire and Arran</v>
      </c>
      <c r="E35" s="134"/>
      <c r="F35" s="135"/>
      <c r="G35" s="40"/>
      <c r="H35" s="78" t="str">
        <f>'data for chart'!G130</f>
        <v>Scotland</v>
      </c>
      <c r="I35" s="79"/>
      <c r="J35" s="79"/>
      <c r="K35" s="55"/>
    </row>
    <row r="36" spans="2:11" ht="27.75" customHeight="1" x14ac:dyDescent="0.2">
      <c r="B36" s="40" t="s">
        <v>1</v>
      </c>
      <c r="C36" s="41"/>
      <c r="D36" s="91" t="str">
        <f>D5</f>
        <v>All causes of death</v>
      </c>
      <c r="E36" s="91"/>
      <c r="F36" s="127"/>
      <c r="G36" s="40"/>
      <c r="H36" s="78"/>
      <c r="I36" s="79"/>
      <c r="J36" s="79"/>
      <c r="K36" s="55"/>
    </row>
    <row r="37" spans="2:11" ht="15" customHeight="1" x14ac:dyDescent="0.2">
      <c r="B37" s="80" t="s">
        <v>24</v>
      </c>
      <c r="C37" s="42" t="s">
        <v>34</v>
      </c>
      <c r="D37" s="54" t="s">
        <v>14</v>
      </c>
      <c r="E37" s="54" t="s">
        <v>20</v>
      </c>
      <c r="F37" s="43" t="s">
        <v>21</v>
      </c>
      <c r="G37" s="40"/>
      <c r="H37" s="40" t="s">
        <v>14</v>
      </c>
      <c r="I37" s="81"/>
      <c r="J37" s="81"/>
      <c r="K37" s="55"/>
    </row>
    <row r="38" spans="2:11" ht="15" customHeight="1" x14ac:dyDescent="0.2">
      <c r="B38" s="40" t="s">
        <v>25</v>
      </c>
      <c r="C38" s="36">
        <v>2006</v>
      </c>
      <c r="D38" s="44">
        <f>'data for chart'!F132</f>
        <v>1300.0999999999999</v>
      </c>
      <c r="E38" s="44">
        <f>'data for chart'!H132</f>
        <v>1262.8</v>
      </c>
      <c r="F38" s="45">
        <f>'data for chart'!I132</f>
        <v>1337.5</v>
      </c>
      <c r="G38" s="46">
        <f>D38-E38</f>
        <v>37.299999999999955</v>
      </c>
      <c r="H38" s="46">
        <f>'data for chart'!G132</f>
        <v>1293.4000000000001</v>
      </c>
      <c r="I38" s="82"/>
      <c r="J38" s="82"/>
      <c r="K38" s="55"/>
    </row>
    <row r="39" spans="2:11" ht="15" customHeight="1" x14ac:dyDescent="0.2">
      <c r="B39" s="78" t="s">
        <v>2</v>
      </c>
      <c r="C39" s="36">
        <v>2007</v>
      </c>
      <c r="D39" s="44">
        <f>'data for chart'!F133</f>
        <v>1327.2</v>
      </c>
      <c r="E39" s="44">
        <f>'data for chart'!H133</f>
        <v>1289.7</v>
      </c>
      <c r="F39" s="45">
        <f>'data for chart'!I133</f>
        <v>1364.6</v>
      </c>
      <c r="G39" s="46">
        <f t="shared" ref="G39:G53" si="0">D39-E39</f>
        <v>37.5</v>
      </c>
      <c r="H39" s="46">
        <f>'data for chart'!G133</f>
        <v>1302.5</v>
      </c>
      <c r="I39" s="82"/>
      <c r="J39" s="82"/>
      <c r="K39" s="55"/>
    </row>
    <row r="40" spans="2:11" ht="15" customHeight="1" x14ac:dyDescent="0.2">
      <c r="B40" s="83" t="s">
        <v>3</v>
      </c>
      <c r="C40" s="36">
        <v>2008</v>
      </c>
      <c r="D40" s="44">
        <f>'data for chart'!F134</f>
        <v>1305</v>
      </c>
      <c r="E40" s="44">
        <f>'data for chart'!H134</f>
        <v>1268.0999999999999</v>
      </c>
      <c r="F40" s="45">
        <f>'data for chart'!I134</f>
        <v>1341.9</v>
      </c>
      <c r="G40" s="46">
        <f t="shared" si="0"/>
        <v>36.900000000000091</v>
      </c>
      <c r="H40" s="46">
        <f>'data for chart'!G134</f>
        <v>1282.7</v>
      </c>
      <c r="I40" s="82"/>
      <c r="J40" s="82"/>
      <c r="K40" s="55"/>
    </row>
    <row r="41" spans="2:11" ht="15" customHeight="1" x14ac:dyDescent="0.2">
      <c r="B41" s="78" t="s">
        <v>23</v>
      </c>
      <c r="C41" s="36">
        <v>2009</v>
      </c>
      <c r="D41" s="44">
        <f>'data for chart'!F135</f>
        <v>1262.3</v>
      </c>
      <c r="E41" s="44">
        <f>'data for chart'!H135</f>
        <v>1226</v>
      </c>
      <c r="F41" s="45">
        <f>'data for chart'!I135</f>
        <v>1298.5999999999999</v>
      </c>
      <c r="G41" s="46">
        <f t="shared" si="0"/>
        <v>36.299999999999955</v>
      </c>
      <c r="H41" s="46">
        <f>'data for chart'!G135</f>
        <v>1222.5</v>
      </c>
      <c r="I41" s="82"/>
      <c r="J41" s="82"/>
      <c r="K41" s="55"/>
    </row>
    <row r="42" spans="2:11" ht="15" customHeight="1" x14ac:dyDescent="0.2">
      <c r="B42" s="78" t="s">
        <v>28</v>
      </c>
      <c r="C42" s="36">
        <v>2010</v>
      </c>
      <c r="D42" s="44">
        <f>'data for chart'!F136</f>
        <v>1193.8</v>
      </c>
      <c r="E42" s="44">
        <f>'data for chart'!H136</f>
        <v>1159</v>
      </c>
      <c r="F42" s="45">
        <f>'data for chart'!I136</f>
        <v>1228.5999999999999</v>
      </c>
      <c r="G42" s="46">
        <f t="shared" si="0"/>
        <v>34.799999999999955</v>
      </c>
      <c r="H42" s="46">
        <f>'data for chart'!G136</f>
        <v>1198.2</v>
      </c>
      <c r="I42" s="82"/>
      <c r="J42" s="82"/>
      <c r="K42" s="55"/>
    </row>
    <row r="43" spans="2:11" ht="15" customHeight="1" x14ac:dyDescent="0.2">
      <c r="B43" s="78" t="s">
        <v>4</v>
      </c>
      <c r="C43" s="36">
        <v>2011</v>
      </c>
      <c r="D43" s="44">
        <f>'data for chart'!F137</f>
        <v>1190.4000000000001</v>
      </c>
      <c r="E43" s="44">
        <f>'data for chart'!H137</f>
        <v>1156.0999999999999</v>
      </c>
      <c r="F43" s="45">
        <f>'data for chart'!I137</f>
        <v>1224.7</v>
      </c>
      <c r="G43" s="46">
        <f t="shared" si="0"/>
        <v>34.300000000000182</v>
      </c>
      <c r="H43" s="46">
        <f>'data for chart'!G137</f>
        <v>1164.2</v>
      </c>
      <c r="I43" s="82"/>
      <c r="J43" s="82"/>
      <c r="K43" s="55"/>
    </row>
    <row r="44" spans="2:11" ht="15" customHeight="1" x14ac:dyDescent="0.2">
      <c r="B44" s="83" t="s">
        <v>5</v>
      </c>
      <c r="C44" s="36">
        <v>2012</v>
      </c>
      <c r="D44" s="44">
        <f>'data for chart'!F138</f>
        <v>1159.5</v>
      </c>
      <c r="E44" s="44">
        <f>'data for chart'!H138</f>
        <v>1126</v>
      </c>
      <c r="F44" s="45">
        <f>'data for chart'!I138</f>
        <v>1193</v>
      </c>
      <c r="G44" s="46">
        <f t="shared" si="0"/>
        <v>33.5</v>
      </c>
      <c r="H44" s="46">
        <f>'data for chart'!G138</f>
        <v>1173.4000000000001</v>
      </c>
      <c r="I44" s="82"/>
      <c r="J44" s="82"/>
      <c r="K44" s="55"/>
    </row>
    <row r="45" spans="2:11" ht="15" customHeight="1" x14ac:dyDescent="0.2">
      <c r="B45" s="83" t="s">
        <v>26</v>
      </c>
      <c r="C45" s="36">
        <v>2013</v>
      </c>
      <c r="D45" s="44">
        <f>'data for chart'!F139</f>
        <v>1206.0999999999999</v>
      </c>
      <c r="E45" s="44">
        <f>'data for chart'!H139</f>
        <v>1172.2</v>
      </c>
      <c r="F45" s="45">
        <f>'data for chart'!I139</f>
        <v>1240</v>
      </c>
      <c r="G45" s="46">
        <f t="shared" si="0"/>
        <v>33.899999999999864</v>
      </c>
      <c r="H45" s="46">
        <f>'data for chart'!G139</f>
        <v>1152.3</v>
      </c>
      <c r="I45" s="82"/>
      <c r="J45" s="82"/>
      <c r="K45" s="55"/>
    </row>
    <row r="46" spans="2:11" ht="15" customHeight="1" x14ac:dyDescent="0.2">
      <c r="B46" s="78" t="s">
        <v>27</v>
      </c>
      <c r="C46" s="36">
        <v>2014</v>
      </c>
      <c r="D46" s="44">
        <f>'data for chart'!F140</f>
        <v>1155.0999999999999</v>
      </c>
      <c r="E46" s="44">
        <f>'data for chart'!H140</f>
        <v>1122.2</v>
      </c>
      <c r="F46" s="45">
        <f>'data for chart'!I140</f>
        <v>1188</v>
      </c>
      <c r="G46" s="46">
        <f t="shared" si="0"/>
        <v>32.899999999999864</v>
      </c>
      <c r="H46" s="46">
        <f>'data for chart'!G140</f>
        <v>1116.9000000000001</v>
      </c>
      <c r="I46" s="82"/>
      <c r="J46" s="82"/>
      <c r="K46" s="55"/>
    </row>
    <row r="47" spans="2:11" ht="15" customHeight="1" x14ac:dyDescent="0.2">
      <c r="B47" s="83" t="s">
        <v>6</v>
      </c>
      <c r="C47" s="36">
        <v>2015</v>
      </c>
      <c r="D47" s="44">
        <f>'data for chart'!F141</f>
        <v>1226.8</v>
      </c>
      <c r="E47" s="44">
        <f>'data for chart'!H141</f>
        <v>1193.2</v>
      </c>
      <c r="F47" s="45">
        <f>'data for chart'!I141</f>
        <v>1260.4000000000001</v>
      </c>
      <c r="G47" s="46">
        <f t="shared" si="0"/>
        <v>33.599999999999909</v>
      </c>
      <c r="H47" s="46">
        <f>'data for chart'!G141</f>
        <v>1177.3</v>
      </c>
      <c r="I47" s="82"/>
      <c r="J47" s="82"/>
      <c r="K47" s="55"/>
    </row>
    <row r="48" spans="2:11" ht="15" customHeight="1" x14ac:dyDescent="0.2">
      <c r="B48" s="83" t="s">
        <v>7</v>
      </c>
      <c r="C48" s="36">
        <v>2016</v>
      </c>
      <c r="D48" s="44">
        <f>'data for chart'!F142</f>
        <v>1163.7</v>
      </c>
      <c r="E48" s="44">
        <f>'data for chart'!H142</f>
        <v>1130.9000000000001</v>
      </c>
      <c r="F48" s="45">
        <f>'data for chart'!I142</f>
        <v>1196.5</v>
      </c>
      <c r="G48" s="46">
        <f t="shared" si="0"/>
        <v>32.799999999999955</v>
      </c>
      <c r="H48" s="46">
        <f>'data for chart'!G142</f>
        <v>1136.4000000000001</v>
      </c>
      <c r="I48" s="82"/>
      <c r="J48" s="82"/>
      <c r="K48" s="55"/>
    </row>
    <row r="49" spans="2:11" ht="15" customHeight="1" x14ac:dyDescent="0.2">
      <c r="B49" s="25"/>
      <c r="C49" s="36">
        <v>2017</v>
      </c>
      <c r="D49" s="44">
        <f>'data for chart'!F143</f>
        <v>1154.9000000000001</v>
      </c>
      <c r="E49" s="44">
        <f>'data for chart'!H143</f>
        <v>1122.5999999999999</v>
      </c>
      <c r="F49" s="45">
        <f>'data for chart'!I143</f>
        <v>1187.2</v>
      </c>
      <c r="G49" s="46">
        <f t="shared" si="0"/>
        <v>32.300000000000182</v>
      </c>
      <c r="H49" s="46">
        <f>'data for chart'!G143</f>
        <v>1142.9000000000001</v>
      </c>
      <c r="I49" s="82"/>
      <c r="J49" s="82"/>
      <c r="K49" s="55"/>
    </row>
    <row r="50" spans="2:11" ht="15" customHeight="1" x14ac:dyDescent="0.2">
      <c r="B50" s="25"/>
      <c r="C50" s="36">
        <v>2018</v>
      </c>
      <c r="D50" s="44">
        <f>'data for chart'!F144</f>
        <v>1191.9000000000001</v>
      </c>
      <c r="E50" s="44">
        <f>'data for chart'!H144</f>
        <v>1159.3</v>
      </c>
      <c r="F50" s="45">
        <f>'data for chart'!I144</f>
        <v>1224.4000000000001</v>
      </c>
      <c r="G50" s="46">
        <f t="shared" si="0"/>
        <v>32.600000000000136</v>
      </c>
      <c r="H50" s="46">
        <f>'data for chart'!G144</f>
        <v>1139.5</v>
      </c>
      <c r="I50" s="82"/>
      <c r="J50" s="82"/>
      <c r="K50" s="55"/>
    </row>
    <row r="51" spans="2:11" ht="15" customHeight="1" x14ac:dyDescent="0.2">
      <c r="B51" s="25"/>
      <c r="C51" s="36">
        <v>2019</v>
      </c>
      <c r="D51" s="44">
        <f>'data for chart'!F145</f>
        <v>1172.8</v>
      </c>
      <c r="E51" s="44">
        <f>'data for chart'!H145</f>
        <v>1140.7</v>
      </c>
      <c r="F51" s="45">
        <f>'data for chart'!I145</f>
        <v>1204.9000000000001</v>
      </c>
      <c r="G51" s="46">
        <f t="shared" si="0"/>
        <v>32.099999999999909</v>
      </c>
      <c r="H51" s="46">
        <f>'data for chart'!G145</f>
        <v>1107.5999999999999</v>
      </c>
      <c r="I51" s="82"/>
      <c r="J51" s="82"/>
      <c r="K51" s="55"/>
    </row>
    <row r="52" spans="2:11" ht="15" customHeight="1" x14ac:dyDescent="0.2">
      <c r="B52" s="25"/>
      <c r="C52" s="36">
        <v>2020</v>
      </c>
      <c r="D52" s="44">
        <f>'data for chart'!F146</f>
        <v>1285.2</v>
      </c>
      <c r="E52" s="44">
        <f>'data for chart'!H146</f>
        <v>1252</v>
      </c>
      <c r="F52" s="45">
        <f>'data for chart'!I146</f>
        <v>1318.5</v>
      </c>
      <c r="G52" s="46">
        <f t="shared" si="0"/>
        <v>33.200000000000045</v>
      </c>
      <c r="H52" s="46">
        <f>'data for chart'!G146</f>
        <v>1212</v>
      </c>
      <c r="I52" s="82"/>
      <c r="J52" s="82"/>
      <c r="K52" s="55"/>
    </row>
    <row r="53" spans="2:11" ht="15" customHeight="1" x14ac:dyDescent="0.2">
      <c r="B53" s="25"/>
      <c r="C53" s="36">
        <v>2021</v>
      </c>
      <c r="D53" s="44">
        <f>'data for chart'!F147</f>
        <v>1279.5999999999999</v>
      </c>
      <c r="E53" s="44">
        <f>'data for chart'!H147</f>
        <v>1246.4000000000001</v>
      </c>
      <c r="F53" s="45">
        <f>'data for chart'!I147</f>
        <v>1312.9</v>
      </c>
      <c r="G53" s="46">
        <f t="shared" si="0"/>
        <v>33.199999999999818</v>
      </c>
      <c r="H53" s="46">
        <f>'data for chart'!G147</f>
        <v>1180.5999999999999</v>
      </c>
      <c r="I53" s="82"/>
      <c r="J53" s="82"/>
      <c r="K53" s="55"/>
    </row>
    <row r="54" spans="2:11" ht="15" customHeight="1" x14ac:dyDescent="0.2">
      <c r="B54" s="25"/>
      <c r="C54" s="36">
        <v>2022</v>
      </c>
      <c r="D54" s="44">
        <f>'data for chart'!F148</f>
        <v>1266</v>
      </c>
      <c r="E54" s="44">
        <f>'data for chart'!H148</f>
        <v>1233.0999999999999</v>
      </c>
      <c r="F54" s="45">
        <f>'data for chart'!I148</f>
        <v>1298.9000000000001</v>
      </c>
      <c r="G54" s="46">
        <f t="shared" ref="G54" si="1">D54-E54</f>
        <v>32.900000000000091</v>
      </c>
      <c r="H54" s="46">
        <f>'data for chart'!G148</f>
        <v>1171.2</v>
      </c>
      <c r="I54" s="82"/>
      <c r="J54" s="82"/>
      <c r="K54" s="55"/>
    </row>
    <row r="55" spans="2:11" ht="15" customHeight="1" x14ac:dyDescent="0.2">
      <c r="B55" s="25"/>
      <c r="C55" s="49"/>
      <c r="D55" s="47"/>
      <c r="E55" s="47"/>
      <c r="F55" s="47"/>
      <c r="G55" s="46"/>
      <c r="H55" s="46"/>
      <c r="I55" s="82"/>
      <c r="J55" s="82"/>
      <c r="K55" s="55"/>
    </row>
    <row r="56" spans="2:11" ht="15" customHeight="1" x14ac:dyDescent="0.2">
      <c r="B56" s="89" t="s">
        <v>43</v>
      </c>
      <c r="C56" s="89"/>
      <c r="G56" s="46"/>
      <c r="H56" s="46"/>
      <c r="I56" s="82"/>
      <c r="J56" s="82"/>
      <c r="K56" s="55"/>
    </row>
    <row r="57" spans="2:11" ht="15" customHeight="1" x14ac:dyDescent="0.2">
      <c r="B57" s="25"/>
      <c r="G57" s="46"/>
      <c r="H57" s="46"/>
      <c r="I57" s="82"/>
      <c r="J57" s="82"/>
      <c r="K57" s="55"/>
    </row>
    <row r="58" spans="2:11" ht="15" customHeight="1" x14ac:dyDescent="0.2">
      <c r="G58" s="46"/>
      <c r="H58" s="46"/>
      <c r="I58" s="82"/>
      <c r="J58" s="82"/>
      <c r="K58" s="55"/>
    </row>
    <row r="59" spans="2:11" x14ac:dyDescent="0.2">
      <c r="B59" s="55"/>
    </row>
    <row r="60" spans="2:11" x14ac:dyDescent="0.2">
      <c r="B60" s="55"/>
    </row>
    <row r="86" spans="3:3" x14ac:dyDescent="0.2">
      <c r="C86" s="5"/>
    </row>
  </sheetData>
  <mergeCells count="10">
    <mergeCell ref="B1:N1"/>
    <mergeCell ref="B28:S28"/>
    <mergeCell ref="C31:F34"/>
    <mergeCell ref="B56:C56"/>
    <mergeCell ref="D36:F36"/>
    <mergeCell ref="D3:H3"/>
    <mergeCell ref="D5:H5"/>
    <mergeCell ref="D35:F35"/>
    <mergeCell ref="B3:C3"/>
    <mergeCell ref="B5:C5"/>
  </mergeCells>
  <dataValidations count="4">
    <dataValidation type="list" allowBlank="1" showInputMessage="1" showErrorMessage="1" sqref="D6:D27 D29:D30" xr:uid="{00000000-0002-0000-0200-000000000000}">
      <formula1>#REF!</formula1>
    </dataValidation>
    <dataValidation type="list" allowBlank="1" showInputMessage="1" showErrorMessage="1" sqref="D5" xr:uid="{00000000-0002-0000-0200-000001000000}">
      <formula1>$A$8:$A$12</formula1>
    </dataValidation>
    <dataValidation type="list" allowBlank="1" showInputMessage="1" showErrorMessage="1" sqref="D4" xr:uid="{00000000-0002-0000-0200-000002000000}">
      <formula1>$B$35:$B$49</formula1>
    </dataValidation>
    <dataValidation type="list" allowBlank="1" showInputMessage="1" showErrorMessage="1" sqref="D3" xr:uid="{00000000-0002-0000-0200-000003000000}">
      <formula1>$B$35:$B$48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A39882171</value>
    </field>
    <field name="Objective-Title">
      <value order="0">Age-standardised rates - 2021 - Table 5</value>
    </field>
    <field name="Objective-Description">
      <value order="0"/>
    </field>
    <field name="Objective-CreationStamp">
      <value order="0">2022-07-29T17:05:43Z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2022-08-01T17:18:31Z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vA58885771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5</vt:lpstr>
      <vt:lpstr>data for chart</vt:lpstr>
      <vt:lpstr>Interactive chart</vt:lpstr>
      <vt:lpstr>'Table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u442941</cp:lastModifiedBy>
  <cp:lastPrinted>2019-06-17T10:48:19Z</cp:lastPrinted>
  <dcterms:created xsi:type="dcterms:W3CDTF">2011-12-12T09:43:53Z</dcterms:created>
  <dcterms:modified xsi:type="dcterms:W3CDTF">2023-09-14T12:14:29Z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A39882171</vt:lpwstr>
  </property>
  <property fmtid="{D5CDD505-2E9C-101B-9397-08002B2CF9AE}" pid="4" name="Objective-Title">
    <vt:lpwstr>Age-standardised rates - 2021 - Table 5</vt:lpwstr>
  </property>
  <property fmtid="{D5CDD505-2E9C-101B-9397-08002B2CF9AE}" pid="5" name="Objective-Comment">
    <vt:lpwstr/>
  </property>
  <property fmtid="{D5CDD505-2E9C-101B-9397-08002B2CF9AE}" pid="6" name="Objective-CreationStamp">
    <vt:filetime>2022-07-29T17:05:43Z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2022-08-01T17:18:31Z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vA58885771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