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mc:AlternateContent xmlns:mc="http://schemas.openxmlformats.org/markup-compatibility/2006">
    <mc:Choice Requires="x15">
      <x15ac:absPath xmlns:x15ac="http://schemas.microsoft.com/office/spreadsheetml/2010/11/ac" url="https://scotsconnect-my.sharepoint.com/personal/ruby_adam_nrscotland_gov_uk/Documents/Publications/Alzheimer Publication 2022/"/>
    </mc:Choice>
  </mc:AlternateContent>
  <xr:revisionPtr revIDLastSave="3" documentId="13_ncr:1_{51D233C6-39B6-4D7F-A13F-DFE6A0D74BB0}" xr6:coauthVersionLast="47" xr6:coauthVersionMax="47" xr10:uidLastSave="{D5D29BE5-A002-48ED-98E4-7ED3D9D517F5}"/>
  <bookViews>
    <workbookView xWindow="-110" yWindow="-110" windowWidth="19420" windowHeight="10420" tabRatio="921" xr2:uid="{00000000-000D-0000-FFFF-FFFF00000000}"/>
  </bookViews>
  <sheets>
    <sheet name="Cover sheet" sheetId="52" r:id="rId1"/>
    <sheet name="Contents" sheetId="53" r:id="rId2"/>
    <sheet name="Notes" sheetId="54" r:id="rId3"/>
    <sheet name="1" sheetId="4" r:id="rId4"/>
    <sheet name="2" sheetId="11" r:id="rId5"/>
    <sheet name="3a" sheetId="12" r:id="rId6"/>
    <sheet name="3b" sheetId="28" r:id="rId7"/>
    <sheet name="4a" sheetId="13" r:id="rId8"/>
    <sheet name="4b" sheetId="25" r:id="rId9"/>
    <sheet name="5a" sheetId="49" r:id="rId10"/>
    <sheet name="5b" sheetId="51" r:id="rId11"/>
    <sheet name="6" sheetId="30" r:id="rId12"/>
    <sheet name="7" sheetId="31" r:id="rId13"/>
    <sheet name="8" sheetId="32" r:id="rId14"/>
    <sheet name="9a" sheetId="46" r:id="rId15"/>
    <sheet name="9b" sheetId="47" r:id="rId16"/>
    <sheet name="10" sheetId="43" r:id="rId17"/>
    <sheet name="Figure1" sheetId="17" r:id="rId18"/>
    <sheet name="Figure2" sheetId="34" r:id="rId19"/>
    <sheet name="Figure3a" sheetId="35" r:id="rId20"/>
    <sheet name="Figure3b" sheetId="48" r:id="rId21"/>
    <sheet name="Figure4" sheetId="45" r:id="rId22"/>
    <sheet name="Figure5" sheetId="37" r:id="rId23"/>
    <sheet name="Figure6" sheetId="38" r:id="rId24"/>
    <sheet name="Figure7" sheetId="50" r:id="rId25"/>
    <sheet name="Figure8" sheetId="39" r:id="rId26"/>
    <sheet name="Figure9" sheetId="58" r:id="rId27"/>
  </sheets>
  <definedNames>
    <definedName name="_xlnm._FilterDatabase" localSheetId="6" hidden="1">'3b'!$B$5:$B$275</definedName>
    <definedName name="_xlnm._FilterDatabase" localSheetId="8" hidden="1">'4b'!$B$5:$B$290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28" i="28" l="1"/>
  <c r="I628"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I45" i="28"/>
  <c r="I46" i="28"/>
  <c r="I47" i="28"/>
  <c r="I48" i="28"/>
  <c r="I49" i="28"/>
  <c r="I50" i="28"/>
  <c r="I51" i="28"/>
  <c r="I52" i="28"/>
  <c r="I53" i="28"/>
  <c r="I54" i="28"/>
  <c r="I55" i="28"/>
  <c r="I56" i="28"/>
  <c r="I57" i="28"/>
  <c r="I58" i="28"/>
  <c r="I59" i="28"/>
  <c r="I60" i="28"/>
  <c r="I61" i="28"/>
  <c r="I62" i="28"/>
  <c r="I63" i="28"/>
  <c r="I64" i="28"/>
  <c r="I65" i="28"/>
  <c r="I66" i="28"/>
  <c r="I67" i="28"/>
  <c r="I68" i="28"/>
  <c r="I69" i="28"/>
  <c r="I70" i="28"/>
  <c r="I71" i="28"/>
  <c r="I72" i="28"/>
  <c r="I73" i="28"/>
  <c r="I74" i="28"/>
  <c r="I75" i="28"/>
  <c r="I76" i="28"/>
  <c r="I77" i="28"/>
  <c r="I78" i="28"/>
  <c r="I79" i="28"/>
  <c r="I80" i="28"/>
  <c r="I81" i="28"/>
  <c r="I82" i="28"/>
  <c r="I83" i="28"/>
  <c r="I84" i="28"/>
  <c r="I85" i="28"/>
  <c r="I86" i="28"/>
  <c r="I87" i="28"/>
  <c r="I88" i="28"/>
  <c r="I89" i="28"/>
  <c r="I90" i="28"/>
  <c r="I91" i="28"/>
  <c r="I92" i="28"/>
  <c r="I93" i="28"/>
  <c r="I94" i="28"/>
  <c r="I95" i="28"/>
  <c r="I96" i="28"/>
  <c r="I97" i="28"/>
  <c r="I98" i="28"/>
  <c r="I99" i="28"/>
  <c r="I100" i="28"/>
  <c r="I101" i="28"/>
  <c r="I102" i="28"/>
  <c r="I103" i="28"/>
  <c r="I104" i="28"/>
  <c r="I105" i="28"/>
  <c r="I106" i="28"/>
  <c r="I107" i="28"/>
  <c r="I108" i="28"/>
  <c r="I109" i="28"/>
  <c r="I110" i="28"/>
  <c r="I111" i="28"/>
  <c r="I112" i="28"/>
  <c r="I113" i="28"/>
  <c r="I114" i="28"/>
  <c r="I115" i="28"/>
  <c r="I116" i="28"/>
  <c r="I117" i="28"/>
  <c r="I118" i="28"/>
  <c r="I119" i="28"/>
  <c r="I120" i="28"/>
  <c r="I121" i="28"/>
  <c r="I122" i="28"/>
  <c r="I123" i="28"/>
  <c r="I124" i="28"/>
  <c r="I125" i="28"/>
  <c r="I126" i="28"/>
  <c r="I127" i="28"/>
  <c r="I128" i="28"/>
  <c r="I129" i="28"/>
  <c r="I130" i="28"/>
  <c r="I131" i="28"/>
  <c r="I132" i="28"/>
  <c r="I133" i="28"/>
  <c r="I134" i="28"/>
  <c r="I135" i="28"/>
  <c r="I136" i="28"/>
  <c r="I137" i="28"/>
  <c r="I138" i="28"/>
  <c r="I139" i="28"/>
  <c r="I140" i="28"/>
  <c r="I141" i="28"/>
  <c r="I142" i="28"/>
  <c r="I143" i="28"/>
  <c r="I144" i="28"/>
  <c r="I145" i="28"/>
  <c r="I146" i="28"/>
  <c r="I147" i="28"/>
  <c r="I148" i="28"/>
  <c r="I149" i="28"/>
  <c r="I150" i="28"/>
  <c r="I151" i="28"/>
  <c r="I152" i="28"/>
  <c r="I153" i="28"/>
  <c r="I154" i="28"/>
  <c r="I155" i="28"/>
  <c r="I156" i="28"/>
  <c r="I157" i="28"/>
  <c r="I158" i="28"/>
  <c r="I159" i="28"/>
  <c r="I160" i="28"/>
  <c r="I161" i="28"/>
  <c r="I162" i="28"/>
  <c r="I163" i="28"/>
  <c r="I164" i="28"/>
  <c r="I165" i="28"/>
  <c r="I166" i="28"/>
  <c r="I167" i="28"/>
  <c r="I168" i="28"/>
  <c r="I169" i="28"/>
  <c r="I170" i="28"/>
  <c r="I171" i="28"/>
  <c r="I172" i="28"/>
  <c r="I173" i="28"/>
  <c r="I174" i="28"/>
  <c r="I175" i="28"/>
  <c r="I176" i="28"/>
  <c r="I177" i="28"/>
  <c r="I178" i="28"/>
  <c r="I179" i="28"/>
  <c r="I180" i="28"/>
  <c r="I181" i="28"/>
  <c r="I182" i="28"/>
  <c r="I183" i="28"/>
  <c r="I184" i="28"/>
  <c r="I185" i="28"/>
  <c r="I186" i="28"/>
  <c r="I187" i="28"/>
  <c r="I188" i="28"/>
  <c r="I189" i="28"/>
  <c r="I190" i="28"/>
  <c r="I191" i="28"/>
  <c r="I192" i="28"/>
  <c r="I193" i="28"/>
  <c r="I194" i="28"/>
  <c r="I195" i="28"/>
  <c r="I196" i="28"/>
  <c r="I197" i="28"/>
  <c r="I198" i="28"/>
  <c r="I199" i="28"/>
  <c r="I200" i="28"/>
  <c r="I201" i="28"/>
  <c r="I202" i="28"/>
  <c r="I203" i="28"/>
  <c r="I204" i="28"/>
  <c r="I205" i="28"/>
  <c r="I206" i="28"/>
  <c r="I207" i="28"/>
  <c r="I208" i="28"/>
  <c r="I209" i="28"/>
  <c r="I210" i="28"/>
  <c r="I211" i="28"/>
  <c r="I212" i="28"/>
  <c r="I213" i="28"/>
  <c r="I214" i="28"/>
  <c r="I215" i="28"/>
  <c r="I216" i="28"/>
  <c r="I217" i="28"/>
  <c r="I218" i="28"/>
  <c r="I219" i="28"/>
  <c r="I220" i="28"/>
  <c r="I221" i="28"/>
  <c r="I222" i="28"/>
  <c r="I223" i="28"/>
  <c r="I224" i="28"/>
  <c r="I225" i="28"/>
  <c r="I226" i="28"/>
  <c r="I227" i="28"/>
  <c r="I228" i="28"/>
  <c r="I229" i="28"/>
  <c r="I230" i="28"/>
  <c r="I231" i="28"/>
  <c r="I232" i="28"/>
  <c r="I233" i="28"/>
  <c r="I234" i="28"/>
  <c r="I235" i="28"/>
  <c r="I236" i="28"/>
  <c r="I237" i="28"/>
  <c r="I238" i="28"/>
  <c r="I239" i="28"/>
  <c r="I240" i="28"/>
  <c r="I241" i="28"/>
  <c r="I242" i="28"/>
  <c r="I243" i="28"/>
  <c r="I244" i="28"/>
  <c r="I245" i="28"/>
  <c r="I246" i="28"/>
  <c r="I247" i="28"/>
  <c r="I248" i="28"/>
  <c r="I249" i="28"/>
  <c r="I250" i="28"/>
  <c r="I251" i="28"/>
  <c r="I252" i="28"/>
  <c r="I253" i="28"/>
  <c r="I254" i="28"/>
  <c r="I255" i="28"/>
  <c r="I256" i="28"/>
  <c r="I257" i="28"/>
  <c r="I258" i="28"/>
  <c r="I259" i="28"/>
  <c r="I260" i="28"/>
  <c r="I261" i="28"/>
  <c r="I262" i="28"/>
  <c r="I263" i="28"/>
  <c r="I264" i="28"/>
  <c r="I265" i="28"/>
  <c r="I266" i="28"/>
  <c r="I267" i="28"/>
  <c r="I268" i="28"/>
  <c r="I269" i="28"/>
  <c r="I270" i="28"/>
  <c r="I271" i="28"/>
  <c r="I272" i="28"/>
  <c r="I273" i="28"/>
  <c r="I274" i="28"/>
  <c r="I275" i="28"/>
  <c r="I276" i="28"/>
  <c r="I277" i="28"/>
  <c r="I278" i="28"/>
  <c r="I279" i="28"/>
  <c r="I280" i="28"/>
  <c r="I281" i="28"/>
  <c r="I282" i="28"/>
  <c r="I283" i="28"/>
  <c r="I284" i="28"/>
  <c r="I285" i="28"/>
  <c r="I286" i="28"/>
  <c r="I287" i="28"/>
  <c r="I288" i="28"/>
  <c r="I289" i="28"/>
  <c r="I290" i="28"/>
  <c r="I291" i="28"/>
  <c r="I292" i="28"/>
  <c r="I293" i="28"/>
  <c r="I294" i="28"/>
  <c r="I295" i="28"/>
  <c r="I296" i="28"/>
  <c r="I297" i="28"/>
  <c r="I298" i="28"/>
  <c r="I299" i="28"/>
  <c r="I300" i="28"/>
  <c r="I301" i="28"/>
  <c r="I302" i="28"/>
  <c r="I303" i="28"/>
  <c r="I304" i="28"/>
  <c r="I305" i="28"/>
  <c r="I306" i="28"/>
  <c r="I307" i="28"/>
  <c r="I308" i="28"/>
  <c r="I309" i="28"/>
  <c r="I310" i="28"/>
  <c r="I311" i="28"/>
  <c r="I312" i="28"/>
  <c r="I313" i="28"/>
  <c r="I314" i="28"/>
  <c r="I315" i="28"/>
  <c r="I316" i="28"/>
  <c r="I317" i="28"/>
  <c r="I318" i="28"/>
  <c r="I319" i="28"/>
  <c r="I320" i="28"/>
  <c r="I321" i="28"/>
  <c r="I322" i="28"/>
  <c r="I323" i="28"/>
  <c r="I324" i="28"/>
  <c r="I325" i="28"/>
  <c r="I326" i="28"/>
  <c r="I327" i="28"/>
  <c r="I328" i="28"/>
  <c r="I329" i="28"/>
  <c r="I330" i="28"/>
  <c r="I331" i="28"/>
  <c r="I332" i="28"/>
  <c r="I333" i="28"/>
  <c r="I334" i="28"/>
  <c r="I335" i="28"/>
  <c r="I336" i="28"/>
  <c r="I337" i="28"/>
  <c r="I338" i="28"/>
  <c r="I339" i="28"/>
  <c r="I340" i="28"/>
  <c r="I341" i="28"/>
  <c r="I342" i="28"/>
  <c r="I343" i="28"/>
  <c r="I344" i="28"/>
  <c r="I345" i="28"/>
  <c r="I346" i="28"/>
  <c r="I347" i="28"/>
  <c r="I348" i="28"/>
  <c r="I349" i="28"/>
  <c r="I350" i="28"/>
  <c r="I351" i="28"/>
  <c r="I352" i="28"/>
  <c r="I353" i="28"/>
  <c r="I354" i="28"/>
  <c r="I355" i="28"/>
  <c r="I356" i="28"/>
  <c r="I357" i="28"/>
  <c r="I358" i="28"/>
  <c r="I359" i="28"/>
  <c r="I360" i="28"/>
  <c r="I361" i="28"/>
  <c r="I362" i="28"/>
  <c r="I363" i="28"/>
  <c r="I364" i="28"/>
  <c r="I365" i="28"/>
  <c r="I366" i="28"/>
  <c r="I367" i="28"/>
  <c r="I368" i="28"/>
  <c r="I369" i="28"/>
  <c r="I370" i="28"/>
  <c r="I371" i="28"/>
  <c r="I372" i="28"/>
  <c r="I373" i="28"/>
  <c r="I374" i="28"/>
  <c r="I375" i="28"/>
  <c r="I376" i="28"/>
  <c r="I377" i="28"/>
  <c r="I378" i="28"/>
  <c r="I379" i="28"/>
  <c r="I380" i="28"/>
  <c r="I381" i="28"/>
  <c r="I382" i="28"/>
  <c r="I383" i="28"/>
  <c r="I384" i="28"/>
  <c r="I385" i="28"/>
  <c r="I386" i="28"/>
  <c r="I387" i="28"/>
  <c r="I388" i="28"/>
  <c r="I389" i="28"/>
  <c r="I390" i="28"/>
  <c r="I391" i="28"/>
  <c r="I392" i="28"/>
  <c r="I393" i="28"/>
  <c r="I394" i="28"/>
  <c r="I395" i="28"/>
  <c r="I396" i="28"/>
  <c r="I397" i="28"/>
  <c r="I398" i="28"/>
  <c r="I399" i="28"/>
  <c r="I400" i="28"/>
  <c r="I401" i="28"/>
  <c r="I402" i="28"/>
  <c r="I403" i="28"/>
  <c r="I404" i="28"/>
  <c r="I405" i="28"/>
  <c r="I406" i="28"/>
  <c r="I407" i="28"/>
  <c r="I408" i="28"/>
  <c r="I409" i="28"/>
  <c r="I410" i="28"/>
  <c r="I411" i="28"/>
  <c r="I412" i="28"/>
  <c r="I413" i="28"/>
  <c r="I414" i="28"/>
  <c r="I415" i="28"/>
  <c r="I416" i="28"/>
  <c r="I417" i="28"/>
  <c r="I418" i="28"/>
  <c r="I419" i="28"/>
  <c r="I420" i="28"/>
  <c r="I421" i="28"/>
  <c r="I422" i="28"/>
  <c r="I423" i="28"/>
  <c r="I424" i="28"/>
  <c r="I425" i="28"/>
  <c r="I426" i="28"/>
  <c r="I427" i="28"/>
  <c r="I428" i="28"/>
  <c r="I429" i="28"/>
  <c r="I430" i="28"/>
  <c r="I431" i="28"/>
  <c r="I432" i="28"/>
  <c r="I433" i="28"/>
  <c r="I434" i="28"/>
  <c r="I435" i="28"/>
  <c r="I436" i="28"/>
  <c r="I437" i="28"/>
  <c r="I438" i="28"/>
  <c r="I439" i="28"/>
  <c r="I440" i="28"/>
  <c r="I441" i="28"/>
  <c r="I442" i="28"/>
  <c r="I443" i="28"/>
  <c r="I444" i="28"/>
  <c r="I445" i="28"/>
  <c r="I446" i="28"/>
  <c r="I447" i="28"/>
  <c r="I448" i="28"/>
  <c r="I449" i="28"/>
  <c r="I450" i="28"/>
  <c r="I451" i="28"/>
  <c r="I452" i="28"/>
  <c r="I453" i="28"/>
  <c r="I454" i="28"/>
  <c r="I455" i="28"/>
  <c r="I456" i="28"/>
  <c r="I457" i="28"/>
  <c r="I458" i="28"/>
  <c r="I459" i="28"/>
  <c r="I460" i="28"/>
  <c r="I461" i="28"/>
  <c r="I462" i="28"/>
  <c r="I463" i="28"/>
  <c r="I464" i="28"/>
  <c r="I465" i="28"/>
  <c r="I466" i="28"/>
  <c r="I467" i="28"/>
  <c r="I468" i="28"/>
  <c r="I469" i="28"/>
  <c r="I470" i="28"/>
  <c r="I471" i="28"/>
  <c r="I472" i="28"/>
  <c r="I473" i="28"/>
  <c r="I474" i="28"/>
  <c r="I475" i="28"/>
  <c r="I476" i="28"/>
  <c r="I477" i="28"/>
  <c r="I478" i="28"/>
  <c r="I479" i="28"/>
  <c r="I480" i="28"/>
  <c r="I481" i="28"/>
  <c r="I482" i="28"/>
  <c r="I483" i="28"/>
  <c r="I484" i="28"/>
  <c r="I485" i="28"/>
  <c r="I486" i="28"/>
  <c r="I487" i="28"/>
  <c r="I488" i="28"/>
  <c r="I489" i="28"/>
  <c r="I490" i="28"/>
  <c r="I491" i="28"/>
  <c r="I492" i="28"/>
  <c r="I493" i="28"/>
  <c r="I494" i="28"/>
  <c r="I495" i="28"/>
  <c r="I496" i="28"/>
  <c r="I497" i="28"/>
  <c r="I498" i="28"/>
  <c r="I499" i="28"/>
  <c r="I500" i="28"/>
  <c r="I501" i="28"/>
  <c r="I502" i="28"/>
  <c r="I503" i="28"/>
  <c r="I504" i="28"/>
  <c r="I505" i="28"/>
  <c r="I506" i="28"/>
  <c r="I507" i="28"/>
  <c r="I508" i="28"/>
  <c r="I509" i="28"/>
  <c r="I510" i="28"/>
  <c r="I511" i="28"/>
  <c r="I512" i="28"/>
  <c r="I513" i="28"/>
  <c r="I514" i="28"/>
  <c r="I515" i="28"/>
  <c r="I516" i="28"/>
  <c r="I517" i="28"/>
  <c r="I518" i="28"/>
  <c r="I519" i="28"/>
  <c r="I520" i="28"/>
  <c r="I521" i="28"/>
  <c r="I522" i="28"/>
  <c r="I523" i="28"/>
  <c r="I524" i="28"/>
  <c r="I525" i="28"/>
  <c r="I526" i="28"/>
  <c r="I527" i="28"/>
  <c r="I528" i="28"/>
  <c r="I529" i="28"/>
  <c r="I530" i="28"/>
  <c r="I531" i="28"/>
  <c r="I532" i="28"/>
  <c r="I533" i="28"/>
  <c r="I534" i="28"/>
  <c r="I535" i="28"/>
  <c r="I536" i="28"/>
  <c r="I537" i="28"/>
  <c r="I538" i="28"/>
  <c r="I539" i="28"/>
  <c r="I540" i="28"/>
  <c r="I541" i="28"/>
  <c r="I542" i="28"/>
  <c r="I543" i="28"/>
  <c r="I544" i="28"/>
  <c r="I545" i="28"/>
  <c r="I546" i="28"/>
  <c r="I547" i="28"/>
  <c r="I548" i="28"/>
  <c r="I549" i="28"/>
  <c r="I550" i="28"/>
  <c r="I551" i="28"/>
  <c r="I552" i="28"/>
  <c r="I553" i="28"/>
  <c r="I554" i="28"/>
  <c r="I555" i="28"/>
  <c r="I556" i="28"/>
  <c r="I557" i="28"/>
  <c r="I558" i="28"/>
  <c r="I559" i="28"/>
  <c r="I560" i="28"/>
  <c r="I561" i="28"/>
  <c r="I562" i="28"/>
  <c r="I563" i="28"/>
  <c r="I564" i="28"/>
  <c r="I565" i="28"/>
  <c r="I566" i="28"/>
  <c r="I567" i="28"/>
  <c r="I568" i="28"/>
  <c r="I569" i="28"/>
  <c r="I570" i="28"/>
  <c r="I571" i="28"/>
  <c r="I572" i="28"/>
  <c r="I573" i="28"/>
  <c r="I574" i="28"/>
  <c r="I575" i="28"/>
  <c r="I576" i="28"/>
  <c r="I577" i="28"/>
  <c r="I578" i="28"/>
  <c r="I579" i="28"/>
  <c r="I580" i="28"/>
  <c r="I581" i="28"/>
  <c r="I582" i="28"/>
  <c r="I583" i="28"/>
  <c r="I584" i="28"/>
  <c r="I585" i="28"/>
  <c r="I586" i="28"/>
  <c r="I587" i="28"/>
  <c r="I588" i="28"/>
  <c r="I589" i="28"/>
  <c r="I590" i="28"/>
  <c r="I591" i="28"/>
  <c r="I592" i="28"/>
  <c r="I593" i="28"/>
  <c r="I594" i="28"/>
  <c r="I595" i="28"/>
  <c r="I596" i="28"/>
  <c r="I597" i="28"/>
  <c r="I598" i="28"/>
  <c r="I599" i="28"/>
  <c r="I600" i="28"/>
  <c r="I601" i="28"/>
  <c r="I602" i="28"/>
  <c r="I603" i="28"/>
  <c r="I604" i="28"/>
  <c r="I605" i="28"/>
  <c r="I606" i="28"/>
  <c r="I607" i="28"/>
  <c r="I608" i="28"/>
  <c r="I609" i="28"/>
  <c r="I610" i="28"/>
  <c r="I611" i="28"/>
  <c r="I612" i="28"/>
  <c r="I613" i="28"/>
  <c r="I614" i="28"/>
  <c r="I615" i="28"/>
  <c r="I616" i="28"/>
  <c r="I617" i="28"/>
  <c r="I618" i="28"/>
  <c r="I619" i="28"/>
  <c r="I620" i="28"/>
  <c r="I621" i="28"/>
  <c r="I622" i="28"/>
  <c r="I623" i="28"/>
  <c r="I624" i="28"/>
  <c r="I625" i="28"/>
  <c r="I626" i="28"/>
  <c r="I627" i="28"/>
  <c r="I629" i="28"/>
  <c r="I630" i="28"/>
  <c r="I631" i="28"/>
  <c r="I632" i="28"/>
  <c r="I6" i="28"/>
  <c r="H6" i="28"/>
  <c r="H632" i="28"/>
  <c r="H8" i="25"/>
  <c r="H9" i="25"/>
  <c r="H10" i="25"/>
  <c r="H11" i="25"/>
  <c r="H12" i="25"/>
  <c r="H13" i="25"/>
  <c r="H14" i="25"/>
  <c r="H15" i="25"/>
  <c r="H16" i="25"/>
  <c r="H17" i="25"/>
  <c r="H18" i="25"/>
  <c r="H19" i="25"/>
  <c r="H20" i="25"/>
  <c r="I8" i="25"/>
  <c r="I9" i="25"/>
  <c r="I10" i="25"/>
  <c r="I11" i="25"/>
  <c r="I12" i="25"/>
  <c r="I13" i="25"/>
  <c r="I14" i="25"/>
  <c r="I15" i="25"/>
  <c r="I16" i="25"/>
  <c r="I17" i="25"/>
  <c r="I18" i="25"/>
  <c r="I19" i="25"/>
  <c r="I20" i="25"/>
  <c r="I6" i="25"/>
  <c r="H6" i="25"/>
  <c r="I7" i="25"/>
  <c r="H7" i="25"/>
  <c r="H7" i="28"/>
  <c r="H8" i="28"/>
  <c r="H9" i="28"/>
  <c r="H10" i="28"/>
  <c r="H11" i="28"/>
  <c r="H12" i="28"/>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66" i="28"/>
  <c r="H67" i="28"/>
  <c r="H68" i="28"/>
  <c r="H69" i="28"/>
  <c r="H70" i="28"/>
  <c r="H71" i="28"/>
  <c r="H72"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H98" i="28"/>
  <c r="H99" i="28"/>
  <c r="H100" i="28"/>
  <c r="H101" i="28"/>
  <c r="H102" i="28"/>
  <c r="H103" i="28"/>
  <c r="H104" i="28"/>
  <c r="H105" i="28"/>
  <c r="H106" i="28"/>
  <c r="H107" i="28"/>
  <c r="H108" i="28"/>
  <c r="H109" i="28"/>
  <c r="H110" i="28"/>
  <c r="H111" i="28"/>
  <c r="H112" i="28"/>
  <c r="H113" i="28"/>
  <c r="H114" i="28"/>
  <c r="H115" i="28"/>
  <c r="H116" i="28"/>
  <c r="H117" i="28"/>
  <c r="H118" i="28"/>
  <c r="H119" i="28"/>
  <c r="H120" i="28"/>
  <c r="H121" i="28"/>
  <c r="H122" i="28"/>
  <c r="H123" i="28"/>
  <c r="H124" i="28"/>
  <c r="H125" i="28"/>
  <c r="H126" i="28"/>
  <c r="H127" i="28"/>
  <c r="H128" i="28"/>
  <c r="H129" i="28"/>
  <c r="H130" i="28"/>
  <c r="H131" i="28"/>
  <c r="H132" i="28"/>
  <c r="H133" i="28"/>
  <c r="H134" i="28"/>
  <c r="H135" i="28"/>
  <c r="H136" i="28"/>
  <c r="H137" i="28"/>
  <c r="H138" i="28"/>
  <c r="H139" i="28"/>
  <c r="H140" i="28"/>
  <c r="H141" i="28"/>
  <c r="H142" i="28"/>
  <c r="H143" i="28"/>
  <c r="H144" i="28"/>
  <c r="H145" i="28"/>
  <c r="H146" i="28"/>
  <c r="H147" i="28"/>
  <c r="H148" i="28"/>
  <c r="H149" i="28"/>
  <c r="H150" i="28"/>
  <c r="H151" i="28"/>
  <c r="H152" i="28"/>
  <c r="H153" i="28"/>
  <c r="H154" i="28"/>
  <c r="H155" i="28"/>
  <c r="H156" i="28"/>
  <c r="H157" i="28"/>
  <c r="H158" i="28"/>
  <c r="H159" i="28"/>
  <c r="H160" i="28"/>
  <c r="H161" i="28"/>
  <c r="H162" i="28"/>
  <c r="H163" i="28"/>
  <c r="H164" i="28"/>
  <c r="H165" i="28"/>
  <c r="H166" i="28"/>
  <c r="H167" i="28"/>
  <c r="H168" i="28"/>
  <c r="H169" i="28"/>
  <c r="H170" i="28"/>
  <c r="H171" i="28"/>
  <c r="H172" i="28"/>
  <c r="H173" i="28"/>
  <c r="H174" i="28"/>
  <c r="H175" i="28"/>
  <c r="H176" i="28"/>
  <c r="H177" i="28"/>
  <c r="H178" i="28"/>
  <c r="H179" i="28"/>
  <c r="H180" i="28"/>
  <c r="H181" i="28"/>
  <c r="H182" i="28"/>
  <c r="H183" i="28"/>
  <c r="H184" i="28"/>
  <c r="H185" i="28"/>
  <c r="H186" i="28"/>
  <c r="H187" i="28"/>
  <c r="H188" i="28"/>
  <c r="H189" i="28"/>
  <c r="H190" i="28"/>
  <c r="H191" i="28"/>
  <c r="H192" i="28"/>
  <c r="H193" i="28"/>
  <c r="H194" i="28"/>
  <c r="H195" i="28"/>
  <c r="H196" i="28"/>
  <c r="H197" i="28"/>
  <c r="H198" i="28"/>
  <c r="H199" i="28"/>
  <c r="H200" i="28"/>
  <c r="H201" i="28"/>
  <c r="H202" i="28"/>
  <c r="H203" i="28"/>
  <c r="H204" i="28"/>
  <c r="H205" i="28"/>
  <c r="H206" i="28"/>
  <c r="H207" i="28"/>
  <c r="H208" i="28"/>
  <c r="H209" i="28"/>
  <c r="H210" i="28"/>
  <c r="H211" i="28"/>
  <c r="H212" i="28"/>
  <c r="H213" i="28"/>
  <c r="H214" i="28"/>
  <c r="H215" i="28"/>
  <c r="H216" i="28"/>
  <c r="H217" i="28"/>
  <c r="H218" i="28"/>
  <c r="H219" i="28"/>
  <c r="H220" i="28"/>
  <c r="H221" i="28"/>
  <c r="H222" i="28"/>
  <c r="H223" i="28"/>
  <c r="H224" i="28"/>
  <c r="H225" i="28"/>
  <c r="H226" i="28"/>
  <c r="H227" i="28"/>
  <c r="H228" i="28"/>
  <c r="H229" i="28"/>
  <c r="H230" i="28"/>
  <c r="H231" i="28"/>
  <c r="H232" i="28"/>
  <c r="H233" i="28"/>
  <c r="H234" i="28"/>
  <c r="H235" i="28"/>
  <c r="H236" i="28"/>
  <c r="H237" i="28"/>
  <c r="H238" i="28"/>
  <c r="H239" i="28"/>
  <c r="H240" i="28"/>
  <c r="H241" i="28"/>
  <c r="H242" i="28"/>
  <c r="H243" i="28"/>
  <c r="H244" i="28"/>
  <c r="H245" i="28"/>
  <c r="H246" i="28"/>
  <c r="H247" i="28"/>
  <c r="H248" i="28"/>
  <c r="H249" i="28"/>
  <c r="H250" i="28"/>
  <c r="H251" i="28"/>
  <c r="H252" i="28"/>
  <c r="H253" i="28"/>
  <c r="H254" i="28"/>
  <c r="H255" i="28"/>
  <c r="H256" i="28"/>
  <c r="H257" i="28"/>
  <c r="H258" i="28"/>
  <c r="H259" i="28"/>
  <c r="H260" i="28"/>
  <c r="H261" i="28"/>
  <c r="H262" i="28"/>
  <c r="H263" i="28"/>
  <c r="H264" i="28"/>
  <c r="H265" i="28"/>
  <c r="H266" i="28"/>
  <c r="H267" i="28"/>
  <c r="H268" i="28"/>
  <c r="H269" i="28"/>
  <c r="H270" i="28"/>
  <c r="H271" i="28"/>
  <c r="H272" i="28"/>
  <c r="H273" i="28"/>
  <c r="H274" i="28"/>
  <c r="H275" i="28"/>
  <c r="H276" i="28"/>
  <c r="H277" i="28"/>
  <c r="H278" i="28"/>
  <c r="H279" i="28"/>
  <c r="H280" i="28"/>
  <c r="H281" i="28"/>
  <c r="H282" i="28"/>
  <c r="H283" i="28"/>
  <c r="H284" i="28"/>
  <c r="H285" i="28"/>
  <c r="H286" i="28"/>
  <c r="H287" i="28"/>
  <c r="H288" i="28"/>
  <c r="H289" i="28"/>
  <c r="H290" i="28"/>
  <c r="H291" i="28"/>
  <c r="H292" i="28"/>
  <c r="H293" i="28"/>
  <c r="H294" i="28"/>
  <c r="H295" i="28"/>
  <c r="H296" i="28"/>
  <c r="H297" i="28"/>
  <c r="H298" i="28"/>
  <c r="H299" i="28"/>
  <c r="H300" i="28"/>
  <c r="H301" i="28"/>
  <c r="H302" i="28"/>
  <c r="H303" i="28"/>
  <c r="H304" i="28"/>
  <c r="H305" i="28"/>
  <c r="H306" i="28"/>
  <c r="H307" i="28"/>
  <c r="H308" i="28"/>
  <c r="H309" i="28"/>
  <c r="H310" i="28"/>
  <c r="H311" i="28"/>
  <c r="H312" i="28"/>
  <c r="H313" i="28"/>
  <c r="H314" i="28"/>
  <c r="H315" i="28"/>
  <c r="H316" i="28"/>
  <c r="H317" i="28"/>
  <c r="H318" i="28"/>
  <c r="H319" i="28"/>
  <c r="H320" i="28"/>
  <c r="H321" i="28"/>
  <c r="H322" i="28"/>
  <c r="H323" i="28"/>
  <c r="H324" i="28"/>
  <c r="H325" i="28"/>
  <c r="H326" i="28"/>
  <c r="H327" i="28"/>
  <c r="H328" i="28"/>
  <c r="H329" i="28"/>
  <c r="H330" i="28"/>
  <c r="H331" i="28"/>
  <c r="H332" i="28"/>
  <c r="H333" i="28"/>
  <c r="H334" i="28"/>
  <c r="H335" i="28"/>
  <c r="H336" i="28"/>
  <c r="H337" i="28"/>
  <c r="H338" i="28"/>
  <c r="H339" i="28"/>
  <c r="H340" i="28"/>
  <c r="H341" i="28"/>
  <c r="H342" i="28"/>
  <c r="H343" i="28"/>
  <c r="H344" i="28"/>
  <c r="H345" i="28"/>
  <c r="H346" i="28"/>
  <c r="H347" i="28"/>
  <c r="H348" i="28"/>
  <c r="H349" i="28"/>
  <c r="H350" i="28"/>
  <c r="H351" i="28"/>
  <c r="H352" i="28"/>
  <c r="H353" i="28"/>
  <c r="H354" i="28"/>
  <c r="H355" i="28"/>
  <c r="H356" i="28"/>
  <c r="H357" i="28"/>
  <c r="H358" i="28"/>
  <c r="H359" i="28"/>
  <c r="H360" i="28"/>
  <c r="H361" i="28"/>
  <c r="H362" i="28"/>
  <c r="H363" i="28"/>
  <c r="H364" i="28"/>
  <c r="H365" i="28"/>
  <c r="H366" i="28"/>
  <c r="H367" i="28"/>
  <c r="H368" i="28"/>
  <c r="H369" i="28"/>
  <c r="H370" i="28"/>
  <c r="H371" i="28"/>
  <c r="H372" i="28"/>
  <c r="H373" i="28"/>
  <c r="H374" i="28"/>
  <c r="H375" i="28"/>
  <c r="H376" i="28"/>
  <c r="H377" i="28"/>
  <c r="H378" i="28"/>
  <c r="H379" i="28"/>
  <c r="H380" i="28"/>
  <c r="H381" i="28"/>
  <c r="H382" i="28"/>
  <c r="H383" i="28"/>
  <c r="H384" i="28"/>
  <c r="H385" i="28"/>
  <c r="H386" i="28"/>
  <c r="H387" i="28"/>
  <c r="H388" i="28"/>
  <c r="H389" i="28"/>
  <c r="H390" i="28"/>
  <c r="H391" i="28"/>
  <c r="H392" i="28"/>
  <c r="H393" i="28"/>
  <c r="H394" i="28"/>
  <c r="H395" i="28"/>
  <c r="H396" i="28"/>
  <c r="H397" i="28"/>
  <c r="H398" i="28"/>
  <c r="H399" i="28"/>
  <c r="H400" i="28"/>
  <c r="H401" i="28"/>
  <c r="H402" i="28"/>
  <c r="H403" i="28"/>
  <c r="H404" i="28"/>
  <c r="H405" i="28"/>
  <c r="H406" i="28"/>
  <c r="H407" i="28"/>
  <c r="H408" i="28"/>
  <c r="H409" i="28"/>
  <c r="H410" i="28"/>
  <c r="H411" i="28"/>
  <c r="H412" i="28"/>
  <c r="H413" i="28"/>
  <c r="H414" i="28"/>
  <c r="H415" i="28"/>
  <c r="H416" i="28"/>
  <c r="H417" i="28"/>
  <c r="H418" i="28"/>
  <c r="H419" i="28"/>
  <c r="H420" i="28"/>
  <c r="H421" i="28"/>
  <c r="H422" i="28"/>
  <c r="H423" i="28"/>
  <c r="H424" i="28"/>
  <c r="H425" i="28"/>
  <c r="H426" i="28"/>
  <c r="H427" i="28"/>
  <c r="H428" i="28"/>
  <c r="H429" i="28"/>
  <c r="H430" i="28"/>
  <c r="H431" i="28"/>
  <c r="H432" i="28"/>
  <c r="H433" i="28"/>
  <c r="H434" i="28"/>
  <c r="H435" i="28"/>
  <c r="H436" i="28"/>
  <c r="H437" i="28"/>
  <c r="H438" i="28"/>
  <c r="H439" i="28"/>
  <c r="H440" i="28"/>
  <c r="H441" i="28"/>
  <c r="H442" i="28"/>
  <c r="H443" i="28"/>
  <c r="H444" i="28"/>
  <c r="H445" i="28"/>
  <c r="H446" i="28"/>
  <c r="H447" i="28"/>
  <c r="H448" i="28"/>
  <c r="H449" i="28"/>
  <c r="H450" i="28"/>
  <c r="H451" i="28"/>
  <c r="H452" i="28"/>
  <c r="H453" i="28"/>
  <c r="H454" i="28"/>
  <c r="H455" i="28"/>
  <c r="H456" i="28"/>
  <c r="H457" i="28"/>
  <c r="H458" i="28"/>
  <c r="H459" i="28"/>
  <c r="H460" i="28"/>
  <c r="H461" i="28"/>
  <c r="H462" i="28"/>
  <c r="H463" i="28"/>
  <c r="H464" i="28"/>
  <c r="H465" i="28"/>
  <c r="H466" i="28"/>
  <c r="H467" i="28"/>
  <c r="H468" i="28"/>
  <c r="H469" i="28"/>
  <c r="H470" i="28"/>
  <c r="H471" i="28"/>
  <c r="H472" i="28"/>
  <c r="H473" i="28"/>
  <c r="H474" i="28"/>
  <c r="H475" i="28"/>
  <c r="H476" i="28"/>
  <c r="H477" i="28"/>
  <c r="H478" i="28"/>
  <c r="H479" i="28"/>
  <c r="H480" i="28"/>
  <c r="H481" i="28"/>
  <c r="H482" i="28"/>
  <c r="H483" i="28"/>
  <c r="H484" i="28"/>
  <c r="H485" i="28"/>
  <c r="H486" i="28"/>
  <c r="H487" i="28"/>
  <c r="H488" i="28"/>
  <c r="H489" i="28"/>
  <c r="H490" i="28"/>
  <c r="H491" i="28"/>
  <c r="H492" i="28"/>
  <c r="H493" i="28"/>
  <c r="H494" i="28"/>
  <c r="H495" i="28"/>
  <c r="H496" i="28"/>
  <c r="H497" i="28"/>
  <c r="H498" i="28"/>
  <c r="H499" i="28"/>
  <c r="H500" i="28"/>
  <c r="H501" i="28"/>
  <c r="H502" i="28"/>
  <c r="H503" i="28"/>
  <c r="H504" i="28"/>
  <c r="H505" i="28"/>
  <c r="H506" i="28"/>
  <c r="H507" i="28"/>
  <c r="H508" i="28"/>
  <c r="H509" i="28"/>
  <c r="H510" i="28"/>
  <c r="H511" i="28"/>
  <c r="H512" i="28"/>
  <c r="H513" i="28"/>
  <c r="H514" i="28"/>
  <c r="H515" i="28"/>
  <c r="H516" i="28"/>
  <c r="H517" i="28"/>
  <c r="H518" i="28"/>
  <c r="H519" i="28"/>
  <c r="H520" i="28"/>
  <c r="H521" i="28"/>
  <c r="H522" i="28"/>
  <c r="H523" i="28"/>
  <c r="H524" i="28"/>
  <c r="H525" i="28"/>
  <c r="H526" i="28"/>
  <c r="H527" i="28"/>
  <c r="H528" i="28"/>
  <c r="H529" i="28"/>
  <c r="H530" i="28"/>
  <c r="H531" i="28"/>
  <c r="H532" i="28"/>
  <c r="H533" i="28"/>
  <c r="H534" i="28"/>
  <c r="H535" i="28"/>
  <c r="H536" i="28"/>
  <c r="H537" i="28"/>
  <c r="H538" i="28"/>
  <c r="H539" i="28"/>
  <c r="H540" i="28"/>
  <c r="H541" i="28"/>
  <c r="H542" i="28"/>
  <c r="H543" i="28"/>
  <c r="H544" i="28"/>
  <c r="H545" i="28"/>
  <c r="H546" i="28"/>
  <c r="H547" i="28"/>
  <c r="H548" i="28"/>
  <c r="H549" i="28"/>
  <c r="H550" i="28"/>
  <c r="H551" i="28"/>
  <c r="H552" i="28"/>
  <c r="H553" i="28"/>
  <c r="H554" i="28"/>
  <c r="H555" i="28"/>
  <c r="H556" i="28"/>
  <c r="H557" i="28"/>
  <c r="H558" i="28"/>
  <c r="H559" i="28"/>
  <c r="H560" i="28"/>
  <c r="H561" i="28"/>
  <c r="H562" i="28"/>
  <c r="H563" i="28"/>
  <c r="H564" i="28"/>
  <c r="H565" i="28"/>
  <c r="H566" i="28"/>
  <c r="H567" i="28"/>
  <c r="H568" i="28"/>
  <c r="H569" i="28"/>
  <c r="H570" i="28"/>
  <c r="H571" i="28"/>
  <c r="H572" i="28"/>
  <c r="H573" i="28"/>
  <c r="H574" i="28"/>
  <c r="H575" i="28"/>
  <c r="H576" i="28"/>
  <c r="H577" i="28"/>
  <c r="H578" i="28"/>
  <c r="H579" i="28"/>
  <c r="H580" i="28"/>
  <c r="H581" i="28"/>
  <c r="H582" i="28"/>
  <c r="H583" i="28"/>
  <c r="H584" i="28"/>
  <c r="H585" i="28"/>
  <c r="H586" i="28"/>
  <c r="H587" i="28"/>
  <c r="H588" i="28"/>
  <c r="H589" i="28"/>
  <c r="H590" i="28"/>
  <c r="H591" i="28"/>
  <c r="H592" i="28"/>
  <c r="H593" i="28"/>
  <c r="H594" i="28"/>
  <c r="H595" i="28"/>
  <c r="H596" i="28"/>
  <c r="H597" i="28"/>
  <c r="H598" i="28"/>
  <c r="H599" i="28"/>
  <c r="H600" i="28"/>
  <c r="H601" i="28"/>
  <c r="H602" i="28"/>
  <c r="H603" i="28"/>
  <c r="H604" i="28"/>
  <c r="H605" i="28"/>
  <c r="H606" i="28"/>
  <c r="H607" i="28"/>
  <c r="H608" i="28"/>
  <c r="H609" i="28"/>
  <c r="H610" i="28"/>
  <c r="H611" i="28"/>
  <c r="H612" i="28"/>
  <c r="H613" i="28"/>
  <c r="H614" i="28"/>
  <c r="H615" i="28"/>
  <c r="H616" i="28"/>
  <c r="H617" i="28"/>
  <c r="H618" i="28"/>
  <c r="H619" i="28"/>
  <c r="H620" i="28"/>
  <c r="H621" i="28"/>
  <c r="H622" i="28"/>
  <c r="H623" i="28"/>
  <c r="H624" i="28"/>
  <c r="H625" i="28"/>
  <c r="H626" i="28"/>
  <c r="H627" i="28"/>
  <c r="H629" i="28"/>
  <c r="H630" i="28"/>
  <c r="H631" i="28"/>
  <c r="L568" i="28"/>
  <c r="L569" i="28"/>
  <c r="L570" i="28"/>
  <c r="L571" i="28"/>
  <c r="L572" i="28"/>
  <c r="L573" i="28"/>
  <c r="L574" i="28"/>
  <c r="L575" i="28"/>
  <c r="L576" i="28"/>
  <c r="L577" i="28"/>
  <c r="L578" i="28"/>
  <c r="L579" i="28"/>
  <c r="L580" i="28"/>
  <c r="L581" i="28"/>
  <c r="L582" i="28"/>
  <c r="L583" i="28"/>
  <c r="L584" i="28"/>
  <c r="L585" i="28"/>
  <c r="L586" i="28"/>
  <c r="L587" i="28"/>
  <c r="L588" i="28"/>
  <c r="L589" i="28"/>
  <c r="L590" i="28"/>
  <c r="L591" i="28"/>
  <c r="L592" i="28"/>
  <c r="L593" i="28"/>
  <c r="L594" i="28"/>
  <c r="L595" i="28"/>
  <c r="L596" i="28"/>
  <c r="L597" i="28"/>
  <c r="L598" i="28"/>
  <c r="L599" i="28"/>
  <c r="K568" i="28"/>
  <c r="K569" i="28"/>
  <c r="K570" i="28"/>
  <c r="K571" i="28"/>
  <c r="K572" i="28"/>
  <c r="K573" i="28"/>
  <c r="K574" i="28"/>
  <c r="K575" i="28"/>
  <c r="K576" i="28"/>
  <c r="K577" i="28"/>
  <c r="K578" i="28"/>
  <c r="K579" i="28"/>
  <c r="K580" i="28"/>
  <c r="K581" i="28"/>
  <c r="K582" i="28"/>
  <c r="K583" i="28"/>
  <c r="K584" i="28"/>
  <c r="K585" i="28"/>
  <c r="K586" i="28"/>
  <c r="K587" i="28"/>
  <c r="K588" i="28"/>
  <c r="K589" i="28"/>
  <c r="K590" i="28"/>
  <c r="K591" i="28"/>
  <c r="K592" i="28"/>
  <c r="K593" i="28"/>
  <c r="K594" i="28"/>
  <c r="K595" i="28"/>
  <c r="K596" i="28"/>
  <c r="K597" i="28"/>
  <c r="K598" i="28"/>
  <c r="K599" i="28"/>
  <c r="L567" i="28"/>
  <c r="K567" i="28"/>
  <c r="K23" i="25"/>
  <c r="K24" i="25"/>
  <c r="K25" i="25"/>
  <c r="K26" i="25"/>
  <c r="K27" i="25"/>
  <c r="K28" i="25"/>
  <c r="K29" i="25"/>
  <c r="K30" i="25"/>
  <c r="K31" i="25"/>
  <c r="K32" i="25"/>
  <c r="K33" i="25"/>
  <c r="K34" i="25"/>
  <c r="K35"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276" i="25"/>
  <c r="J277" i="25"/>
  <c r="J278" i="25"/>
  <c r="J279" i="25"/>
  <c r="J280" i="25"/>
  <c r="J281" i="25"/>
  <c r="J282" i="25"/>
  <c r="J283" i="25"/>
  <c r="J284" i="25"/>
  <c r="J285" i="25"/>
  <c r="J286" i="25"/>
  <c r="J287" i="25"/>
  <c r="J288" i="25"/>
  <c r="J289" i="25"/>
  <c r="J290" i="25"/>
  <c r="E7" i="43"/>
  <c r="F7" i="43"/>
  <c r="G7" i="43"/>
  <c r="E8" i="43"/>
  <c r="F8" i="43"/>
  <c r="G8" i="43"/>
  <c r="E9" i="43"/>
  <c r="F9" i="43"/>
  <c r="G9" i="43"/>
  <c r="E10" i="43"/>
  <c r="F10" i="43"/>
  <c r="G10" i="43"/>
  <c r="E11" i="43"/>
  <c r="F11" i="43"/>
  <c r="G11" i="43"/>
  <c r="E12" i="43"/>
  <c r="F12" i="43"/>
  <c r="G12" i="43"/>
  <c r="E13" i="43"/>
  <c r="F13" i="43"/>
  <c r="G13" i="43"/>
  <c r="E14" i="43"/>
  <c r="F14" i="43"/>
  <c r="G14" i="43"/>
  <c r="E15" i="43"/>
  <c r="F15" i="43"/>
  <c r="G15" i="43"/>
  <c r="E16" i="43"/>
  <c r="F16" i="43"/>
  <c r="G16" i="43"/>
  <c r="E17" i="43"/>
  <c r="F17" i="43"/>
  <c r="G17" i="43"/>
  <c r="E18" i="43"/>
  <c r="F18" i="43"/>
  <c r="G18" i="43"/>
  <c r="E19" i="43"/>
  <c r="F19" i="43"/>
  <c r="G19" i="43"/>
  <c r="E20" i="43"/>
  <c r="F20" i="43"/>
  <c r="G20" i="43"/>
  <c r="E21" i="43"/>
  <c r="F21" i="43"/>
  <c r="G21" i="43"/>
  <c r="E22" i="43"/>
  <c r="F22" i="43"/>
  <c r="G22" i="43"/>
  <c r="E23" i="43"/>
  <c r="F23" i="43"/>
  <c r="G23" i="43"/>
  <c r="E24" i="43"/>
  <c r="F24" i="43"/>
  <c r="G24" i="43"/>
  <c r="E25" i="43"/>
  <c r="F25" i="43"/>
  <c r="G25" i="43"/>
  <c r="E26" i="43"/>
  <c r="F26" i="43"/>
  <c r="G26" i="43"/>
  <c r="E27" i="43"/>
  <c r="F27" i="43"/>
  <c r="G27" i="43"/>
  <c r="F6" i="43"/>
  <c r="G6" i="43"/>
  <c r="E6" i="43"/>
</calcChain>
</file>

<file path=xl/sharedStrings.xml><?xml version="1.0" encoding="utf-8"?>
<sst xmlns="http://schemas.openxmlformats.org/spreadsheetml/2006/main" count="4157" uniqueCount="288">
  <si>
    <t>This workseet contains one table. Some cells refer to notes which can be found on the notes worksheet.</t>
  </si>
  <si>
    <t>Source: National Records of Scotland website</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</si>
  <si>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</si>
  <si>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</si>
  <si>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</si>
  <si>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</si>
  <si>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</si>
  <si>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</si>
  <si>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</si>
  <si>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</si>
  <si>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</si>
  <si>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</si>
  <si>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</si>
  <si>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</si>
  <si>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</si>
  <si>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</si>
  <si>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</si>
  <si>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</si>
  <si>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</si>
  <si>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</si>
  <si>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</si>
  <si>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</si>
  <si>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</si>
  <si>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</si>
  <si>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</si>
  <si>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</si>
  <si>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</si>
  <si>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</si>
  <si>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</si>
  <si>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</si>
  <si>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</si>
  <si>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</si>
  <si>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</si>
  <si>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</si>
  <si>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</si>
  <si>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Worksheet title</t>
  </si>
  <si>
    <t>This worksheet contains one table.</t>
  </si>
  <si>
    <t>Notes</t>
  </si>
  <si>
    <t>Figure 1</t>
  </si>
  <si>
    <t>Other</t>
  </si>
  <si>
    <t>Year</t>
  </si>
  <si>
    <t>Males</t>
  </si>
  <si>
    <t>Females</t>
  </si>
  <si>
    <t>All ages</t>
  </si>
  <si>
    <t>Ayrshire and Arran</t>
  </si>
  <si>
    <t>Borders</t>
  </si>
  <si>
    <t>Forth Valley</t>
  </si>
  <si>
    <t>Grampian</t>
  </si>
  <si>
    <t>Greater Glasgow and Clyde</t>
  </si>
  <si>
    <t>Lothian</t>
  </si>
  <si>
    <t>Orkney</t>
  </si>
  <si>
    <t>Shetland</t>
  </si>
  <si>
    <t>Tayside</t>
  </si>
  <si>
    <t>Western Isles</t>
  </si>
  <si>
    <t>UR1</t>
  </si>
  <si>
    <t>UR2</t>
  </si>
  <si>
    <t>UR3</t>
  </si>
  <si>
    <t>UR4</t>
  </si>
  <si>
    <t>UR5</t>
  </si>
  <si>
    <t>UR6</t>
  </si>
  <si>
    <t>Back to table of contents</t>
  </si>
  <si>
    <t>Ischaemic heart diseases</t>
  </si>
  <si>
    <t>Influenza and pneumonia</t>
  </si>
  <si>
    <t>Cerebrovascular disease</t>
  </si>
  <si>
    <t>Diseases of the urinary system</t>
  </si>
  <si>
    <t>Symptoms, signs and ill-defined conditions</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</si>
  <si>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</si>
  <si>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</si>
  <si>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</si>
  <si>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</si>
  <si>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</si>
  <si>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</si>
  <si>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</si>
  <si>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</si>
  <si>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</si>
  <si>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</si>
  <si>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</si>
  <si>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</si>
  <si>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</si>
  <si>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</si>
  <si>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Health Board</t>
  </si>
  <si>
    <t>Age-standardised mortality rate
Persons</t>
  </si>
  <si>
    <t>Lower 95% confidence interval
Persons</t>
  </si>
  <si>
    <t>Upper 95% confidence interval
Persons</t>
  </si>
  <si>
    <t>Number of registered deaths
Persons</t>
  </si>
  <si>
    <t>2000to2004</t>
  </si>
  <si>
    <t>Lanarkshire</t>
  </si>
  <si>
    <t>2001to2005</t>
  </si>
  <si>
    <t>2002to2006</t>
  </si>
  <si>
    <t>2003to2007</t>
  </si>
  <si>
    <t>2004to2008</t>
  </si>
  <si>
    <t>2005to2009</t>
  </si>
  <si>
    <t>2006to2010</t>
  </si>
  <si>
    <t>2007to2011</t>
  </si>
  <si>
    <t>2008to2012</t>
  </si>
  <si>
    <t>2009to2013</t>
  </si>
  <si>
    <t>2010to2014</t>
  </si>
  <si>
    <t>2011to2015</t>
  </si>
  <si>
    <t>2012to2016</t>
  </si>
  <si>
    <t>2013to2017</t>
  </si>
  <si>
    <t>2014to2018</t>
  </si>
  <si>
    <t>2015to2019</t>
  </si>
  <si>
    <t>2016to2020</t>
  </si>
  <si>
    <t>2017to2021</t>
  </si>
  <si>
    <t>Council Area</t>
  </si>
  <si>
    <t>SIMD quintile</t>
  </si>
  <si>
    <t>Quintile description</t>
  </si>
  <si>
    <t>Sex</t>
  </si>
  <si>
    <t>Age-Standardised Rate of Mortality (ASMR)</t>
  </si>
  <si>
    <t>Lower Confidence Interval Limit</t>
  </si>
  <si>
    <t>Upper Confidence Interval Limit</t>
  </si>
  <si>
    <t>Deaths</t>
  </si>
  <si>
    <t>Most deprived</t>
  </si>
  <si>
    <t>Persons</t>
  </si>
  <si>
    <t>Least deprived</t>
  </si>
  <si>
    <t>Urban Rural Classification</t>
  </si>
  <si>
    <t>Urban Rural Description</t>
  </si>
  <si>
    <t>Large urban areas</t>
  </si>
  <si>
    <t>Other urban areas</t>
  </si>
  <si>
    <t>Accessible small towns</t>
  </si>
  <si>
    <t>Remote small towns</t>
  </si>
  <si>
    <t>Accessible rural areas</t>
  </si>
  <si>
    <t>Remote rural areas</t>
  </si>
  <si>
    <t>Vascular dementia</t>
  </si>
  <si>
    <t>Unspecified dementia</t>
  </si>
  <si>
    <t>Measure</t>
  </si>
  <si>
    <t>Number of deaths</t>
  </si>
  <si>
    <t>Age 60-64</t>
  </si>
  <si>
    <t>Age 65-69</t>
  </si>
  <si>
    <t>Age 70-74</t>
  </si>
  <si>
    <t>Age 75-79</t>
  </si>
  <si>
    <t>Age 80-84</t>
  </si>
  <si>
    <t>Age 85-89</t>
  </si>
  <si>
    <t>Age 90+</t>
  </si>
  <si>
    <t>Alzheimer's disease</t>
  </si>
  <si>
    <t>Average age at death</t>
  </si>
  <si>
    <t>Hypertensive diseases</t>
  </si>
  <si>
    <t>Diabetes</t>
  </si>
  <si>
    <t>Acute respiratory infections other than influenza and pneumonia</t>
  </si>
  <si>
    <t>Cardiac arrhythmias</t>
  </si>
  <si>
    <t>ICD-10 Code</t>
  </si>
  <si>
    <t>Age-specific rate 65-69</t>
  </si>
  <si>
    <t>Age-specific rate 60-64</t>
  </si>
  <si>
    <t>Age-specific rate 70-74</t>
  </si>
  <si>
    <t>Age-specific rate 75-79</t>
  </si>
  <si>
    <t>Age-specific rate 85-89</t>
  </si>
  <si>
    <t>Age-specific rate 80-84</t>
  </si>
  <si>
    <t>Age-specific rate 90+</t>
  </si>
  <si>
    <t>All locations</t>
  </si>
  <si>
    <t>NHS Hospital</t>
  </si>
  <si>
    <t>Care Home</t>
  </si>
  <si>
    <t>Other Institution</t>
  </si>
  <si>
    <t>Home/Non-Institution</t>
  </si>
  <si>
    <t>Publication date</t>
  </si>
  <si>
    <t>Geographic coverage</t>
  </si>
  <si>
    <t>Time period</t>
  </si>
  <si>
    <t>Supplier</t>
  </si>
  <si>
    <t>National Records of Scotland (NRS)</t>
  </si>
  <si>
    <t>Department</t>
  </si>
  <si>
    <t>Demographic Statistics, Vital Events Branch</t>
  </si>
  <si>
    <t>Methods</t>
  </si>
  <si>
    <t>The data comes from death registrations, where causes of death are certified by a doctor.</t>
  </si>
  <si>
    <t>Data is provisional and is subject to change. This is because the cause of death (and other registered details) can be changed after a death has been registered.</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</si>
  <si>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</si>
  <si>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</si>
  <si>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r>
      <t>More information about the methods</t>
    </r>
    <r>
      <rPr>
        <sz val="12"/>
        <rFont val="Arial"/>
        <family val="2"/>
      </rPr>
      <t xml:space="preserve"> can be found on the NRS website.</t>
    </r>
  </si>
  <si>
    <t>Scotland, council areas, NHS boards, Urban-Rural</t>
  </si>
  <si>
    <t>Deaths involving Alzheimer's disease and other dementias are deaths where these conditions have been identified as being involved in the death by a doctor, either as the underlying cause of death or as a contributory cause of death.</t>
  </si>
  <si>
    <t>Table of contents</t>
  </si>
  <si>
    <t>Contents of this spreadsheet and links to each worksheet</t>
  </si>
  <si>
    <t>Worksheet name</t>
  </si>
  <si>
    <t>Figure 2</t>
  </si>
  <si>
    <t>Note 1</t>
  </si>
  <si>
    <t>The ICD-10 codes for the diseases noted here are as follows: Vascular dementia (ICD code F01), Unspecified dementia (ICD code F03), Alzheimer disease (ICD code G30)</t>
  </si>
  <si>
    <t>ICD-10 Version:2016 (who.int)</t>
  </si>
  <si>
    <t>Notes about the data in this spreadsheet</t>
  </si>
  <si>
    <t>Note number</t>
  </si>
  <si>
    <t>Note text</t>
  </si>
  <si>
    <t>Related tables</t>
  </si>
  <si>
    <t>Link for more information</t>
  </si>
  <si>
    <t>All tables</t>
  </si>
  <si>
    <t>Note 2</t>
  </si>
  <si>
    <t>Note 3</t>
  </si>
  <si>
    <t>Note 4</t>
  </si>
  <si>
    <t>Note 5</t>
  </si>
  <si>
    <t>Note 6</t>
  </si>
  <si>
    <t>Note 7</t>
  </si>
  <si>
    <t>Note 8</t>
  </si>
  <si>
    <t>Age-standardised mortality rates are a better measure of mortality than numbers of deaths, as they account for the population size and age structure and provide more reliable comparisons between groups or over time.</t>
  </si>
  <si>
    <t>Table 1, 3b, 4b, 6, 7, 8</t>
  </si>
  <si>
    <t>Age-standardised death rates using the European Standard Population (NRS)</t>
  </si>
  <si>
    <t>Figure 4</t>
  </si>
  <si>
    <t>Figure 5</t>
  </si>
  <si>
    <t>Figure 6</t>
  </si>
  <si>
    <t>Figure 7</t>
  </si>
  <si>
    <t>Figure 8</t>
  </si>
  <si>
    <t>Figure 9</t>
  </si>
  <si>
    <t>3a</t>
  </si>
  <si>
    <t>3b</t>
  </si>
  <si>
    <t>4b</t>
  </si>
  <si>
    <t>4a</t>
  </si>
  <si>
    <t>5a</t>
  </si>
  <si>
    <t>5b</t>
  </si>
  <si>
    <t>9b</t>
  </si>
  <si>
    <t>9a</t>
  </si>
  <si>
    <t>Figure 3a</t>
  </si>
  <si>
    <t>Figure 3b</t>
  </si>
  <si>
    <t>All deaths</t>
  </si>
  <si>
    <t>Table 7, 8</t>
  </si>
  <si>
    <t>This analysis looks at what other conditions are mentioned on the death certificate of those who died of Alzheimer's or dementia.  These conditions may have occurred before or after their diagnosis with Alzheimer's/dementia.</t>
  </si>
  <si>
    <t>Table 9a, 9b</t>
  </si>
  <si>
    <t>The leading cause of death list from the ONS is used to identify co-morbidities in this analysis. The leading cause of death analysis is based on a list of causes developed by the World Health Organisation (WHO). There are around 60 categories in total and cancers are grouped separately according to the type of cancer. For example, lung, breast and prostate cancer are all counted as separate causes. The full list of leading causes is available on the ONS website.</t>
  </si>
  <si>
    <t>Leading causes of death (ONS)</t>
  </si>
  <si>
    <t>Other' causes are causes which do not appear in the leading causes list from note 5.</t>
  </si>
  <si>
    <t xml:space="preserve">Table 9a </t>
  </si>
  <si>
    <t>Table 9b</t>
  </si>
  <si>
    <t>R00-R99</t>
  </si>
  <si>
    <t>Various</t>
  </si>
  <si>
    <t>N00–N39</t>
  </si>
  <si>
    <t>J09–J18</t>
  </si>
  <si>
    <t>I20–I25</t>
  </si>
  <si>
    <t>I10–I15</t>
  </si>
  <si>
    <t>I60–I69</t>
  </si>
  <si>
    <t>E10–E14</t>
  </si>
  <si>
    <t>J00–J06, J20–J22</t>
  </si>
  <si>
    <t>I47–I49</t>
  </si>
  <si>
    <t>ICD code R00-R99 includes symptoms, signs, abnormal results of clinical or other investigative procedures, and ill-defined conditions regarding which no diagnosis classifiable elsewhere is recorded.</t>
  </si>
  <si>
    <t>ICD-10 (WHO)</t>
  </si>
  <si>
    <t>These are categories representing the number of co-morbidities accompanying a death which occurred as a result of Alzheimer's or other dementia.  For example, category '3' refers to deaths where 3 additional causes of death (in addition to Alzheimer's/dementia) were listed on the death certificate.</t>
  </si>
  <si>
    <t>Note 9</t>
  </si>
  <si>
    <t>The totals for SIMD and Urban-rural data may not sum to the Scotland total due to the fact that some Scottish datazones could not be identified</t>
  </si>
  <si>
    <t>Age Group</t>
  </si>
  <si>
    <t>Under 75</t>
  </si>
  <si>
    <t>Age group</t>
  </si>
  <si>
    <t xml:space="preserve">Co-morbidity group </t>
  </si>
  <si>
    <t>Underlying Alzheimer's disease and other dementia deaths</t>
  </si>
  <si>
    <t>Underlying Alzheimer's disease and other dementia deaths, percentage</t>
  </si>
  <si>
    <t>Number of co-morbidities (in addition to Alzheimer's disease and other dementias)</t>
  </si>
  <si>
    <t>None (Only Alzheimer's disease/dementia listed on death certificate)</t>
  </si>
  <si>
    <t>This worksheet contains one table. Some cells refer to notes which can be found on the notes worksheet.</t>
  </si>
  <si>
    <t>2018to2022</t>
  </si>
  <si>
    <t>Table 4a: Alzheimer's disease and other dementias deaths by health board area, 2000 to 2022 [note 1]</t>
  </si>
  <si>
    <t>Table 2: Alzheimer's disease and other dementias deaths by sex and age group, 2000 to 2022 [note 1]</t>
  </si>
  <si>
    <t>Table 1: Alzheimer's disease and other dementias deaths by sex, numbers and age-standardised rates, 2000 to 2022 [note 1] [note 2]</t>
  </si>
  <si>
    <t>Table 8: Alzheimer's disease and other dementias deaths by Urban-Rural designation for all persons: numbers and age-standardised rates, 2000 to 2022 [note 1] [note 2] [note 3] [note 9]</t>
  </si>
  <si>
    <t>Table 9a: Alzheimer's disease and other dementia deaths by co-morbidity, 2022 [note 1] [note 4] [note 5] [note 6] [note 7]</t>
  </si>
  <si>
    <t>Column1</t>
  </si>
  <si>
    <t>Lower</t>
  </si>
  <si>
    <t>Upper</t>
  </si>
  <si>
    <t>This spreadsheet contains the data for deaths involving Alzheimer's disease and other dementias up to the end of 2022</t>
  </si>
  <si>
    <t>2000-2022</t>
  </si>
  <si>
    <t>© Crown Copyright 2023</t>
  </si>
  <si>
    <t>Deaths from Alzheimer's disease and other dementias, 2022</t>
  </si>
  <si>
    <t>Alzheimer's disease and other dementias deaths by sex, numbers and age-standardised rates, 2000 to 2022</t>
  </si>
  <si>
    <t>Alzheimer's disease and other dementias deaths by sex and age group, 2000 to 2022</t>
  </si>
  <si>
    <t>Alzheimer's disease and other dementias deaths by council area, 2000 to 2022</t>
  </si>
  <si>
    <t xml:space="preserve">Alzheimer's disease and other dementias deaths by health board area, 2000 to 2022 </t>
  </si>
  <si>
    <t>Alzheimer's disease and other dementias deaths by sex and place of death, 2000 to 2022</t>
  </si>
  <si>
    <t>Deaths involving Alzheimer's disease and other dementias by sex, numbers and age-standardised rates, 2000 to 2022</t>
  </si>
  <si>
    <t>Alzheimer's disease and other dementias deaths by SIMD quintile for all persons: numbers and age-standardised rates, 2000 to 2022</t>
  </si>
  <si>
    <t>Alzheimer's disease and other dementias deaths by Urban-Rural designation for all persons: numbers and age-standardised rates, 2000 to 2022</t>
  </si>
  <si>
    <t>Alzheimer's disease and other dementia deaths by co-morbidity, 2022</t>
  </si>
  <si>
    <t>Alzheimer's disease and other dementia deaths by number of co-morbidities, 2022</t>
  </si>
  <si>
    <t>Alzheimer's disease and other dementias deaths by cause of death, 2000 to 2022</t>
  </si>
  <si>
    <t>Alzheimer's disease and other dementias, numbers and age-standardised rates (EASRs), Scotland, 2000 to 2022</t>
  </si>
  <si>
    <t>Age standardised mortality rate for Alzheimer's and other dementia deaths, by sex, 2000 to 2022</t>
  </si>
  <si>
    <t>Alzheimer's disease and other dementia deaths by age and sex, 2022</t>
  </si>
  <si>
    <t>Alzheimer's disease and other dementia age-specific death rates, by sex,  2022</t>
  </si>
  <si>
    <t>Age-Standardised Mortality Rates in Urban-Rural classification, 2011 to 2022</t>
  </si>
  <si>
    <t>Table 3a: Alzheimer's disease and other dementias deaths by council area, 2000 to 2022 [note 1]</t>
  </si>
  <si>
    <t>Table 3b: Alzheimer's disease and other dementias deaths by council area, five year averages, 2000 to 2022 [note 1] [note 2]</t>
  </si>
  <si>
    <t xml:space="preserve">Alzheimer's disease and other dementias deaths by council area, five year averages, 2000 to 2022 </t>
  </si>
  <si>
    <t>Table 4b: Alzheimer's disease and other dementias deaths by health board area, five year averages, 2000 to 2022 [note 1] [note 2]</t>
  </si>
  <si>
    <t>Alzheimer's disease and other dementias deaths by health board area, five year averages, 2000 to 2022</t>
  </si>
  <si>
    <t>Table 5a: Alzheimer's disease and other dementias deaths by sex and place of death, 2000 to 2022 [note 1]</t>
  </si>
  <si>
    <t>Table 5b: Deaths where Alzheimer's disease and other dementias is mentioned on the death certificate, by sex and place of death, 2000 to 2022 [note 1]</t>
  </si>
  <si>
    <t>Table 6: Deaths where Alzheimer's disease and other dementias is mentioned on the death certificate, by sex, numbers and age-standardised rates, 2000 to 2022 [note 1] [note 2]</t>
  </si>
  <si>
    <t xml:space="preserve">Deaths where Alzheimer's disease and other dementias is mentioned on the death certificate, by sex and place of death, 2000 to 2022 </t>
  </si>
  <si>
    <t>Table 7: Alzheimer's disease and other dementias deaths by SIMD quintile for all persons: numbers and age-standardised rates, 2000 to 2022 [note 1] [note 2] [note 3] [note 9]</t>
  </si>
  <si>
    <t>Table 9b: Alzheimer's disease and other dementia deaths by number of co-morbidities, 2022 [note 1] [note 4] [note 5] [note 8]</t>
  </si>
  <si>
    <t>Table 10: Alzheimer's disease and other dementias deaths by cause of death, 2000 to 2022 [note 1]</t>
  </si>
  <si>
    <t>Alzheimer's disease and other dementia deaths, average age of death, 2000 to 2022</t>
  </si>
  <si>
    <t>Alzheimer's disease and other dementia deaths in Scottish NHS Board Areas, 2018-2022 average</t>
  </si>
  <si>
    <t>Alzheimer's disease and other dementia deaths in Scottish NHS Council Areas, 2018-2022 average</t>
  </si>
  <si>
    <t>Deaths caused by Alzheimer’s disease and other dementias, by location, 2000 to 2022</t>
  </si>
  <si>
    <t>Age-Standardised Mortality Rates in selected SIMD quintiles, 2001 to 2022</t>
  </si>
  <si>
    <t>At time of publication, 2022 population data was not available for calculating the age-standardised rate of mortality for SIMD quintiles and Urban-rural designation, so 2021 population data was used instead</t>
  </si>
  <si>
    <t>The data was published at 09:30 on Thursday the 19th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</si>
</sst>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0.0"/>
    <numFmt numFmtId="166" formatCode="#######0"/>
    <numFmt numFmtId="167" formatCode="##,###,##0"/>
    <numFmt numFmtId="168" formatCode="#########################################0"/>
    <numFmt numFmtId="169" formatCode="d\-mmm\-yy"/>
    <numFmt numFmtId="170" formatCode="########0.00"/>
    <numFmt numFmtId="171" formatCode="#,##0.0"/>
  </numFmts>
  <fonts count="34" x14ac:knownFonts="1">
    <font>
      <sz val="12"/>
      <name val="Arial"/>
      <family val="2"/>
    </font>
    <font>
      <sz val="11"/>
      <color theme="1"/>
      <name val="Calibri"/>
      <family val="2"/>
      <scheme val="minor"/>
    </font>
    <font>
      <sz val="11"/>
      <color theme="1"/>
      <name val="Calibri"/>
      <family val="2"/>
      <scheme val="minor"/>
    </font>
    <font>
      <b/>
      <sz val="14"/>
      <name val="Calibri"/>
      <family val="2"/>
      <scheme val="minor"/>
    </font>
    <font>
      <sz val="10"/>
      <color rgb="FF000000"/>
      <name val="Arial"/>
      <family val="2"/>
    </font>
    <font>
      <b/>
      <sz val="16"/>
      <name val="Arial"/>
      <family val="2"/>
    </font>
    <font>
      <b/>
      <sz val="14"/>
      <name val="Arial"/>
      <family val="2"/>
    </font>
    <font>
      <u/>
      <sz val="14"/>
      <color theme="11"/>
      <name val="Arial"/>
      <family val="2"/>
    </font>
    <font>
      <b/>
      <sz val="12"/>
      <name val="Arial"/>
      <family val="2"/>
    </font>
    <font>
      <u/>
      <sz val="12"/>
      <color theme="10"/>
      <name val="Arial"/>
      <family val="2"/>
    </font>
    <font>
      <sz val="10"/>
      <name val="Arial"/>
      <family val="2"/>
    </font>
    <font>
      <sz val="12"/>
      <name val="Arial"/>
      <family val="2"/>
    </font>
    <font>
      <b/>
      <sz val="16"/>
      <color rgb="FF000000"/>
      <name val="Arial"/>
      <family val="2"/>
    </font>
    <font>
      <u/>
      <sz val="10"/>
      <color indexed="12"/>
      <name val="Arial"/>
      <family val="2"/>
    </font>
    <font>
      <sz val="12"/>
      <color theme="1"/>
      <name val="Calibri"/>
      <family val="2"/>
      <scheme val="minor"/>
    </font>
    <font>
      <sz val="10"/>
      <color theme="1"/>
      <name val="Arial"/>
      <family val="2"/>
    </font>
    <font>
      <sz val="11"/>
      <color rgb="FF242424"/>
      <name val="Segoe UI"/>
      <family val="2"/>
    </font>
    <font>
      <sz val="12"/>
      <color theme="1"/>
      <name val="Arial"/>
      <family val="2"/>
    </font>
    <font>
      <b/>
      <sz val="12"/>
      <color rgb="FF000000"/>
      <name val="Arial"/>
      <family val="2"/>
    </font>
    <font>
      <b/>
      <sz val="14"/>
      <color rgb="FF000000"/>
      <name val="Arial"/>
      <family val="2"/>
    </font>
    <font>
      <u/>
      <sz val="12"/>
      <color indexed="12"/>
      <name val="Arial"/>
      <family val="2"/>
    </font>
    <font>
      <sz val="11"/>
      <name val="Arial"/>
      <family val="2"/>
    </font>
    <font>
      <sz val="11"/>
      <color theme="1"/>
      <name val="Arial"/>
      <family val="2"/>
    </font>
    <font>
      <sz val="14"/>
      <color theme="1"/>
      <name val="Arial"/>
      <family val="2"/>
    </font>
    <font>
      <b/>
      <sz val="12"/>
      <color theme="1"/>
      <name val="Arial"/>
      <family val="2"/>
    </font>
    <font>
      <sz val="12"/>
      <color theme="0"/>
      <name val="Arial"/>
      <family val="2"/>
    </font>
    <font>
      <b/>
      <sz val="14"/>
      <color theme="0"/>
      <name val="Calibri"/>
      <family val="2"/>
      <scheme val="minor"/>
    </font>
    <font>
      <sz val="12"/>
      <color theme="1"/>
      <name val="Arial"/>
    </font>
    <font>
      <sz val="12"/>
      <name val="Arial"/>
    </font>
    <font>
      <sz val="14"/>
      <name val="Calibri"/>
      <family val="2"/>
      <scheme val="minor"/>
    </font>
    <font>
      <sz val="8"/>
      <name val="Arial"/>
      <family val="2"/>
    </font>
    <font>
      <b/>
      <sz val="12"/>
      <name val="Arial"/>
    </font>
    <font>
      <b/>
      <sz val="14"/>
      <name val="Arial"/>
    </font>
    <font>
      <b/>
      <sz val="12"/>
      <color theme="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2">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rgb="FFC1C1C1"/>
      </left>
      <right style="thin">
        <color rgb="FFC1C1C1"/>
      </right>
      <top style="thin">
        <color rgb="FFC1C1C1"/>
      </top>
      <bottom style="thin">
        <color rgb="FFC1C1C1"/>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C1C1C1"/>
      </left>
      <right/>
      <top style="thin">
        <color rgb="FFC1C1C1"/>
      </top>
      <bottom style="thin">
        <color rgb="FFC1C1C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rgb="FFC1C1C1"/>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style="thin">
        <color indexed="64"/>
      </right>
      <top style="thin">
        <color rgb="FFC1C1C1"/>
      </top>
      <bottom style="thin">
        <color rgb="FFC1C1C1"/>
      </bottom>
      <diagonal/>
    </border>
    <border>
      <left/>
      <right/>
      <top style="thin">
        <color indexed="64"/>
      </top>
      <bottom/>
      <diagonal/>
    </border>
    <border>
      <left style="thin">
        <color rgb="FFC1C1C1"/>
      </left>
      <right style="thin">
        <color rgb="FFC1C1C1"/>
      </right>
      <top style="thin">
        <color rgb="FFC1C1C1"/>
      </top>
      <bottom/>
      <diagonal/>
    </border>
    <border>
      <left style="thin">
        <color rgb="FFC1C1C1"/>
      </left>
      <right style="thin">
        <color indexed="64"/>
      </right>
      <top style="medium">
        <color indexed="64"/>
      </top>
      <bottom style="thin">
        <color rgb="FFC1C1C1"/>
      </bottom>
      <diagonal/>
    </border>
    <border>
      <left style="thin">
        <color rgb="FFC1C1C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s>
  <cellStyleXfs count="16">
    <xf numFmtId="0" fontId="0" fillId="0" borderId="0"/>
    <xf numFmtId="0" fontId="5" fillId="0" borderId="0" applyNumberFormat="0" applyAlignment="0" applyProtection="0"/>
    <xf numFmtId="0" fontId="6" fillId="0" borderId="0" applyNumberFormat="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Border="0" applyProtection="0"/>
    <xf numFmtId="0" fontId="7" fillId="0" borderId="0" applyNumberFormat="0" applyFill="0" applyBorder="0" applyAlignment="0" applyProtection="0"/>
    <xf numFmtId="0" fontId="8" fillId="0" borderId="0" applyNumberFormat="0" applyFill="0" applyProtection="0"/>
    <xf numFmtId="0" fontId="10" fillId="0" borderId="0"/>
    <xf numFmtId="0" fontId="12" fillId="0" borderId="0" applyNumberFormat="0" applyFill="0" applyBorder="0" applyAlignment="0" applyProtection="0"/>
    <xf numFmtId="0" fontId="2" fillId="0" borderId="0"/>
    <xf numFmtId="0" fontId="13" fillId="0" borderId="0" applyNumberFormat="0" applyFill="0" applyBorder="0" applyAlignment="0" applyProtection="0">
      <alignment vertical="top"/>
      <protection locked="0"/>
    </xf>
    <xf numFmtId="0" fontId="15" fillId="0" borderId="0"/>
    <xf numFmtId="164" fontId="10" fillId="0" borderId="0" applyFont="0" applyFill="0" applyBorder="0" applyAlignment="0" applyProtection="0"/>
    <xf numFmtId="0" fontId="1" fillId="0" borderId="0"/>
    <xf numFmtId="0" fontId="19" fillId="0" borderId="0" applyNumberFormat="0" applyFill="0" applyBorder="0" applyAlignment="0" applyProtection="0"/>
  </cellStyleXfs>
  <cellXfs count="198">
    <xf numFmtId="0" fontId="0" fillId="0" borderId="0" xfId="0"/>
    <xf numFmtId="0" fontId="5" fillId="0" borderId="0" xfId="1"/>
    <xf numFmtId="0" fontId="0" fillId="0" borderId="0" xfId="0" applyAlignment="1">
      <alignment wrapText="1"/>
    </xf>
    <xf numFmtId="1" fontId="0" fillId="0" borderId="0" xfId="0" applyNumberFormat="1"/>
    <xf numFmtId="0" fontId="3" fillId="0" borderId="0" xfId="0" applyFont="1" applyAlignment="1">
      <alignment wrapText="1"/>
    </xf>
    <xf numFmtId="0" fontId="3" fillId="0" borderId="0" xfId="0" applyFont="1" applyAlignment="1">
      <alignment horizontal="right" wrapText="1"/>
    </xf>
    <xf numFmtId="0" fontId="9" fillId="0" borderId="0" xfId="3" applyAlignment="1">
      <alignment wrapText="1"/>
    </xf>
    <xf numFmtId="0" fontId="8" fillId="0" borderId="0" xfId="0" applyFont="1"/>
    <xf numFmtId="0" fontId="8" fillId="0" borderId="0" xfId="0" applyFont="1" applyAlignment="1">
      <alignment wrapText="1"/>
    </xf>
    <xf numFmtId="0" fontId="11" fillId="0" borderId="0" xfId="10" applyFont="1"/>
    <xf numFmtId="0" fontId="11" fillId="0" borderId="0" xfId="10" applyFont="1" applyAlignment="1">
      <alignment horizontal="right"/>
    </xf>
    <xf numFmtId="49" fontId="8" fillId="0" borderId="0" xfId="10" applyNumberFormat="1" applyFont="1" applyAlignment="1">
      <alignment horizontal="right" vertical="top" wrapText="1"/>
    </xf>
    <xf numFmtId="0" fontId="14" fillId="0" borderId="0" xfId="10" applyFont="1" applyAlignment="1">
      <alignment vertical="top"/>
    </xf>
    <xf numFmtId="3" fontId="11" fillId="0" borderId="0" xfId="10" applyNumberFormat="1" applyFont="1" applyAlignment="1">
      <alignment horizontal="right"/>
    </xf>
    <xf numFmtId="0" fontId="14" fillId="0" borderId="0" xfId="10" applyFont="1"/>
    <xf numFmtId="2" fontId="14" fillId="0" borderId="0" xfId="10" applyNumberFormat="1" applyFont="1"/>
    <xf numFmtId="0" fontId="14" fillId="0" borderId="0" xfId="10" applyFont="1" applyAlignment="1">
      <alignment horizontal="right"/>
    </xf>
    <xf numFmtId="0" fontId="11" fillId="0" borderId="0" xfId="0" applyFont="1"/>
    <xf numFmtId="0" fontId="6" fillId="0" borderId="0" xfId="0" applyFont="1"/>
    <xf numFmtId="1" fontId="11" fillId="0" borderId="0" xfId="0" applyNumberFormat="1" applyFont="1"/>
    <xf numFmtId="3" fontId="0" fillId="0" borderId="0" xfId="0" applyNumberFormat="1"/>
    <xf numFmtId="3" fontId="11" fillId="0" borderId="0" xfId="0" applyNumberFormat="1" applyFont="1"/>
    <xf numFmtId="2" fontId="0" fillId="0" borderId="0" xfId="0" applyNumberFormat="1"/>
    <xf numFmtId="0" fontId="6" fillId="0" borderId="0" xfId="0" applyFont="1" applyAlignment="1">
      <alignment wrapText="1"/>
    </xf>
    <xf numFmtId="0" fontId="17" fillId="0" borderId="0" xfId="14" applyFont="1"/>
    <xf numFmtId="0" fontId="11" fillId="0" borderId="0" xfId="14" applyFont="1"/>
    <xf numFmtId="0" fontId="18" fillId="0" borderId="0" xfId="15" applyFont="1" applyFill="1" applyAlignment="1">
      <alignment wrapText="1"/>
    </xf>
    <xf numFmtId="0" fontId="11" fillId="0" borderId="0" xfId="14" applyFont="1" applyAlignment="1">
      <alignment wrapText="1"/>
    </xf>
    <xf numFmtId="0" fontId="17" fillId="0" borderId="0" xfId="14" applyFont="1" applyAlignment="1">
      <alignment wrapText="1"/>
    </xf>
    <xf numFmtId="0" fontId="8" fillId="0" borderId="0" xfId="14" applyFont="1" applyAlignment="1">
      <alignment wrapText="1"/>
    </xf>
    <xf numFmtId="0" fontId="0" fillId="0" borderId="0" xfId="14" applyFont="1" applyAlignment="1">
      <alignment wrapText="1"/>
    </xf>
    <xf numFmtId="0" fontId="0" fillId="0" borderId="0" xfId="14" applyFont="1" applyAlignment="1">
      <alignment horizontal="left" wrapText="1"/>
    </xf>
    <xf numFmtId="0" fontId="18" fillId="0" borderId="0" xfId="9" applyFont="1" applyFill="1"/>
    <xf numFmtId="0" fontId="8" fillId="0" borderId="0" xfId="14" applyFont="1"/>
    <xf numFmtId="0" fontId="17" fillId="0" borderId="0" xfId="14" applyFont="1" applyAlignment="1">
      <alignment vertical="center" wrapText="1"/>
    </xf>
    <xf numFmtId="0" fontId="20" fillId="0" borderId="0" xfId="11" applyFont="1" applyFill="1" applyAlignment="1" applyProtection="1">
      <alignment horizontal="center" vertical="center"/>
    </xf>
    <xf numFmtId="0" fontId="11" fillId="0" borderId="0" xfId="14" applyFont="1" applyAlignment="1">
      <alignment horizontal="center" vertical="center"/>
    </xf>
    <xf numFmtId="0" fontId="17" fillId="0" borderId="0" xfId="0" applyFont="1" applyAlignment="1">
      <alignment wrapText="1"/>
    </xf>
    <xf numFmtId="0" fontId="12" fillId="0" borderId="0" xfId="9" applyFill="1" applyAlignment="1">
      <alignment wrapText="1"/>
    </xf>
    <xf numFmtId="0" fontId="21" fillId="0" borderId="0" xfId="14" applyFont="1"/>
    <xf numFmtId="0" fontId="22" fillId="0" borderId="0" xfId="14" applyFont="1"/>
    <xf numFmtId="0" fontId="23" fillId="0" borderId="0" xfId="14" applyFont="1"/>
    <xf numFmtId="0" fontId="24" fillId="0" borderId="0" xfId="14" applyFont="1"/>
    <xf numFmtId="0" fontId="20" fillId="0" borderId="0" xfId="11" applyFont="1" applyFill="1" applyAlignment="1" applyProtection="1">
      <alignment wrapText="1"/>
    </xf>
    <xf numFmtId="0" fontId="25" fillId="0" borderId="0" xfId="0" applyFont="1"/>
    <xf numFmtId="0" fontId="9" fillId="0" borderId="0" xfId="3" applyFill="1" applyAlignment="1" applyProtection="1"/>
    <xf numFmtId="165" fontId="0" fillId="0" borderId="0" xfId="0" applyNumberFormat="1"/>
    <xf numFmtId="165" fontId="0" fillId="0" borderId="0" xfId="0" applyNumberFormat="1" applyAlignment="1">
      <alignment horizontal="right"/>
    </xf>
    <xf numFmtId="165" fontId="0" fillId="0" borderId="6" xfId="0" applyNumberFormat="1" applyBorder="1" applyAlignment="1">
      <alignment horizontal="right"/>
    </xf>
    <xf numFmtId="165" fontId="0" fillId="0" borderId="7" xfId="0" applyNumberFormat="1" applyBorder="1"/>
    <xf numFmtId="165" fontId="0" fillId="0" borderId="7" xfId="0" applyNumberFormat="1" applyBorder="1" applyAlignment="1">
      <alignment horizontal="right"/>
    </xf>
    <xf numFmtId="1" fontId="0" fillId="0" borderId="0" xfId="0" applyNumberFormat="1" applyAlignment="1">
      <alignment horizontal="right"/>
    </xf>
    <xf numFmtId="0" fontId="0" fillId="0" borderId="7" xfId="0" applyBorder="1"/>
    <xf numFmtId="1" fontId="0" fillId="0" borderId="7" xfId="0" applyNumberFormat="1" applyBorder="1" applyAlignment="1">
      <alignment horizontal="right"/>
    </xf>
    <xf numFmtId="1" fontId="11" fillId="0" borderId="7" xfId="0" applyNumberFormat="1" applyFont="1" applyBorder="1"/>
    <xf numFmtId="0" fontId="11" fillId="0" borderId="7" xfId="0" applyFont="1" applyBorder="1"/>
    <xf numFmtId="0" fontId="26" fillId="0" borderId="0" xfId="0" applyFont="1" applyAlignment="1">
      <alignment horizontal="right" wrapText="1"/>
    </xf>
    <xf numFmtId="1" fontId="25" fillId="0" borderId="0" xfId="0" applyNumberFormat="1" applyFont="1"/>
    <xf numFmtId="167" fontId="0" fillId="0" borderId="0" xfId="0" applyNumberFormat="1" applyAlignment="1">
      <alignment horizontal="left"/>
    </xf>
    <xf numFmtId="167" fontId="0" fillId="0" borderId="0" xfId="0" applyNumberFormat="1"/>
    <xf numFmtId="167" fontId="0" fillId="0" borderId="7" xfId="0" applyNumberFormat="1" applyBorder="1"/>
    <xf numFmtId="167" fontId="0" fillId="0" borderId="0" xfId="0" applyNumberFormat="1" applyAlignment="1">
      <alignment horizontal="right"/>
    </xf>
    <xf numFmtId="167" fontId="0" fillId="0" borderId="7" xfId="0" applyNumberFormat="1" applyBorder="1" applyAlignment="1">
      <alignment horizontal="right"/>
    </xf>
    <xf numFmtId="166" fontId="0" fillId="0" borderId="3" xfId="0" applyNumberFormat="1" applyBorder="1"/>
    <xf numFmtId="166" fontId="0" fillId="0" borderId="3" xfId="0" applyNumberFormat="1" applyBorder="1" applyAlignment="1">
      <alignment horizontal="right"/>
    </xf>
    <xf numFmtId="3" fontId="0" fillId="0" borderId="6" xfId="0" applyNumberFormat="1" applyBorder="1"/>
    <xf numFmtId="2" fontId="0" fillId="0" borderId="6" xfId="0" applyNumberFormat="1" applyBorder="1"/>
    <xf numFmtId="1" fontId="0" fillId="0" borderId="6" xfId="0" applyNumberFormat="1" applyBorder="1"/>
    <xf numFmtId="0" fontId="0" fillId="0" borderId="6" xfId="0" applyBorder="1"/>
    <xf numFmtId="2" fontId="0" fillId="0" borderId="7" xfId="0" applyNumberFormat="1" applyBorder="1"/>
    <xf numFmtId="169" fontId="0" fillId="0" borderId="0" xfId="10" applyNumberFormat="1" applyFont="1" applyAlignment="1">
      <alignment horizontal="left"/>
    </xf>
    <xf numFmtId="10" fontId="0" fillId="0" borderId="0" xfId="0" applyNumberFormat="1" applyAlignment="1">
      <alignment horizontal="right"/>
    </xf>
    <xf numFmtId="166" fontId="0" fillId="0" borderId="7" xfId="0" applyNumberFormat="1" applyBorder="1" applyAlignment="1">
      <alignment horizontal="right"/>
    </xf>
    <xf numFmtId="0" fontId="14" fillId="0" borderId="0" xfId="10" applyFont="1" applyAlignment="1">
      <alignment wrapText="1"/>
    </xf>
    <xf numFmtId="0" fontId="9" fillId="0" borderId="0" xfId="3" applyFill="1" applyAlignment="1" applyProtection="1">
      <alignment wrapText="1"/>
    </xf>
    <xf numFmtId="0" fontId="17" fillId="0" borderId="0" xfId="14" quotePrefix="1" applyFont="1" applyAlignment="1">
      <alignment wrapText="1"/>
    </xf>
    <xf numFmtId="0" fontId="16" fillId="0" borderId="0" xfId="0" applyFont="1"/>
    <xf numFmtId="2" fontId="0" fillId="0" borderId="3" xfId="0" applyNumberFormat="1" applyBorder="1" applyAlignment="1">
      <alignment horizontal="right"/>
    </xf>
    <xf numFmtId="165" fontId="0" fillId="2" borderId="4" xfId="0" applyNumberFormat="1" applyFill="1" applyBorder="1"/>
    <xf numFmtId="165" fontId="0" fillId="2" borderId="4" xfId="0" applyNumberFormat="1" applyFill="1" applyBorder="1" applyAlignment="1">
      <alignment horizontal="right"/>
    </xf>
    <xf numFmtId="0" fontId="27" fillId="0" borderId="0" xfId="14" applyFont="1"/>
    <xf numFmtId="0" fontId="27" fillId="0" borderId="0" xfId="14" applyFont="1" applyAlignment="1">
      <alignment wrapText="1"/>
    </xf>
    <xf numFmtId="0" fontId="27" fillId="0" borderId="0" xfId="11" applyFont="1" applyFill="1" applyAlignment="1" applyProtection="1">
      <alignment wrapText="1"/>
    </xf>
    <xf numFmtId="0" fontId="11" fillId="0" borderId="0" xfId="1" applyFont="1" applyAlignment="1">
      <alignment wrapText="1"/>
    </xf>
    <xf numFmtId="0" fontId="9" fillId="0" borderId="0" xfId="3" applyFill="1" applyAlignment="1" applyProtection="1">
      <alignment horizontal="center" vertical="center"/>
    </xf>
    <xf numFmtId="165" fontId="11" fillId="0" borderId="7" xfId="0" applyNumberFormat="1" applyFont="1" applyBorder="1" applyAlignment="1">
      <alignment horizontal="right"/>
    </xf>
    <xf numFmtId="165" fontId="11" fillId="0" borderId="0" xfId="0" applyNumberFormat="1" applyFont="1" applyAlignment="1">
      <alignment horizontal="right"/>
    </xf>
    <xf numFmtId="166" fontId="11" fillId="2" borderId="4" xfId="0" applyNumberFormat="1" applyFont="1" applyFill="1" applyBorder="1" applyAlignment="1">
      <alignment horizontal="right"/>
    </xf>
    <xf numFmtId="165" fontId="11" fillId="0" borderId="7" xfId="0" applyNumberFormat="1" applyFont="1" applyBorder="1"/>
    <xf numFmtId="165" fontId="11" fillId="0" borderId="0" xfId="0" applyNumberFormat="1" applyFont="1"/>
    <xf numFmtId="0" fontId="0" fillId="0" borderId="7" xfId="0" applyBorder="1" applyAlignment="1">
      <alignment wrapText="1"/>
    </xf>
    <xf numFmtId="0" fontId="0" fillId="0" borderId="6" xfId="0" applyBorder="1" applyAlignment="1">
      <alignment wrapText="1"/>
    </xf>
    <xf numFmtId="0" fontId="0" fillId="0" borderId="5" xfId="0" applyBorder="1" applyAlignment="1">
      <alignment wrapText="1"/>
    </xf>
    <xf numFmtId="3" fontId="0" fillId="0" borderId="3" xfId="0" applyNumberFormat="1" applyBorder="1"/>
    <xf numFmtId="3" fontId="0" fillId="0" borderId="3" xfId="0" applyNumberFormat="1" applyBorder="1" applyAlignment="1">
      <alignment horizontal="right"/>
    </xf>
    <xf numFmtId="3" fontId="0" fillId="0" borderId="5" xfId="0" applyNumberFormat="1" applyBorder="1" applyAlignment="1">
      <alignment horizontal="right"/>
    </xf>
    <xf numFmtId="0" fontId="0" fillId="0" borderId="3" xfId="0" applyBorder="1"/>
    <xf numFmtId="3" fontId="0" fillId="0" borderId="7" xfId="0" applyNumberFormat="1" applyBorder="1" applyAlignment="1">
      <alignment horizontal="right"/>
    </xf>
    <xf numFmtId="4" fontId="0" fillId="0" borderId="0" xfId="0" applyNumberFormat="1"/>
    <xf numFmtId="0" fontId="8" fillId="0" borderId="9" xfId="0" applyFont="1" applyBorder="1" applyAlignment="1">
      <alignment horizontal="left" wrapText="1"/>
    </xf>
    <xf numFmtId="0" fontId="8" fillId="0" borderId="10" xfId="0" applyFont="1" applyBorder="1" applyAlignment="1">
      <alignment horizontal="left" wrapText="1"/>
    </xf>
    <xf numFmtId="0" fontId="8" fillId="0" borderId="11" xfId="0" applyFont="1" applyBorder="1" applyAlignment="1">
      <alignment wrapText="1"/>
    </xf>
    <xf numFmtId="3" fontId="0" fillId="0" borderId="7" xfId="0" applyNumberFormat="1" applyBorder="1"/>
    <xf numFmtId="3" fontId="0" fillId="0" borderId="0" xfId="0" applyNumberFormat="1" applyAlignment="1">
      <alignment horizontal="right"/>
    </xf>
    <xf numFmtId="3" fontId="0" fillId="0" borderId="6" xfId="0" applyNumberFormat="1" applyBorder="1" applyAlignment="1">
      <alignment horizontal="right"/>
    </xf>
    <xf numFmtId="0" fontId="8" fillId="0" borderId="11" xfId="0" applyFont="1" applyBorder="1" applyAlignment="1">
      <alignment horizontal="left" wrapText="1"/>
    </xf>
    <xf numFmtId="49" fontId="8" fillId="0" borderId="9" xfId="0" applyNumberFormat="1" applyFont="1" applyBorder="1" applyAlignment="1">
      <alignment horizontal="left" wrapText="1"/>
    </xf>
    <xf numFmtId="49" fontId="8" fillId="0" borderId="10" xfId="0" applyNumberFormat="1" applyFont="1" applyBorder="1" applyAlignment="1">
      <alignment horizontal="left" wrapText="1"/>
    </xf>
    <xf numFmtId="49" fontId="8" fillId="0" borderId="11" xfId="0" applyNumberFormat="1" applyFont="1" applyBorder="1" applyAlignment="1">
      <alignment horizontal="left"/>
    </xf>
    <xf numFmtId="0" fontId="8" fillId="0" borderId="1" xfId="0" applyFont="1" applyBorder="1" applyAlignment="1">
      <alignment horizontal="left" wrapText="1"/>
    </xf>
    <xf numFmtId="0" fontId="8" fillId="0" borderId="2" xfId="0" applyFont="1" applyBorder="1" applyAlignment="1">
      <alignment horizontal="left" wrapText="1"/>
    </xf>
    <xf numFmtId="0" fontId="6" fillId="0" borderId="0" xfId="0" applyFont="1" applyAlignment="1">
      <alignment horizontal="right" wrapText="1"/>
    </xf>
    <xf numFmtId="3" fontId="11" fillId="0" borderId="0" xfId="0" applyNumberFormat="1" applyFont="1" applyAlignment="1">
      <alignment horizontal="right"/>
    </xf>
    <xf numFmtId="0" fontId="8" fillId="0" borderId="2" xfId="0" applyFont="1" applyBorder="1" applyAlignment="1">
      <alignment horizontal="right" wrapText="1"/>
    </xf>
    <xf numFmtId="0" fontId="8" fillId="0" borderId="1" xfId="0" applyFont="1" applyBorder="1" applyAlignment="1">
      <alignment horizontal="right" wrapText="1"/>
    </xf>
    <xf numFmtId="0" fontId="8" fillId="0" borderId="9" xfId="0" applyFont="1" applyBorder="1" applyAlignment="1">
      <alignment horizontal="right" wrapText="1"/>
    </xf>
    <xf numFmtId="0" fontId="8" fillId="0" borderId="10" xfId="0" applyFont="1" applyBorder="1" applyAlignment="1">
      <alignment horizontal="right" wrapText="1"/>
    </xf>
    <xf numFmtId="0" fontId="8" fillId="0" borderId="11" xfId="0" applyFont="1" applyBorder="1" applyAlignment="1">
      <alignment horizontal="right"/>
    </xf>
    <xf numFmtId="0" fontId="11" fillId="2" borderId="4" xfId="0" applyFont="1" applyFill="1" applyBorder="1"/>
    <xf numFmtId="3" fontId="0" fillId="0" borderId="5" xfId="0" applyNumberFormat="1" applyBorder="1"/>
    <xf numFmtId="168" fontId="0" fillId="2" borderId="4" xfId="0" applyNumberFormat="1" applyFill="1" applyBorder="1"/>
    <xf numFmtId="168" fontId="0" fillId="2" borderId="8" xfId="0" applyNumberFormat="1" applyFill="1" applyBorder="1"/>
    <xf numFmtId="0" fontId="8" fillId="0" borderId="1" xfId="10" applyFont="1" applyBorder="1" applyAlignment="1">
      <alignment wrapText="1"/>
    </xf>
    <xf numFmtId="0" fontId="8" fillId="0" borderId="2" xfId="10" applyFont="1" applyBorder="1" applyAlignment="1">
      <alignment horizontal="right" wrapText="1"/>
    </xf>
    <xf numFmtId="0" fontId="8" fillId="0" borderId="1" xfId="10" applyFont="1" applyBorder="1" applyAlignment="1">
      <alignment horizontal="left" wrapText="1"/>
    </xf>
    <xf numFmtId="49" fontId="8" fillId="0" borderId="1" xfId="10" applyNumberFormat="1" applyFont="1" applyBorder="1" applyAlignment="1">
      <alignment horizontal="right" wrapText="1"/>
    </xf>
    <xf numFmtId="168" fontId="0" fillId="0" borderId="0" xfId="0" applyNumberFormat="1" applyAlignment="1">
      <alignment horizontal="left"/>
    </xf>
    <xf numFmtId="0" fontId="8" fillId="0" borderId="11" xfId="0" applyFont="1" applyBorder="1" applyAlignment="1">
      <alignment horizontal="right" wrapText="1"/>
    </xf>
    <xf numFmtId="0" fontId="0" fillId="0" borderId="7" xfId="0" applyBorder="1" applyAlignment="1">
      <alignment horizontal="left"/>
    </xf>
    <xf numFmtId="0" fontId="0" fillId="0" borderId="0" xfId="0" applyAlignment="1">
      <alignment horizontal="left"/>
    </xf>
    <xf numFmtId="0" fontId="0" fillId="0" borderId="6" xfId="0" applyBorder="1" applyAlignment="1">
      <alignment horizontal="left"/>
    </xf>
    <xf numFmtId="0" fontId="0" fillId="0" borderId="0" xfId="1" applyFont="1" applyAlignment="1">
      <alignment wrapText="1"/>
    </xf>
    <xf numFmtId="165" fontId="28" fillId="2" borderId="4" xfId="0" applyNumberFormat="1" applyFont="1" applyFill="1" applyBorder="1" applyAlignment="1">
      <alignment horizontal="right"/>
    </xf>
    <xf numFmtId="165" fontId="28" fillId="2" borderId="13" xfId="0" applyNumberFormat="1" applyFont="1" applyFill="1" applyBorder="1" applyAlignment="1">
      <alignment horizontal="right"/>
    </xf>
    <xf numFmtId="0" fontId="0" fillId="0" borderId="3" xfId="0" applyBorder="1" applyAlignment="1">
      <alignment wrapText="1"/>
    </xf>
    <xf numFmtId="3" fontId="28" fillId="2" borderId="14" xfId="0" applyNumberFormat="1" applyFont="1" applyFill="1" applyBorder="1" applyAlignment="1">
      <alignment horizontal="right"/>
    </xf>
    <xf numFmtId="2" fontId="28" fillId="0" borderId="0" xfId="0" applyNumberFormat="1" applyFont="1" applyAlignment="1">
      <alignment horizontal="right"/>
    </xf>
    <xf numFmtId="4" fontId="28" fillId="0" borderId="0" xfId="0" applyNumberFormat="1" applyFont="1" applyAlignment="1">
      <alignment horizontal="right"/>
    </xf>
    <xf numFmtId="2" fontId="0" fillId="0" borderId="0" xfId="0" applyNumberFormat="1" applyAlignment="1">
      <alignment horizontal="right"/>
    </xf>
    <xf numFmtId="1" fontId="0" fillId="0" borderId="0" xfId="0" applyNumberFormat="1" applyAlignment="1">
      <alignment horizontal="right" wrapText="1"/>
    </xf>
    <xf numFmtId="1" fontId="29" fillId="0" borderId="0" xfId="0" applyNumberFormat="1" applyFont="1" applyAlignment="1">
      <alignment horizontal="right" wrapText="1"/>
    </xf>
    <xf numFmtId="0" fontId="0" fillId="0" borderId="15" xfId="0" applyBorder="1"/>
    <xf numFmtId="2" fontId="0" fillId="0" borderId="5" xfId="0" applyNumberFormat="1" applyBorder="1"/>
    <xf numFmtId="167" fontId="0" fillId="0" borderId="3" xfId="0" applyNumberFormat="1" applyBorder="1" applyAlignment="1">
      <alignment horizontal="left"/>
    </xf>
    <xf numFmtId="0" fontId="0" fillId="0" borderId="5" xfId="0" applyBorder="1"/>
    <xf numFmtId="1" fontId="0" fillId="0" borderId="6" xfId="0" applyNumberFormat="1" applyBorder="1" applyAlignment="1">
      <alignment horizontal="right"/>
    </xf>
    <xf numFmtId="0" fontId="11" fillId="0" borderId="5" xfId="0" applyFont="1" applyBorder="1"/>
    <xf numFmtId="167" fontId="28" fillId="0" borderId="0" xfId="0" applyNumberFormat="1" applyFont="1"/>
    <xf numFmtId="166" fontId="28" fillId="0" borderId="3" xfId="0" applyNumberFormat="1" applyFont="1" applyBorder="1" applyAlignment="1">
      <alignment horizontal="right"/>
    </xf>
    <xf numFmtId="165" fontId="0" fillId="2" borderId="16" xfId="0" applyNumberFormat="1" applyFill="1" applyBorder="1" applyAlignment="1">
      <alignment horizontal="right"/>
    </xf>
    <xf numFmtId="0" fontId="28" fillId="0" borderId="6" xfId="0" applyFont="1" applyBorder="1"/>
    <xf numFmtId="0" fontId="28" fillId="0" borderId="5" xfId="0" applyFont="1" applyBorder="1"/>
    <xf numFmtId="166" fontId="0" fillId="2" borderId="17" xfId="0" applyNumberFormat="1" applyFill="1" applyBorder="1"/>
    <xf numFmtId="166" fontId="0" fillId="2" borderId="14" xfId="0" applyNumberFormat="1" applyFill="1" applyBorder="1" applyAlignment="1">
      <alignment horizontal="right"/>
    </xf>
    <xf numFmtId="166" fontId="28" fillId="2" borderId="14" xfId="0" applyNumberFormat="1" applyFont="1" applyFill="1" applyBorder="1" applyAlignment="1">
      <alignment horizontal="right"/>
    </xf>
    <xf numFmtId="166" fontId="0" fillId="2" borderId="14" xfId="0" applyNumberFormat="1" applyFill="1" applyBorder="1"/>
    <xf numFmtId="166" fontId="28" fillId="2" borderId="18" xfId="0" applyNumberFormat="1" applyFont="1" applyFill="1" applyBorder="1" applyAlignment="1">
      <alignment horizontal="right"/>
    </xf>
    <xf numFmtId="1" fontId="28" fillId="0" borderId="0" xfId="0" applyNumberFormat="1" applyFont="1"/>
    <xf numFmtId="0" fontId="28" fillId="0" borderId="0" xfId="0" applyFont="1"/>
    <xf numFmtId="171" fontId="28" fillId="0" borderId="0" xfId="0" applyNumberFormat="1" applyFont="1"/>
    <xf numFmtId="3" fontId="28" fillId="0" borderId="0" xfId="0" applyNumberFormat="1" applyFont="1"/>
    <xf numFmtId="171" fontId="28" fillId="0" borderId="7" xfId="0" applyNumberFormat="1" applyFont="1" applyBorder="1"/>
    <xf numFmtId="0" fontId="8" fillId="0" borderId="7" xfId="0" applyFont="1" applyBorder="1" applyAlignment="1">
      <alignment horizontal="left" wrapText="1"/>
    </xf>
    <xf numFmtId="165" fontId="28" fillId="0" borderId="0" xfId="0" applyNumberFormat="1" applyFont="1"/>
    <xf numFmtId="165" fontId="28" fillId="0" borderId="7" xfId="0" applyNumberFormat="1" applyFont="1" applyBorder="1"/>
    <xf numFmtId="0" fontId="0" fillId="0" borderId="0" xfId="0" applyAlignment="1">
      <alignment horizontal="left" wrapText="1"/>
    </xf>
    <xf numFmtId="2" fontId="28" fillId="0" borderId="0" xfId="0" applyNumberFormat="1" applyFont="1"/>
    <xf numFmtId="0" fontId="8" fillId="0" borderId="15" xfId="0" applyFont="1" applyBorder="1" applyAlignment="1">
      <alignment horizontal="left" wrapText="1"/>
    </xf>
    <xf numFmtId="0" fontId="8" fillId="0" borderId="19" xfId="0" applyFont="1" applyBorder="1" applyAlignment="1">
      <alignment horizontal="right" wrapText="1"/>
    </xf>
    <xf numFmtId="0" fontId="8" fillId="0" borderId="15" xfId="0" applyFont="1" applyBorder="1" applyAlignment="1">
      <alignment horizontal="right" wrapText="1"/>
    </xf>
    <xf numFmtId="0" fontId="8" fillId="0" borderId="20" xfId="0" applyFont="1" applyBorder="1" applyAlignment="1">
      <alignment horizontal="right"/>
    </xf>
    <xf numFmtId="3" fontId="0" fillId="3" borderId="12" xfId="0" applyNumberFormat="1" applyFill="1" applyBorder="1" applyAlignment="1">
      <alignment horizontal="right"/>
    </xf>
    <xf numFmtId="0" fontId="0" fillId="0" borderId="5" xfId="0" applyBorder="1" applyAlignment="1">
      <alignment horizontal="left"/>
    </xf>
    <xf numFmtId="1" fontId="29" fillId="0" borderId="6" xfId="0" applyNumberFormat="1" applyFont="1" applyBorder="1" applyAlignment="1">
      <alignment horizontal="right" wrapText="1"/>
    </xf>
    <xf numFmtId="1" fontId="0" fillId="2" borderId="6" xfId="0" applyNumberFormat="1" applyFill="1" applyBorder="1"/>
    <xf numFmtId="1" fontId="0" fillId="2" borderId="5" xfId="0" applyNumberFormat="1" applyFill="1" applyBorder="1"/>
    <xf numFmtId="2" fontId="0" fillId="0" borderId="21" xfId="0" applyNumberFormat="1" applyBorder="1"/>
    <xf numFmtId="2" fontId="0" fillId="0" borderId="19" xfId="0" applyNumberFormat="1" applyBorder="1"/>
    <xf numFmtId="0" fontId="0" fillId="0" borderId="7" xfId="0" applyBorder="1" applyAlignment="1">
      <alignment horizontal="left" wrapText="1"/>
    </xf>
    <xf numFmtId="3" fontId="28" fillId="0" borderId="3" xfId="0" applyNumberFormat="1" applyFont="1" applyBorder="1"/>
    <xf numFmtId="0" fontId="31" fillId="0" borderId="0" xfId="0" applyFont="1"/>
    <xf numFmtId="0" fontId="32" fillId="0" borderId="0" xfId="0" applyFont="1" applyAlignment="1">
      <alignment wrapText="1"/>
    </xf>
    <xf numFmtId="0" fontId="28" fillId="0" borderId="0" xfId="0" applyFont="1" applyAlignment="1">
      <alignment wrapText="1"/>
    </xf>
    <xf numFmtId="0" fontId="31" fillId="0" borderId="1" xfId="0" applyFont="1" applyBorder="1" applyAlignment="1">
      <alignment horizontal="left" wrapText="1"/>
    </xf>
    <xf numFmtId="0" fontId="33" fillId="0" borderId="0" xfId="0" applyFont="1"/>
    <xf numFmtId="0" fontId="25" fillId="0" borderId="0" xfId="0" applyFont="1" applyAlignment="1">
      <alignment horizontal="left" wrapText="1"/>
    </xf>
    <xf numFmtId="165" fontId="25" fillId="0" borderId="0" xfId="0" applyNumberFormat="1" applyFont="1"/>
    <xf numFmtId="1" fontId="0" fillId="0" borderId="3" xfId="0" applyNumberFormat="1" applyBorder="1"/>
    <xf numFmtId="1" fontId="28" fillId="0" borderId="6" xfId="0" applyNumberFormat="1" applyFont="1" applyBorder="1"/>
    <xf numFmtId="1" fontId="0" fillId="0" borderId="5" xfId="0" applyNumberFormat="1" applyBorder="1"/>
    <xf numFmtId="2" fontId="28" fillId="0" borderId="6" xfId="0" applyNumberFormat="1" applyFont="1" applyBorder="1"/>
    <xf numFmtId="3" fontId="28" fillId="0" borderId="5" xfId="0" applyNumberFormat="1" applyFont="1" applyBorder="1"/>
    <xf numFmtId="0" fontId="8" fillId="0" borderId="20" xfId="0" applyFont="1" applyBorder="1" applyAlignment="1">
      <alignment horizontal="left" wrapText="1"/>
    </xf>
    <xf numFmtId="0" fontId="28" fillId="0" borderId="3" xfId="0" applyFont="1" applyBorder="1"/>
    <xf numFmtId="1" fontId="28" fillId="0" borderId="3" xfId="0" applyNumberFormat="1" applyFont="1" applyBorder="1"/>
    <xf numFmtId="170" fontId="0" fillId="2" borderId="14" xfId="0" applyNumberFormat="1" applyFill="1" applyBorder="1"/>
    <xf numFmtId="170" fontId="0" fillId="2" borderId="14" xfId="0" applyNumberFormat="1" applyFill="1" applyBorder="1" applyAlignment="1">
      <alignment horizontal="right"/>
    </xf>
    <xf numFmtId="170" fontId="0" fillId="2" borderId="17" xfId="0" applyNumberFormat="1" applyFill="1" applyBorder="1"/>
  </cellXfs>
  <cellStyles count="16">
    <cellStyle name="Comma 3" xfId="13" xr:uid="{00000000-0005-0000-0000-000000000000}"/>
    <cellStyle name="Followed Hyperlink" xfId="6" builtinId="9" customBuiltin="1"/>
    <cellStyle name="Heading 1" xfId="1" builtinId="16" customBuiltin="1"/>
    <cellStyle name="Heading 1 2" xfId="9" xr:uid="{00000000-0005-0000-0000-000003000000}"/>
    <cellStyle name="Heading 2" xfId="2" builtinId="17" customBuiltin="1"/>
    <cellStyle name="Heading 2 2" xfId="15" xr:uid="{00000000-0005-0000-0000-000005000000}"/>
    <cellStyle name="Heading 3" xfId="7" builtinId="18" customBuiltin="1"/>
    <cellStyle name="Hyperlink" xfId="3" builtinId="8" customBuiltin="1"/>
    <cellStyle name="Hyperlink 2" xfId="11" xr:uid="{00000000-0005-0000-0000-000008000000}"/>
    <cellStyle name="Normal" xfId="0" builtinId="0" customBuiltin="1"/>
    <cellStyle name="Normal 2" xfId="10" xr:uid="{00000000-0005-0000-0000-00000A000000}"/>
    <cellStyle name="Normal 2 2" xfId="12" xr:uid="{00000000-0005-0000-0000-00000B000000}"/>
    <cellStyle name="Normal 2 2 2" xfId="5" xr:uid="{00000000-0005-0000-0000-00000C000000}"/>
    <cellStyle name="Normal 3" xfId="8" xr:uid="{00000000-0005-0000-0000-00000D000000}"/>
    <cellStyle name="Normal 4" xfId="14" xr:uid="{00000000-0005-0000-0000-00000E000000}"/>
    <cellStyle name="Paragraph Han" xfId="4" xr:uid="{00000000-0005-0000-0000-00000F000000}"/>
  </cellStyles>
  <dxfs count="143">
    <dxf>
      <numFmt numFmtId="1" formatCode="0"/>
      <fill>
        <patternFill patternType="solid">
          <fgColor indexed="64"/>
          <bgColor rgb="FFFFFFFF"/>
        </patternFill>
      </fill>
      <alignment horizontal="general"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i val="0"/>
        <strike val="0"/>
        <condense val="0"/>
        <extend val="0"/>
        <outline val="0"/>
        <shadow val="0"/>
        <u val="none"/>
        <vertAlign val="baseline"/>
        <sz val="12"/>
        <color auto="1"/>
        <name val="Arial"/>
        <scheme val="none"/>
      </font>
      <numFmt numFmtId="1" formatCode="0"/>
      <fill>
        <patternFill patternType="solid">
          <fgColor indexed="64"/>
          <bgColor rgb="FFFFFFFF"/>
        </patternFill>
      </fill>
      <alignment horizontal="general"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numFmt numFmtId="1" formatCode="0"/>
      <fill>
        <patternFill patternType="solid">
          <fgColor indexed="64"/>
          <bgColor rgb="FFFFFFFF"/>
        </patternFill>
      </fill>
      <alignment horizontal="general"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numFmt numFmtId="1" formatCode="0"/>
    </dxf>
    <dxf>
      <numFmt numFmtId="0" formatCode="General"/>
    </dxf>
    <dxf>
      <border>
        <bottom style="medium">
          <color indexed="64"/>
        </bottom>
      </border>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
      <fill>
        <patternFill patternType="none">
          <fgColor indexed="64"/>
          <bgColor auto="1"/>
        </patternFill>
      </fill>
      <alignment horizontal="right" vertical="bottom" textRotation="0" wrapText="0"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8" formatCode="#########################################0"/>
      <fill>
        <patternFill patternType="solid">
          <fgColor indexed="64"/>
          <bgColor rgb="FFFFFFFF"/>
        </patternFill>
      </fill>
      <alignment horizontal="general" vertical="bottom" textRotation="0" wrapText="0" indent="0" justifyLastLine="0" shrinkToFit="0" readingOrder="0"/>
      <border diagonalUp="0" diagonalDown="0" outline="0">
        <left style="thin">
          <color rgb="FFC1C1C1"/>
        </left>
        <right style="thin">
          <color indexed="64"/>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general" vertical="bottom" textRotation="0" wrapText="0" indent="0" justifyLastLine="0" shrinkToFit="0" readingOrder="0"/>
      <border outline="0">
        <right style="thin">
          <color indexed="64"/>
        </right>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medium">
          <color indexed="64"/>
        </bottom>
      </border>
    </dxf>
    <dxf>
      <font>
        <strike val="0"/>
        <outline val="0"/>
        <shadow val="0"/>
        <u val="none"/>
        <vertAlign val="baseline"/>
        <sz val="12"/>
        <color auto="1"/>
        <name val="Arial"/>
        <scheme val="none"/>
      </font>
      <alignment horizontal="left" vertical="bottom" textRotation="0" indent="0" justifyLastLine="0" shrinkToFit="0" readingOrder="0"/>
      <border diagonalUp="0" diagonalDown="0" outline="0">
        <left/>
        <right/>
        <top/>
        <bottom/>
      </border>
    </dxf>
    <dxf>
      <font>
        <strike val="0"/>
        <outline val="0"/>
        <shadow val="0"/>
        <u val="none"/>
        <vertAlign val="baseline"/>
        <color auto="1"/>
        <name val="Arial"/>
        <scheme val="none"/>
      </font>
      <numFmt numFmtId="0" formatCode="General"/>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border diagonalUp="0" diagonalDown="0">
        <left style="thin">
          <color indexed="64"/>
        </left>
        <right/>
        <top style="thin">
          <color auto="1"/>
        </top>
        <bottom style="thin">
          <color auto="1"/>
        </bottom>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medium">
          <color indexed="64"/>
        </bottom>
      </border>
    </dxf>
    <dxf>
      <font>
        <b/>
        <strike val="0"/>
        <outline val="0"/>
        <shadow val="0"/>
        <u val="none"/>
        <vertAlign val="baseline"/>
        <sz val="12"/>
        <color auto="1"/>
        <name val="Arial"/>
        <scheme val="none"/>
      </font>
      <alignment horizontal="left" vertical="bottom" textRotation="0" indent="0" justifyLastLine="0" shrinkToFit="0" readingOrder="0"/>
      <border diagonalUp="0" diagonalDown="0" outline="0">
        <left/>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border>
        <bottom style="medium">
          <color indexed="64"/>
        </bottom>
      </border>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numFmt numFmtId="167"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numFmt numFmtId="0" formatCode="General"/>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medium">
          <color indexed="64"/>
        </bottom>
      </border>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numFmt numFmtId="167"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numFmt numFmtId="0" formatCode="General"/>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medium">
          <color indexed="64"/>
        </bottom>
      </border>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numFmt numFmtId="1" formatCode="0"/>
    </dxf>
    <dxf>
      <numFmt numFmtId="1" formatCode="0"/>
    </dxf>
    <dxf>
      <numFmt numFmtId="1" formatCode="0"/>
    </dxf>
    <dxf>
      <numFmt numFmtId="1" formatCode="0"/>
    </dxf>
    <dxf>
      <numFmt numFmtId="0" formatCode="General"/>
    </dxf>
    <dxf>
      <font>
        <strike val="0"/>
        <outline val="0"/>
        <shadow val="0"/>
        <u val="none"/>
        <vertAlign val="baseline"/>
        <color auto="1"/>
        <name val="Arial"/>
        <scheme val="none"/>
      </font>
      <numFmt numFmtId="0" formatCode="General"/>
      <fill>
        <patternFill patternType="none">
          <fgColor indexed="64"/>
          <bgColor auto="1"/>
        </patternFill>
      </fill>
    </dxf>
    <dxf>
      <font>
        <strike val="0"/>
        <outline val="0"/>
        <shadow val="0"/>
        <u val="none"/>
        <vertAlign val="baseline"/>
        <color auto="1"/>
        <name val="Arial"/>
        <scheme val="none"/>
      </font>
      <numFmt numFmtId="0" formatCode="General"/>
      <fill>
        <patternFill patternType="none">
          <fgColor indexed="64"/>
          <bgColor auto="1"/>
        </patternFill>
      </fill>
    </dxf>
    <dxf>
      <font>
        <strike val="0"/>
        <outline val="0"/>
        <shadow val="0"/>
        <u val="none"/>
        <vertAlign val="baseline"/>
        <color auto="1"/>
        <name val="Arial"/>
        <scheme val="none"/>
      </font>
      <fill>
        <patternFill patternType="none">
          <fgColor indexed="64"/>
          <bgColor auto="1"/>
        </patternFill>
      </fill>
    </dxf>
    <dxf>
      <font>
        <strike val="0"/>
        <outline val="0"/>
        <shadow val="0"/>
        <u val="none"/>
        <vertAlign val="baseline"/>
        <color auto="1"/>
        <name val="Arial"/>
        <scheme val="none"/>
      </font>
      <numFmt numFmtId="3" formatCode="#,##0"/>
      <fill>
        <patternFill patternType="none">
          <fgColor indexed="64"/>
          <bgColor auto="1"/>
        </patternFill>
      </fill>
    </dxf>
    <dxf>
      <font>
        <strike val="0"/>
        <outline val="0"/>
        <shadow val="0"/>
        <u val="none"/>
        <vertAlign val="baseline"/>
        <color auto="1"/>
        <name val="Arial"/>
        <scheme val="none"/>
      </font>
      <numFmt numFmtId="171" formatCode="#,##0.0"/>
      <fill>
        <patternFill patternType="none">
          <fgColor indexed="64"/>
          <bgColor auto="1"/>
        </patternFill>
      </fill>
    </dxf>
    <dxf>
      <font>
        <strike val="0"/>
        <outline val="0"/>
        <shadow val="0"/>
        <u val="none"/>
        <vertAlign val="baseline"/>
        <color auto="1"/>
        <name val="Arial"/>
        <scheme val="none"/>
      </font>
      <numFmt numFmtId="171" formatCode="#,##0.0"/>
      <fill>
        <patternFill patternType="none">
          <fgColor indexed="64"/>
          <bgColor auto="1"/>
        </patternFill>
      </fill>
    </dxf>
    <dxf>
      <font>
        <strike val="0"/>
        <outline val="0"/>
        <shadow val="0"/>
        <u val="none"/>
        <vertAlign val="baseline"/>
        <color auto="1"/>
        <name val="Arial"/>
        <scheme val="none"/>
      </font>
      <numFmt numFmtId="171" formatCode="#,##0.0"/>
      <fill>
        <patternFill patternType="none">
          <fgColor indexed="64"/>
          <bgColor auto="1"/>
        </patternFill>
      </fill>
      <border diagonalUp="0" diagonalDown="0" outline="0">
        <left style="thin">
          <color indexed="64"/>
        </left>
        <right/>
        <top style="medium">
          <color auto="1"/>
        </top>
        <bottom style="medium">
          <color auto="1"/>
        </bottom>
      </border>
    </dxf>
    <dxf>
      <font>
        <strike val="0"/>
        <outline val="0"/>
        <shadow val="0"/>
        <u val="none"/>
        <vertAlign val="baseline"/>
        <color auto="1"/>
        <name val="Arial"/>
        <scheme val="none"/>
      </font>
      <fill>
        <patternFill patternType="none">
          <fgColor indexed="64"/>
          <bgColor auto="1"/>
        </patternFill>
      </fill>
    </dxf>
    <dxf>
      <font>
        <strike val="0"/>
        <outline val="0"/>
        <shadow val="0"/>
        <u val="none"/>
        <vertAlign val="baseline"/>
        <color auto="1"/>
        <name val="Arial"/>
        <scheme val="none"/>
      </font>
      <numFmt numFmtId="1" formatCode="0"/>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fill>
        <patternFill patternType="none">
          <fgColor indexed="64"/>
          <bgColor auto="1"/>
        </patternFill>
      </fill>
    </dxf>
    <dxf>
      <border>
        <bottom style="medium">
          <color indexed="64"/>
        </bottom>
      </border>
    </dxf>
    <dxf>
      <font>
        <b/>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numFmt numFmtId="1" formatCode="0"/>
    </dxf>
    <dxf>
      <numFmt numFmtId="1" formatCode="0"/>
    </dxf>
    <dxf>
      <numFmt numFmtId="0" formatCode="General"/>
    </dxf>
    <dxf>
      <border>
        <bottom style="medium">
          <color indexed="64"/>
        </bottom>
      </border>
    </dxf>
    <dxf>
      <font>
        <strike val="0"/>
        <outline val="0"/>
        <shadow val="0"/>
        <u val="none"/>
        <vertAlign val="baseline"/>
        <sz val="12"/>
        <color auto="1"/>
        <name val="Arial"/>
        <scheme val="none"/>
      </font>
      <border diagonalUp="0" diagonalDown="0" outline="0">
        <left/>
        <right/>
        <top/>
        <bottom/>
      </border>
    </dxf>
    <dxf>
      <numFmt numFmtId="2"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 formatCode="0"/>
      <fill>
        <patternFill patternType="none">
          <fgColor indexed="64"/>
          <bgColor auto="1"/>
        </patternFill>
      </fill>
    </dxf>
    <dxf>
      <numFmt numFmtId="3" formatCode="#,##0"/>
      <fill>
        <patternFill patternType="none">
          <fgColor indexed="64"/>
          <bgColor auto="1"/>
        </patternFill>
      </fill>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right/>
        <top/>
        <bottom style="thin">
          <color indexed="64"/>
        </bottom>
        <vertical/>
        <horizontal/>
      </border>
    </dxf>
    <dxf>
      <font>
        <strike val="0"/>
        <outline val="0"/>
        <shadow val="0"/>
        <vertAlign val="baseline"/>
        <name val="Arial"/>
        <scheme val="none"/>
      </font>
      <numFmt numFmtId="0" formatCode="General"/>
    </dxf>
    <dxf>
      <font>
        <strike val="0"/>
        <outline val="0"/>
        <shadow val="0"/>
        <vertAlign val="baseline"/>
        <name val="Arial"/>
        <scheme val="none"/>
      </font>
    </dxf>
    <dxf>
      <border>
        <bottom style="medium">
          <color indexed="64"/>
        </bottom>
      </border>
    </dxf>
    <dxf>
      <font>
        <strike val="0"/>
        <outline val="0"/>
        <shadow val="0"/>
        <u val="none"/>
        <vertAlign val="baseline"/>
        <sz val="12"/>
        <color auto="1"/>
        <name val="Arial"/>
        <scheme val="none"/>
      </font>
      <numFmt numFmtId="30" formatCode="@"/>
      <alignment horizontal="left" vertical="bottom" textRotation="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3" defaultPivotStyle="PivotStyleLight16">
    <tableStyle name="PivotTable Style 1" table="0" count="0" xr9:uid="{00000000-0011-0000-FFFF-FFFF00000000}"/>
    <tableStyle name="Table Style 1" pivot="0" count="0" xr9:uid="{00000000-0011-0000-FFFF-FFFF01000000}"/>
    <tableStyle name="Table Style 2" pivot="0" count="0" xr9:uid="{00000000-0011-0000-FFFF-FFFF02000000}"/>
  </tableStyles>
  <colors>
    <mruColors>
      <color rgb="FFBF78D3"/>
      <color rgb="FFDDB7E7"/>
      <color rgb="FFD5A6E2"/>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9.xml"/><Relationship Id="rId3" Type="http://schemas.openxmlformats.org/officeDocument/2006/relationships/worksheet" Target="worksheets/sheet3.xml"/><Relationship Id="rId21" Type="http://schemas.openxmlformats.org/officeDocument/2006/relationships/chartsheet" Target="chartsheets/sheet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8.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2.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5.xml"/><Relationship Id="rId27" Type="http://schemas.openxmlformats.org/officeDocument/2006/relationships/chartsheet" Target="chartsheets/sheet10.xml"/><Relationship Id="rId30"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 </a:t>
            </a:r>
            <a:r>
              <a:rPr lang="en-GB" sz="1800" b="1" i="0" u="none" strike="noStrike" baseline="0">
                <a:effectLst/>
              </a:rPr>
              <a:t>Alzheimer's disease and other dementias</a:t>
            </a:r>
            <a:r>
              <a:rPr lang="en-US"/>
              <a:t>, numbers and age-standardised rates (EASRs), Scotland, 2000 to 2022</a:t>
            </a:r>
          </a:p>
          <a:p>
            <a:pPr>
              <a:defRPr/>
            </a:pPr>
            <a:endParaRPr lang="en-US"/>
          </a:p>
          <a:p>
            <a:pPr>
              <a:defRPr/>
            </a:pPr>
            <a:endParaRPr lang="en-US"/>
          </a:p>
        </c:rich>
      </c:tx>
      <c:overlay val="0"/>
    </c:title>
    <c:autoTitleDeleted val="0"/>
    <c:plotArea>
      <c:layout>
        <c:manualLayout>
          <c:layoutTarget val="inner"/>
          <c:xMode val="edge"/>
          <c:yMode val="edge"/>
          <c:x val="8.1599375694431653E-2"/>
          <c:y val="0.16724831821949024"/>
          <c:w val="0.83406420058639641"/>
          <c:h val="0.77906573942196766"/>
        </c:manualLayout>
      </c:layout>
      <c:areaChart>
        <c:grouping val="standard"/>
        <c:varyColors val="0"/>
        <c:ser>
          <c:idx val="2"/>
          <c:order val="2"/>
          <c:tx>
            <c:v>95% confidence interval</c:v>
          </c:tx>
          <c:spPr>
            <a:solidFill>
              <a:srgbClr val="BF78D3">
                <a:alpha val="45000"/>
              </a:srgbClr>
            </a:solidFill>
            <a:ln>
              <a:noFill/>
            </a:ln>
          </c:spPr>
          <c:val>
            <c:numRef>
              <c:f>'6'!$F$6:$F$28</c:f>
              <c:numCache>
                <c:formatCode>#####0.0</c:formatCode>
                <c:ptCount val="23"/>
                <c:pt idx="0">
                  <c:v>136.9</c:v>
                </c:pt>
                <c:pt idx="1">
                  <c:v>139.80000000000001</c:v>
                </c:pt>
                <c:pt idx="2">
                  <c:v>148.6</c:v>
                </c:pt>
                <c:pt idx="3">
                  <c:v>154.6</c:v>
                </c:pt>
                <c:pt idx="4">
                  <c:v>154.4</c:v>
                </c:pt>
                <c:pt idx="5">
                  <c:v>146.6</c:v>
                </c:pt>
                <c:pt idx="6">
                  <c:v>150.30000000000001</c:v>
                </c:pt>
                <c:pt idx="7">
                  <c:v>164.7</c:v>
                </c:pt>
                <c:pt idx="8">
                  <c:v>167.7</c:v>
                </c:pt>
                <c:pt idx="9">
                  <c:v>167.7</c:v>
                </c:pt>
                <c:pt idx="10">
                  <c:v>170.9</c:v>
                </c:pt>
                <c:pt idx="11">
                  <c:v>170.5</c:v>
                </c:pt>
                <c:pt idx="12">
                  <c:v>191.5</c:v>
                </c:pt>
                <c:pt idx="13">
                  <c:v>190.1</c:v>
                </c:pt>
                <c:pt idx="14">
                  <c:v>191.1</c:v>
                </c:pt>
                <c:pt idx="15">
                  <c:v>221.7</c:v>
                </c:pt>
                <c:pt idx="16">
                  <c:v>211.8</c:v>
                </c:pt>
                <c:pt idx="17">
                  <c:v>223.3</c:v>
                </c:pt>
                <c:pt idx="18">
                  <c:v>216.6</c:v>
                </c:pt>
                <c:pt idx="19">
                  <c:v>208.1</c:v>
                </c:pt>
                <c:pt idx="20">
                  <c:v>245.3</c:v>
                </c:pt>
                <c:pt idx="21">
                  <c:v>207.5</c:v>
                </c:pt>
                <c:pt idx="22">
                  <c:v>208.9</c:v>
                </c:pt>
              </c:numCache>
            </c:numRef>
          </c:val>
          <c:extLst>
            <c:ext xmlns:c16="http://schemas.microsoft.com/office/drawing/2014/chart" uri="{C3380CC4-5D6E-409C-BE32-E72D297353CC}">
              <c16:uniqueId val="{00000003-FAEC-4927-ABFF-4181446C12CE}"/>
            </c:ext>
          </c:extLst>
        </c:ser>
        <c:ser>
          <c:idx val="3"/>
          <c:order val="3"/>
          <c:spPr>
            <a:solidFill>
              <a:sysClr val="window" lastClr="FFFFFF"/>
            </a:solidFill>
            <a:ln>
              <a:noFill/>
            </a:ln>
          </c:spPr>
          <c:val>
            <c:numRef>
              <c:f>'6'!$E$6:$E$28</c:f>
              <c:numCache>
                <c:formatCode>#####0.0</c:formatCode>
                <c:ptCount val="23"/>
                <c:pt idx="0">
                  <c:v>129.4</c:v>
                </c:pt>
                <c:pt idx="1">
                  <c:v>132.30000000000001</c:v>
                </c:pt>
                <c:pt idx="2">
                  <c:v>140.9</c:v>
                </c:pt>
                <c:pt idx="3">
                  <c:v>146.80000000000001</c:v>
                </c:pt>
                <c:pt idx="4">
                  <c:v>146.5</c:v>
                </c:pt>
                <c:pt idx="5">
                  <c:v>139</c:v>
                </c:pt>
                <c:pt idx="6">
                  <c:v>142.69999999999999</c:v>
                </c:pt>
                <c:pt idx="7">
                  <c:v>156.80000000000001</c:v>
                </c:pt>
                <c:pt idx="8">
                  <c:v>159.69999999999999</c:v>
                </c:pt>
                <c:pt idx="9">
                  <c:v>159.69999999999999</c:v>
                </c:pt>
                <c:pt idx="10">
                  <c:v>163.1</c:v>
                </c:pt>
                <c:pt idx="11">
                  <c:v>162.9</c:v>
                </c:pt>
                <c:pt idx="12">
                  <c:v>183.5</c:v>
                </c:pt>
                <c:pt idx="13">
                  <c:v>182.2</c:v>
                </c:pt>
                <c:pt idx="14">
                  <c:v>183.4</c:v>
                </c:pt>
                <c:pt idx="15">
                  <c:v>213.4</c:v>
                </c:pt>
                <c:pt idx="16">
                  <c:v>203.7</c:v>
                </c:pt>
                <c:pt idx="17">
                  <c:v>215.1</c:v>
                </c:pt>
                <c:pt idx="18">
                  <c:v>208.6</c:v>
                </c:pt>
                <c:pt idx="19">
                  <c:v>200.4</c:v>
                </c:pt>
                <c:pt idx="20">
                  <c:v>236.9</c:v>
                </c:pt>
                <c:pt idx="21">
                  <c:v>199.9</c:v>
                </c:pt>
                <c:pt idx="22">
                  <c:v>201.2</c:v>
                </c:pt>
              </c:numCache>
            </c:numRef>
          </c:val>
          <c:extLst>
            <c:ext xmlns:c16="http://schemas.microsoft.com/office/drawing/2014/chart" uri="{C3380CC4-5D6E-409C-BE32-E72D297353CC}">
              <c16:uniqueId val="{00000004-FAEC-4927-ABFF-4181446C12CE}"/>
            </c:ext>
          </c:extLst>
        </c:ser>
        <c:ser>
          <c:idx val="4"/>
          <c:order val="4"/>
          <c:spPr>
            <a:solidFill>
              <a:srgbClr val="BF78D3">
                <a:alpha val="45000"/>
              </a:srgbClr>
            </a:solidFill>
          </c:spPr>
          <c:val>
            <c:numRef>
              <c:f>'1'!$F$6:$F$28</c:f>
              <c:numCache>
                <c:formatCode>#####0.0</c:formatCode>
                <c:ptCount val="23"/>
                <c:pt idx="0">
                  <c:v>58.475696101077432</c:v>
                </c:pt>
                <c:pt idx="1">
                  <c:v>60.641703764137887</c:v>
                </c:pt>
                <c:pt idx="2">
                  <c:v>61.360874966662941</c:v>
                </c:pt>
                <c:pt idx="3">
                  <c:v>66.68404980685763</c:v>
                </c:pt>
                <c:pt idx="4">
                  <c:v>66.491410652235032</c:v>
                </c:pt>
                <c:pt idx="5">
                  <c:v>62.6</c:v>
                </c:pt>
                <c:pt idx="6">
                  <c:v>69.3</c:v>
                </c:pt>
                <c:pt idx="7">
                  <c:v>80.3</c:v>
                </c:pt>
                <c:pt idx="8">
                  <c:v>85.1</c:v>
                </c:pt>
                <c:pt idx="9">
                  <c:v>83.8</c:v>
                </c:pt>
                <c:pt idx="10">
                  <c:v>85.6</c:v>
                </c:pt>
                <c:pt idx="11">
                  <c:v>94.5</c:v>
                </c:pt>
                <c:pt idx="12">
                  <c:v>108.5</c:v>
                </c:pt>
                <c:pt idx="13">
                  <c:v>111.4</c:v>
                </c:pt>
                <c:pt idx="14">
                  <c:v>110.2</c:v>
                </c:pt>
                <c:pt idx="15">
                  <c:v>127.2</c:v>
                </c:pt>
                <c:pt idx="16">
                  <c:v>120.9</c:v>
                </c:pt>
                <c:pt idx="17">
                  <c:v>138.9</c:v>
                </c:pt>
                <c:pt idx="18">
                  <c:v>135.9</c:v>
                </c:pt>
                <c:pt idx="19">
                  <c:v>130.80000000000001</c:v>
                </c:pt>
                <c:pt idx="20">
                  <c:v>128.19999999999999</c:v>
                </c:pt>
                <c:pt idx="21">
                  <c:v>119.9</c:v>
                </c:pt>
                <c:pt idx="22">
                  <c:v>124.2</c:v>
                </c:pt>
              </c:numCache>
            </c:numRef>
          </c:val>
          <c:extLst>
            <c:ext xmlns:c16="http://schemas.microsoft.com/office/drawing/2014/chart" uri="{C3380CC4-5D6E-409C-BE32-E72D297353CC}">
              <c16:uniqueId val="{00000005-FAEC-4927-ABFF-4181446C12CE}"/>
            </c:ext>
          </c:extLst>
        </c:ser>
        <c:ser>
          <c:idx val="5"/>
          <c:order val="5"/>
          <c:spPr>
            <a:solidFill>
              <a:sysClr val="window" lastClr="FFFFFF"/>
            </a:solidFill>
            <a:ln>
              <a:noFill/>
            </a:ln>
          </c:spPr>
          <c:val>
            <c:numRef>
              <c:f>'1'!$E$6:$E$28</c:f>
              <c:numCache>
                <c:formatCode>#####0.0</c:formatCode>
                <c:ptCount val="23"/>
                <c:pt idx="0">
                  <c:v>53.540559136009435</c:v>
                </c:pt>
                <c:pt idx="1">
                  <c:v>55.67177989787352</c:v>
                </c:pt>
                <c:pt idx="2">
                  <c:v>56.35204526269937</c:v>
                </c:pt>
                <c:pt idx="3">
                  <c:v>61.468485230049041</c:v>
                </c:pt>
                <c:pt idx="4">
                  <c:v>61.288719528779126</c:v>
                </c:pt>
                <c:pt idx="5">
                  <c:v>57.6</c:v>
                </c:pt>
                <c:pt idx="6">
                  <c:v>64.099999999999994</c:v>
                </c:pt>
                <c:pt idx="7">
                  <c:v>74.7</c:v>
                </c:pt>
                <c:pt idx="8">
                  <c:v>79.3</c:v>
                </c:pt>
                <c:pt idx="9">
                  <c:v>78.099999999999994</c:v>
                </c:pt>
                <c:pt idx="10">
                  <c:v>80</c:v>
                </c:pt>
                <c:pt idx="11">
                  <c:v>88.8</c:v>
                </c:pt>
                <c:pt idx="12">
                  <c:v>102.4</c:v>
                </c:pt>
                <c:pt idx="13">
                  <c:v>105.3</c:v>
                </c:pt>
                <c:pt idx="14">
                  <c:v>104.3</c:v>
                </c:pt>
                <c:pt idx="15">
                  <c:v>120.8</c:v>
                </c:pt>
                <c:pt idx="16">
                  <c:v>114.8</c:v>
                </c:pt>
                <c:pt idx="17">
                  <c:v>132.4</c:v>
                </c:pt>
                <c:pt idx="18">
                  <c:v>129.5</c:v>
                </c:pt>
                <c:pt idx="19">
                  <c:v>124.6</c:v>
                </c:pt>
                <c:pt idx="20">
                  <c:v>122.1</c:v>
                </c:pt>
                <c:pt idx="21">
                  <c:v>114</c:v>
                </c:pt>
                <c:pt idx="22">
                  <c:v>118.2</c:v>
                </c:pt>
              </c:numCache>
            </c:numRef>
          </c:val>
          <c:extLst>
            <c:ext xmlns:c16="http://schemas.microsoft.com/office/drawing/2014/chart" uri="{C3380CC4-5D6E-409C-BE32-E72D297353CC}">
              <c16:uniqueId val="{00000006-FAEC-4927-ABFF-4181446C12CE}"/>
            </c:ext>
          </c:extLst>
        </c:ser>
        <c:dLbls>
          <c:showLegendKey val="0"/>
          <c:showVal val="0"/>
          <c:showCatName val="0"/>
          <c:showSerName val="0"/>
          <c:showPercent val="0"/>
          <c:showBubbleSize val="0"/>
        </c:dLbls>
        <c:axId val="197361664"/>
        <c:axId val="197388928"/>
      </c:areaChart>
      <c:lineChart>
        <c:grouping val="standard"/>
        <c:varyColors val="0"/>
        <c:ser>
          <c:idx val="1"/>
          <c:order val="0"/>
          <c:tx>
            <c:v>Deaths as a result of Alzheimer's disease and other dementias</c:v>
          </c:tx>
          <c:spPr>
            <a:ln w="38100">
              <a:solidFill>
                <a:srgbClr val="7030A0"/>
              </a:solidFill>
            </a:ln>
          </c:spPr>
          <c:marker>
            <c:symbol val="none"/>
          </c:marker>
          <c:dPt>
            <c:idx val="0"/>
            <c:bubble3D val="0"/>
            <c:extLst>
              <c:ext xmlns:c16="http://schemas.microsoft.com/office/drawing/2014/chart" uri="{C3380CC4-5D6E-409C-BE32-E72D297353CC}">
                <c16:uniqueId val="{00000019-7D9B-422C-BC41-DEC766EBD69B}"/>
              </c:ext>
            </c:extLst>
          </c:dPt>
          <c:dPt>
            <c:idx val="20"/>
            <c:marker>
              <c:symbol val="diamond"/>
              <c:size val="17"/>
              <c:spPr>
                <a:solidFill>
                  <a:schemeClr val="accent3"/>
                </a:solidFill>
                <a:ln>
                  <a:noFill/>
                </a:ln>
              </c:spPr>
            </c:marker>
            <c:bubble3D val="0"/>
            <c:extLst>
              <c:ext xmlns:c16="http://schemas.microsoft.com/office/drawing/2014/chart" uri="{C3380CC4-5D6E-409C-BE32-E72D297353CC}">
                <c16:uniqueId val="{00000015-F5B9-433A-A8D5-8FBAAFDDE54F}"/>
              </c:ext>
            </c:extLst>
          </c:dPt>
          <c:dPt>
            <c:idx val="21"/>
            <c:bubble3D val="0"/>
            <c:extLst>
              <c:ext xmlns:c16="http://schemas.microsoft.com/office/drawing/2014/chart" uri="{C3380CC4-5D6E-409C-BE32-E72D297353CC}">
                <c16:uniqueId val="{00000008-FAEC-4927-ABFF-4181446C12CE}"/>
              </c:ext>
            </c:extLst>
          </c:dPt>
          <c:dLbls>
            <c:dLbl>
              <c:idx val="20"/>
              <c:layout>
                <c:manualLayout>
                  <c:x val="-5.199544086391298E-2"/>
                  <c:y val="5.6445996128617934E-2"/>
                </c:manualLayout>
              </c:layout>
              <c:tx>
                <c:rich>
                  <a:bodyPr/>
                  <a:lstStyle/>
                  <a:p>
                    <a:r>
                      <a:rPr lang="en-US"/>
                      <a:t>125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5-F5B9-433A-A8D5-8FBAAFDDE54F}"/>
                </c:ext>
              </c:extLst>
            </c:dLbl>
            <c:dLbl>
              <c:idx val="21"/>
              <c:layout>
                <c:manualLayout>
                  <c:x val="0"/>
                  <c:y val="5.6390977443609019E-2"/>
                </c:manualLayout>
              </c:layout>
              <c:tx>
                <c:rich>
                  <a:bodyPr/>
                  <a:lstStyle/>
                  <a:p>
                    <a:r>
                      <a:rPr lang="en-US"/>
                      <a:t>117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FAEC-4927-ABFF-4181446C12CE}"/>
                </c:ext>
              </c:extLst>
            </c:dLbl>
            <c:dLbl>
              <c:idx val="22"/>
              <c:tx>
                <c:rich>
                  <a:bodyPr/>
                  <a:lstStyle/>
                  <a:p>
                    <a:r>
                      <a:rPr lang="en-US"/>
                      <a:t>121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3DF-452C-897A-B53CED8D4F8A}"/>
                </c:ext>
              </c:extLst>
            </c:dLbl>
            <c:spPr>
              <a:noFill/>
              <a:ln>
                <a:noFill/>
              </a:ln>
              <a:effectLst/>
            </c:spPr>
            <c:txPr>
              <a:bodyPr wrap="square" lIns="38100" tIns="19050" rIns="38100" bIns="19050" anchor="ctr">
                <a:spAutoFit/>
              </a:bodyPr>
              <a:lstStyle/>
              <a:p>
                <a:pPr>
                  <a:defRPr sz="1600"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'1'!$A$75:$A$97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'1'!$D$6:$D$28</c:f>
              <c:numCache>
                <c:formatCode>#####0.0</c:formatCode>
                <c:ptCount val="23"/>
                <c:pt idx="0">
                  <c:v>56.008127618543433</c:v>
                </c:pt>
                <c:pt idx="1">
                  <c:v>58.156741831005704</c:v>
                </c:pt>
                <c:pt idx="2">
                  <c:v>58.856460114681155</c:v>
                </c:pt>
                <c:pt idx="3">
                  <c:v>64.076267518453335</c:v>
                </c:pt>
                <c:pt idx="4">
                  <c:v>63.890065090507079</c:v>
                </c:pt>
                <c:pt idx="5">
                  <c:v>60.1</c:v>
                </c:pt>
                <c:pt idx="6">
                  <c:v>66.7</c:v>
                </c:pt>
                <c:pt idx="7">
                  <c:v>77.5</c:v>
                </c:pt>
                <c:pt idx="8">
                  <c:v>82.2</c:v>
                </c:pt>
                <c:pt idx="9">
                  <c:v>81</c:v>
                </c:pt>
                <c:pt idx="10">
                  <c:v>82.8</c:v>
                </c:pt>
                <c:pt idx="11">
                  <c:v>91.6</c:v>
                </c:pt>
                <c:pt idx="12">
                  <c:v>105.4</c:v>
                </c:pt>
                <c:pt idx="13">
                  <c:v>108.3</c:v>
                </c:pt>
                <c:pt idx="14">
                  <c:v>107.3</c:v>
                </c:pt>
                <c:pt idx="15">
                  <c:v>124</c:v>
                </c:pt>
                <c:pt idx="16">
                  <c:v>117.9</c:v>
                </c:pt>
                <c:pt idx="17">
                  <c:v>135.69999999999999</c:v>
                </c:pt>
                <c:pt idx="18">
                  <c:v>132.69999999999999</c:v>
                </c:pt>
                <c:pt idx="19">
                  <c:v>127.7</c:v>
                </c:pt>
                <c:pt idx="20">
                  <c:v>125.2</c:v>
                </c:pt>
                <c:pt idx="21">
                  <c:v>116.9</c:v>
                </c:pt>
                <c:pt idx="22">
                  <c:v>121.1</c:v>
                </c:pt>
              </c:numCache>
            </c:numRef>
          </c:val>
          <c:smooth val="0"/>
          <c:extLst>
            <c:ext xmlns:c16="http://schemas.microsoft.com/office/drawing/2014/chart" uri="{C3380CC4-5D6E-409C-BE32-E72D297353CC}">
              <c16:uniqueId val="{00000001-C6D3-4D2E-B041-0850A2CBB388}"/>
            </c:ext>
          </c:extLst>
        </c:ser>
        <c:ser>
          <c:idx val="0"/>
          <c:order val="1"/>
          <c:tx>
            <c:v>Deaths involving Alzheimer's disease and other dementias</c:v>
          </c:tx>
          <c:spPr>
            <a:ln w="38100">
              <a:solidFill>
                <a:srgbClr val="7030A0"/>
              </a:solidFill>
              <a:prstDash val="dash"/>
            </a:ln>
          </c:spPr>
          <c:marker>
            <c:symbol val="none"/>
          </c:marker>
          <c:dPt>
            <c:idx val="0"/>
            <c:bubble3D val="0"/>
            <c:extLst>
              <c:ext xmlns:c16="http://schemas.microsoft.com/office/drawing/2014/chart" uri="{C3380CC4-5D6E-409C-BE32-E72D297353CC}">
                <c16:uniqueId val="{00000018-7D9B-422C-BC41-DEC766EBD69B}"/>
              </c:ext>
            </c:extLst>
          </c:dPt>
          <c:dPt>
            <c:idx val="20"/>
            <c:marker>
              <c:symbol val="diamond"/>
              <c:size val="17"/>
              <c:spPr>
                <a:solidFill>
                  <a:schemeClr val="accent3"/>
                </a:solidFill>
                <a:ln cap="rnd">
                  <a:noFill/>
                </a:ln>
              </c:spPr>
            </c:marker>
            <c:bubble3D val="0"/>
            <c:extLst>
              <c:ext xmlns:c16="http://schemas.microsoft.com/office/drawing/2014/chart" uri="{C3380CC4-5D6E-409C-BE32-E72D297353CC}">
                <c16:uniqueId val="{00000014-F5B9-433A-A8D5-8FBAAFDDE54F}"/>
              </c:ext>
            </c:extLst>
          </c:dPt>
          <c:dPt>
            <c:idx val="21"/>
            <c:bubble3D val="0"/>
            <c:extLst>
              <c:ext xmlns:c16="http://schemas.microsoft.com/office/drawing/2014/chart" uri="{C3380CC4-5D6E-409C-BE32-E72D297353CC}">
                <c16:uniqueId val="{00000007-FAEC-4927-ABFF-4181446C12CE}"/>
              </c:ext>
            </c:extLst>
          </c:dPt>
          <c:dLbls>
            <c:dLbl>
              <c:idx val="20"/>
              <c:layout>
                <c:manualLayout>
                  <c:x val="-3.831243011025167E-2"/>
                  <c:y val="-5.6445996128617892E-2"/>
                </c:manualLayout>
              </c:layout>
              <c:tx>
                <c:rich>
                  <a:bodyPr/>
                  <a:lstStyle/>
                  <a:p>
                    <a:r>
                      <a:rPr lang="en-US"/>
                      <a:t>241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F5B9-433A-A8D5-8FBAAFDDE54F}"/>
                </c:ext>
              </c:extLst>
            </c:dLbl>
            <c:dLbl>
              <c:idx val="21"/>
              <c:layout>
                <c:manualLayout>
                  <c:x val="-2.4630541871921183E-2"/>
                  <c:y val="6.6833751044277356E-2"/>
                </c:manualLayout>
              </c:layout>
              <c:tx>
                <c:rich>
                  <a:bodyPr/>
                  <a:lstStyle/>
                  <a:p>
                    <a:r>
                      <a:rPr lang="en-US"/>
                      <a:t>204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FAEC-4927-ABFF-4181446C12CE}"/>
                </c:ext>
              </c:extLst>
            </c:dLbl>
            <c:dLbl>
              <c:idx val="22"/>
              <c:tx>
                <c:rich>
                  <a:bodyPr/>
                  <a:lstStyle/>
                  <a:p>
                    <a:r>
                      <a:rPr lang="en-US">
                        <a:ln>
                          <a:noFill/>
                        </a:ln>
                      </a:rPr>
                      <a:t>205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3DF-452C-897A-B53CED8D4F8A}"/>
                </c:ext>
              </c:extLst>
            </c:dLbl>
            <c:spPr>
              <a:noFill/>
              <a:ln>
                <a:noFill/>
              </a:ln>
              <a:effectLst/>
            </c:spPr>
            <c:txPr>
              <a:bodyPr wrap="square" lIns="38100" tIns="19050" rIns="38100" bIns="19050" anchor="ctr">
                <a:spAutoFit/>
              </a:bodyPr>
              <a:lstStyle/>
              <a:p>
                <a:pPr>
                  <a:defRPr sz="1600" b="1">
                    <a:ln>
                      <a:noFill/>
                    </a:ln>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'1'!$A$75:$A$97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'6'!$D$6:$D$28</c:f>
              <c:numCache>
                <c:formatCode>#####0.0</c:formatCode>
                <c:ptCount val="23"/>
                <c:pt idx="0">
                  <c:v>133.19999999999999</c:v>
                </c:pt>
                <c:pt idx="1">
                  <c:v>136</c:v>
                </c:pt>
                <c:pt idx="2">
                  <c:v>144.69999999999999</c:v>
                </c:pt>
                <c:pt idx="3">
                  <c:v>150.69999999999999</c:v>
                </c:pt>
                <c:pt idx="4">
                  <c:v>150.4</c:v>
                </c:pt>
                <c:pt idx="5">
                  <c:v>142.80000000000001</c:v>
                </c:pt>
                <c:pt idx="6">
                  <c:v>146.5</c:v>
                </c:pt>
                <c:pt idx="7">
                  <c:v>160.69999999999999</c:v>
                </c:pt>
                <c:pt idx="8">
                  <c:v>163.69999999999999</c:v>
                </c:pt>
                <c:pt idx="9">
                  <c:v>163.69999999999999</c:v>
                </c:pt>
                <c:pt idx="10">
                  <c:v>167</c:v>
                </c:pt>
                <c:pt idx="11">
                  <c:v>166.7</c:v>
                </c:pt>
                <c:pt idx="12">
                  <c:v>187.5</c:v>
                </c:pt>
                <c:pt idx="13">
                  <c:v>186.1</c:v>
                </c:pt>
                <c:pt idx="14">
                  <c:v>187.3</c:v>
                </c:pt>
                <c:pt idx="15">
                  <c:v>217.6</c:v>
                </c:pt>
                <c:pt idx="16">
                  <c:v>207.8</c:v>
                </c:pt>
                <c:pt idx="17">
                  <c:v>219.2</c:v>
                </c:pt>
                <c:pt idx="18">
                  <c:v>212.6</c:v>
                </c:pt>
                <c:pt idx="19">
                  <c:v>204.3</c:v>
                </c:pt>
                <c:pt idx="20">
                  <c:v>241.1</c:v>
                </c:pt>
                <c:pt idx="21">
                  <c:v>203.7</c:v>
                </c:pt>
                <c:pt idx="22">
                  <c:v>205.1</c:v>
                </c:pt>
              </c:numCache>
            </c:numRef>
          </c:val>
          <c:smooth val="0"/>
          <c:extLst>
            <c:ext xmlns:c16="http://schemas.microsoft.com/office/drawing/2014/chart" uri="{C3380CC4-5D6E-409C-BE32-E72D297353CC}">
              <c16:uniqueId val="{00000000-70C0-41C8-A642-97ACC3F1CBDA}"/>
            </c:ext>
          </c:extLst>
        </c:ser>
        <c:dLbls>
          <c:showLegendKey val="0"/>
          <c:showVal val="0"/>
          <c:showCatName val="0"/>
          <c:showSerName val="0"/>
          <c:showPercent val="0"/>
          <c:showBubbleSize val="0"/>
        </c:dLbls>
        <c:marker val="1"/>
        <c:smooth val="0"/>
        <c:axId val="197361664"/>
        <c:axId val="197388928"/>
      </c:lineChart>
      <c:catAx>
        <c:axId val="197361664"/>
        <c:scaling>
          <c:orientation val="minMax"/>
        </c:scaling>
        <c:delete val="0"/>
        <c:axPos val="b"/>
        <c:numFmt formatCode="General" sourceLinked="0"/>
        <c:majorTickMark val="out"/>
        <c:minorTickMark val="none"/>
        <c:tickLblPos val="nextTo"/>
        <c:spPr>
          <a:ln>
            <a:solidFill>
              <a:schemeClr val="tx1"/>
            </a:solidFill>
          </a:ln>
        </c:spPr>
        <c:txPr>
          <a:bodyPr/>
          <a:lstStyle/>
          <a:p>
            <a:pPr>
              <a:defRPr sz="1000"/>
            </a:pPr>
            <a:endParaRPr lang="en-US"/>
          </a:p>
        </c:txPr>
        <c:crossAx val="197388928"/>
        <c:crosses val="autoZero"/>
        <c:auto val="1"/>
        <c:lblAlgn val="ctr"/>
        <c:lblOffset val="100"/>
        <c:noMultiLvlLbl val="0"/>
      </c:catAx>
      <c:valAx>
        <c:axId val="197388928"/>
        <c:scaling>
          <c:orientation val="minMax"/>
        </c:scaling>
        <c:delete val="0"/>
        <c:axPos val="l"/>
        <c:title>
          <c:tx>
            <c:rich>
              <a:bodyPr rot="-5400000" vert="horz"/>
              <a:lstStyle/>
              <a:p>
                <a:pPr>
                  <a:defRPr sz="1050"/>
                </a:pPr>
                <a:r>
                  <a:rPr lang="en-US" sz="1050"/>
                  <a:t>Age-standardised Mortality Rate (ASMR) </a:t>
                </a:r>
              </a:p>
            </c:rich>
          </c:tx>
          <c:overlay val="0"/>
        </c:title>
        <c:numFmt formatCode="#,##0" sourceLinked="0"/>
        <c:majorTickMark val="out"/>
        <c:minorTickMark val="none"/>
        <c:tickLblPos val="nextTo"/>
        <c:spPr>
          <a:ln>
            <a:solidFill>
              <a:schemeClr val="tx1"/>
            </a:solidFill>
          </a:ln>
        </c:spPr>
        <c:crossAx val="197361664"/>
        <c:crosses val="autoZero"/>
        <c:crossBetween val="between"/>
      </c:valAx>
    </c:plotArea>
    <c:legend>
      <c:legendPos val="r"/>
      <c:legendEntry>
        <c:idx val="1"/>
        <c:delete val="1"/>
      </c:legendEntry>
      <c:legendEntry>
        <c:idx val="2"/>
        <c:delete val="1"/>
      </c:legendEntry>
      <c:legendEntry>
        <c:idx val="3"/>
        <c:delete val="1"/>
      </c:legendEntry>
      <c:legendEntry>
        <c:idx val="4"/>
        <c:delete val="1"/>
      </c:legendEntry>
      <c:legendEntry>
        <c:idx val="5"/>
        <c:txPr>
          <a:bodyPr/>
          <a:lstStyle/>
          <a:p>
            <a:pPr>
              <a:defRPr>
                <a:noFill/>
              </a:defRPr>
            </a:pPr>
            <a:endParaRPr lang="en-US"/>
          </a:p>
        </c:txPr>
      </c:legendEntry>
      <c:layout>
        <c:manualLayout>
          <c:xMode val="edge"/>
          <c:yMode val="edge"/>
          <c:x val="0.66256176344056827"/>
          <c:y val="0.75959009902000596"/>
          <c:w val="0.33743823655943173"/>
          <c:h val="0.11760191597036494"/>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a:t>
            </a:r>
            <a:r>
              <a:rPr lang="en-GB" b="1" baseline="0">
                <a:solidFill>
                  <a:sysClr val="windowText" lastClr="000000"/>
                </a:solidFill>
              </a:rPr>
              <a:t> 9</a:t>
            </a:r>
            <a:r>
              <a:rPr lang="en-GB" sz="1400" b="1" i="0" u="none" strike="noStrike" baseline="0">
                <a:solidFill>
                  <a:sysClr val="windowText" lastClr="000000"/>
                </a:solidFill>
                <a:effectLst/>
              </a:rPr>
              <a:t>: Age-Standardised Mortality Rates in Urban-Rural classification, 2011 to 2022</a:t>
            </a:r>
          </a:p>
        </c:rich>
      </c:tx>
      <c:layout>
        <c:manualLayout>
          <c:xMode val="edge"/>
          <c:yMode val="edge"/>
          <c:x val="0.10436570951701359"/>
          <c:y val="6.032132869637080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73288584828536"/>
          <c:y val="0.19439281125424177"/>
          <c:w val="0.8115680463019046"/>
          <c:h val="0.66368965659397283"/>
        </c:manualLayout>
      </c:layout>
      <c:lineChart>
        <c:grouping val="standard"/>
        <c:varyColors val="0"/>
        <c:ser>
          <c:idx val="0"/>
          <c:order val="0"/>
          <c:tx>
            <c:v>Most Urban (UR1)</c:v>
          </c:tx>
          <c:spPr>
            <a:ln w="28575" cap="rnd">
              <a:solidFill>
                <a:schemeClr val="accent2"/>
              </a:solidFill>
              <a:round/>
            </a:ln>
            <a:effectLst/>
          </c:spPr>
          <c:marker>
            <c:symbol val="none"/>
          </c:marker>
          <c:dPt>
            <c:idx val="10"/>
            <c:marker>
              <c:symbol val="none"/>
            </c:marker>
            <c:bubble3D val="0"/>
            <c:extLst>
              <c:ext xmlns:c16="http://schemas.microsoft.com/office/drawing/2014/chart" uri="{C3380CC4-5D6E-409C-BE32-E72D297353CC}">
                <c16:uniqueId val="{00000000-B6D7-4C8E-AEC8-F820DC8DB47B}"/>
              </c:ext>
            </c:extLst>
          </c:dPt>
          <c:dLbls>
            <c:dLbl>
              <c:idx val="11"/>
              <c:tx>
                <c:rich>
                  <a:bodyPr/>
                  <a:lstStyle/>
                  <a:p>
                    <a:r>
                      <a:rPr lang="en-US"/>
                      <a:t>125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1025-432F-835A-3ECCA1ED52F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'8'!$A$150:$A$161</c:f>
              <c:numCache>
                <c:formatCode>0</c:formatCode>
                <c:ptCount val="12"/>
                <c:pt idx="0">
                  <c:v>2011</c:v>
                </c:pt>
                <c:pt idx="1">
                  <c:v>2012</c:v>
                </c:pt>
                <c:pt idx="2" formatCode="General">
                  <c:v>2013</c:v>
                </c:pt>
                <c:pt idx="3" formatCode="General">
                  <c:v>2014</c:v>
                </c:pt>
                <c:pt idx="4" formatCode="General">
                  <c:v>2015</c:v>
                </c:pt>
                <c:pt idx="5" formatCode="General">
                  <c:v>2016</c:v>
                </c:pt>
                <c:pt idx="6">
                  <c:v>2017</c:v>
                </c:pt>
                <c:pt idx="7">
                  <c:v>2018</c:v>
                </c:pt>
                <c:pt idx="8" formatCode="General">
                  <c:v>2019</c:v>
                </c:pt>
                <c:pt idx="9" formatCode="General">
                  <c:v>2020</c:v>
                </c:pt>
                <c:pt idx="10" formatCode="General">
                  <c:v>2021</c:v>
                </c:pt>
                <c:pt idx="11" formatCode="General">
                  <c:v>2022</c:v>
                </c:pt>
              </c:numCache>
            </c:numRef>
          </c:cat>
          <c:val>
            <c:numRef>
              <c:f>'8'!$E$150:$E$161</c:f>
              <c:numCache>
                <c:formatCode>0.00</c:formatCode>
                <c:ptCount val="12"/>
                <c:pt idx="0">
                  <c:v>90.409017062612364</c:v>
                </c:pt>
                <c:pt idx="1">
                  <c:v>107.31575489120181</c:v>
                </c:pt>
                <c:pt idx="2">
                  <c:v>108.35030879563796</c:v>
                </c:pt>
                <c:pt idx="3">
                  <c:v>109.89504730655423</c:v>
                </c:pt>
                <c:pt idx="4">
                  <c:v>130.06737755102932</c:v>
                </c:pt>
                <c:pt idx="5">
                  <c:v>126.88870562854805</c:v>
                </c:pt>
                <c:pt idx="6">
                  <c:v>142.78031228357401</c:v>
                </c:pt>
                <c:pt idx="7">
                  <c:v>138.73916586561916</c:v>
                </c:pt>
                <c:pt idx="8">
                  <c:v>135.46959147415814</c:v>
                </c:pt>
                <c:pt idx="9">
                  <c:v>131.47407320353267</c:v>
                </c:pt>
                <c:pt idx="10">
                  <c:v>119.29828336621854</c:v>
                </c:pt>
                <c:pt idx="11">
                  <c:v>125.28205253</c:v>
                </c:pt>
              </c:numCache>
            </c:numRef>
          </c:val>
          <c:smooth val="0"/>
          <c:extLst>
            <c:ext xmlns:c16="http://schemas.microsoft.com/office/drawing/2014/chart" uri="{C3380CC4-5D6E-409C-BE32-E72D297353CC}">
              <c16:uniqueId val="{00000000-1025-432F-835A-3ECCA1ED52F3}"/>
            </c:ext>
          </c:extLst>
        </c:ser>
        <c:ser>
          <c:idx val="1"/>
          <c:order val="1"/>
          <c:tx>
            <c:v>Remote Lower</c:v>
          </c:tx>
          <c:spPr>
            <a:ln w="28575" cap="rnd">
              <a:solidFill>
                <a:srgbClr val="7030A0"/>
              </a:solidFill>
              <a:prstDash val="sysDot"/>
              <a:round/>
            </a:ln>
            <a:effectLst/>
          </c:spPr>
          <c:marker>
            <c:symbol val="none"/>
          </c:marker>
          <c:cat>
            <c:numRef>
              <c:f>'8'!$A$150:$A$161</c:f>
              <c:numCache>
                <c:formatCode>0</c:formatCode>
                <c:ptCount val="12"/>
                <c:pt idx="0">
                  <c:v>2011</c:v>
                </c:pt>
                <c:pt idx="1">
                  <c:v>2012</c:v>
                </c:pt>
                <c:pt idx="2" formatCode="General">
                  <c:v>2013</c:v>
                </c:pt>
                <c:pt idx="3" formatCode="General">
                  <c:v>2014</c:v>
                </c:pt>
                <c:pt idx="4" formatCode="General">
                  <c:v>2015</c:v>
                </c:pt>
                <c:pt idx="5" formatCode="General">
                  <c:v>2016</c:v>
                </c:pt>
                <c:pt idx="6">
                  <c:v>2017</c:v>
                </c:pt>
                <c:pt idx="7">
                  <c:v>2018</c:v>
                </c:pt>
                <c:pt idx="8" formatCode="General">
                  <c:v>2019</c:v>
                </c:pt>
                <c:pt idx="9" formatCode="General">
                  <c:v>2020</c:v>
                </c:pt>
                <c:pt idx="10" formatCode="General">
                  <c:v>2021</c:v>
                </c:pt>
                <c:pt idx="11" formatCode="General">
                  <c:v>2022</c:v>
                </c:pt>
              </c:numCache>
            </c:numRef>
          </c:cat>
          <c:val>
            <c:numRef>
              <c:f>'8'!$F$210:$F$221</c:f>
              <c:numCache>
                <c:formatCode>0.00</c:formatCode>
                <c:ptCount val="12"/>
                <c:pt idx="0">
                  <c:v>62.332817749697668</c:v>
                </c:pt>
                <c:pt idx="1">
                  <c:v>68.753858835899223</c:v>
                </c:pt>
                <c:pt idx="2">
                  <c:v>67.16498892687693</c:v>
                </c:pt>
                <c:pt idx="3">
                  <c:v>71.529510254486354</c:v>
                </c:pt>
                <c:pt idx="4">
                  <c:v>82.02574146015364</c:v>
                </c:pt>
                <c:pt idx="5">
                  <c:v>81.026018989305555</c:v>
                </c:pt>
                <c:pt idx="6">
                  <c:v>86.001813631554271</c:v>
                </c:pt>
                <c:pt idx="7">
                  <c:v>87.925584100824295</c:v>
                </c:pt>
                <c:pt idx="8">
                  <c:v>89.471943916909808</c:v>
                </c:pt>
                <c:pt idx="9">
                  <c:v>80.199750841820219</c:v>
                </c:pt>
                <c:pt idx="10">
                  <c:v>89.731459599338336</c:v>
                </c:pt>
                <c:pt idx="11">
                  <c:v>89.414912767999994</c:v>
                </c:pt>
              </c:numCache>
            </c:numRef>
          </c:val>
          <c:smooth val="0"/>
          <c:extLst xmlns:c15="http://schemas.microsoft.com/office/drawing/2012/chart">
            <c:ext xmlns:c16="http://schemas.microsoft.com/office/drawing/2014/chart" uri="{C3380CC4-5D6E-409C-BE32-E72D297353CC}">
              <c16:uniqueId val="{00000004-1025-432F-835A-3ECCA1ED52F3}"/>
            </c:ext>
          </c:extLst>
        </c:ser>
        <c:ser>
          <c:idx val="2"/>
          <c:order val="2"/>
          <c:tx>
            <c:v>Urban 95% Confidence Interval</c:v>
          </c:tx>
          <c:spPr>
            <a:ln w="28575" cap="rnd">
              <a:solidFill>
                <a:schemeClr val="accent2"/>
              </a:solidFill>
              <a:prstDash val="sysDot"/>
              <a:round/>
            </a:ln>
            <a:effectLst/>
          </c:spPr>
          <c:marker>
            <c:symbol val="none"/>
          </c:marker>
          <c:cat>
            <c:numRef>
              <c:f>'8'!$A$150:$A$161</c:f>
              <c:numCache>
                <c:formatCode>0</c:formatCode>
                <c:ptCount val="12"/>
                <c:pt idx="0">
                  <c:v>2011</c:v>
                </c:pt>
                <c:pt idx="1">
                  <c:v>2012</c:v>
                </c:pt>
                <c:pt idx="2" formatCode="General">
                  <c:v>2013</c:v>
                </c:pt>
                <c:pt idx="3" formatCode="General">
                  <c:v>2014</c:v>
                </c:pt>
                <c:pt idx="4" formatCode="General">
                  <c:v>2015</c:v>
                </c:pt>
                <c:pt idx="5" formatCode="General">
                  <c:v>2016</c:v>
                </c:pt>
                <c:pt idx="6">
                  <c:v>2017</c:v>
                </c:pt>
                <c:pt idx="7">
                  <c:v>2018</c:v>
                </c:pt>
                <c:pt idx="8" formatCode="General">
                  <c:v>2019</c:v>
                </c:pt>
                <c:pt idx="9" formatCode="General">
                  <c:v>2020</c:v>
                </c:pt>
                <c:pt idx="10" formatCode="General">
                  <c:v>2021</c:v>
                </c:pt>
                <c:pt idx="11" formatCode="General">
                  <c:v>2022</c:v>
                </c:pt>
              </c:numCache>
            </c:numRef>
          </c:cat>
          <c:val>
            <c:numRef>
              <c:f>'8'!$G$150:$G$161</c:f>
              <c:numCache>
                <c:formatCode>0.00</c:formatCode>
                <c:ptCount val="12"/>
                <c:pt idx="0">
                  <c:v>95.178948432386392</c:v>
                </c:pt>
                <c:pt idx="1">
                  <c:v>112.44782391926009</c:v>
                </c:pt>
                <c:pt idx="2">
                  <c:v>113.47259651327629</c:v>
                </c:pt>
                <c:pt idx="3">
                  <c:v>114.98224800088619</c:v>
                </c:pt>
                <c:pt idx="4">
                  <c:v>135.58163803345417</c:v>
                </c:pt>
                <c:pt idx="5">
                  <c:v>132.30206104364501</c:v>
                </c:pt>
                <c:pt idx="6">
                  <c:v>148.46805751810365</c:v>
                </c:pt>
                <c:pt idx="7">
                  <c:v>144.32451825478847</c:v>
                </c:pt>
                <c:pt idx="8">
                  <c:v>140.92759619113022</c:v>
                </c:pt>
                <c:pt idx="9">
                  <c:v>136.86750679037883</c:v>
                </c:pt>
                <c:pt idx="10">
                  <c:v>124.45338515282054</c:v>
                </c:pt>
                <c:pt idx="11">
                  <c:v>130.55989439000001</c:v>
                </c:pt>
              </c:numCache>
            </c:numRef>
          </c:val>
          <c:smooth val="0"/>
          <c:extLst>
            <c:ext xmlns:c16="http://schemas.microsoft.com/office/drawing/2014/chart" uri="{C3380CC4-5D6E-409C-BE32-E72D297353CC}">
              <c16:uniqueId val="{00000001-1025-432F-835A-3ECCA1ED52F3}"/>
            </c:ext>
          </c:extLst>
        </c:ser>
        <c:ser>
          <c:idx val="3"/>
          <c:order val="3"/>
          <c:tx>
            <c:v>Remote 95% Confidence Interval</c:v>
          </c:tx>
          <c:spPr>
            <a:ln w="28575" cap="rnd">
              <a:solidFill>
                <a:srgbClr val="7030A0"/>
              </a:solidFill>
              <a:prstDash val="sysDot"/>
              <a:round/>
            </a:ln>
            <a:effectLst/>
          </c:spPr>
          <c:marker>
            <c:symbol val="none"/>
          </c:marker>
          <c:cat>
            <c:numRef>
              <c:f>'8'!$A$150:$A$161</c:f>
              <c:numCache>
                <c:formatCode>0</c:formatCode>
                <c:ptCount val="12"/>
                <c:pt idx="0">
                  <c:v>2011</c:v>
                </c:pt>
                <c:pt idx="1">
                  <c:v>2012</c:v>
                </c:pt>
                <c:pt idx="2" formatCode="General">
                  <c:v>2013</c:v>
                </c:pt>
                <c:pt idx="3" formatCode="General">
                  <c:v>2014</c:v>
                </c:pt>
                <c:pt idx="4" formatCode="General">
                  <c:v>2015</c:v>
                </c:pt>
                <c:pt idx="5" formatCode="General">
                  <c:v>2016</c:v>
                </c:pt>
                <c:pt idx="6">
                  <c:v>2017</c:v>
                </c:pt>
                <c:pt idx="7">
                  <c:v>2018</c:v>
                </c:pt>
                <c:pt idx="8" formatCode="General">
                  <c:v>2019</c:v>
                </c:pt>
                <c:pt idx="9" formatCode="General">
                  <c:v>2020</c:v>
                </c:pt>
                <c:pt idx="10" formatCode="General">
                  <c:v>2021</c:v>
                </c:pt>
                <c:pt idx="11" formatCode="General">
                  <c:v>2022</c:v>
                </c:pt>
              </c:numCache>
            </c:numRef>
          </c:cat>
          <c:val>
            <c:numRef>
              <c:f>'8'!$G$210:$G$221</c:f>
              <c:numCache>
                <c:formatCode>0.00</c:formatCode>
                <c:ptCount val="12"/>
                <c:pt idx="0">
                  <c:v>81.952844012722366</c:v>
                </c:pt>
                <c:pt idx="1">
                  <c:v>88.876927894622099</c:v>
                </c:pt>
                <c:pt idx="2">
                  <c:v>87.044648737670769</c:v>
                </c:pt>
                <c:pt idx="3">
                  <c:v>91.537551308586984</c:v>
                </c:pt>
                <c:pt idx="4">
                  <c:v>103.25782105141157</c:v>
                </c:pt>
                <c:pt idx="5">
                  <c:v>102.05835726020428</c:v>
                </c:pt>
                <c:pt idx="6">
                  <c:v>107.22955614613069</c:v>
                </c:pt>
                <c:pt idx="7">
                  <c:v>109.62418950056838</c:v>
                </c:pt>
                <c:pt idx="8">
                  <c:v>110.89420561870442</c:v>
                </c:pt>
                <c:pt idx="9">
                  <c:v>100.31953261550453</c:v>
                </c:pt>
                <c:pt idx="10">
                  <c:v>110.92262423058327</c:v>
                </c:pt>
                <c:pt idx="11">
                  <c:v>110.38408694</c:v>
                </c:pt>
              </c:numCache>
            </c:numRef>
          </c:val>
          <c:smooth val="0"/>
          <c:extLst xmlns:c15="http://schemas.microsoft.com/office/drawing/2012/chart">
            <c:ext xmlns:c16="http://schemas.microsoft.com/office/drawing/2014/chart" uri="{C3380CC4-5D6E-409C-BE32-E72D297353CC}">
              <c16:uniqueId val="{00000005-1025-432F-835A-3ECCA1ED52F3}"/>
            </c:ext>
          </c:extLst>
        </c:ser>
        <c:ser>
          <c:idx val="4"/>
          <c:order val="4"/>
          <c:tx>
            <c:v>Urban Lower</c:v>
          </c:tx>
          <c:spPr>
            <a:ln w="28575" cap="rnd">
              <a:solidFill>
                <a:schemeClr val="accent2"/>
              </a:solidFill>
              <a:prstDash val="sysDot"/>
              <a:round/>
            </a:ln>
            <a:effectLst/>
          </c:spPr>
          <c:marker>
            <c:symbol val="none"/>
          </c:marker>
          <c:cat>
            <c:numRef>
              <c:f>'8'!$A$150:$A$161</c:f>
              <c:numCache>
                <c:formatCode>0</c:formatCode>
                <c:ptCount val="12"/>
                <c:pt idx="0">
                  <c:v>2011</c:v>
                </c:pt>
                <c:pt idx="1">
                  <c:v>2012</c:v>
                </c:pt>
                <c:pt idx="2" formatCode="General">
                  <c:v>2013</c:v>
                </c:pt>
                <c:pt idx="3" formatCode="General">
                  <c:v>2014</c:v>
                </c:pt>
                <c:pt idx="4" formatCode="General">
                  <c:v>2015</c:v>
                </c:pt>
                <c:pt idx="5" formatCode="General">
                  <c:v>2016</c:v>
                </c:pt>
                <c:pt idx="6">
                  <c:v>2017</c:v>
                </c:pt>
                <c:pt idx="7">
                  <c:v>2018</c:v>
                </c:pt>
                <c:pt idx="8" formatCode="General">
                  <c:v>2019</c:v>
                </c:pt>
                <c:pt idx="9" formatCode="General">
                  <c:v>2020</c:v>
                </c:pt>
                <c:pt idx="10" formatCode="General">
                  <c:v>2021</c:v>
                </c:pt>
                <c:pt idx="11" formatCode="General">
                  <c:v>2022</c:v>
                </c:pt>
              </c:numCache>
            </c:numRef>
          </c:cat>
          <c:val>
            <c:numRef>
              <c:f>'8'!$F$150:$F$161</c:f>
              <c:numCache>
                <c:formatCode>0.00</c:formatCode>
                <c:ptCount val="12"/>
                <c:pt idx="0">
                  <c:v>85.639085692838336</c:v>
                </c:pt>
                <c:pt idx="1">
                  <c:v>102.18368586314352</c:v>
                </c:pt>
                <c:pt idx="2">
                  <c:v>103.22802107799963</c:v>
                </c:pt>
                <c:pt idx="3">
                  <c:v>104.80784661222228</c:v>
                </c:pt>
                <c:pt idx="4">
                  <c:v>124.55311706860448</c:v>
                </c:pt>
                <c:pt idx="5">
                  <c:v>121.47535021345109</c:v>
                </c:pt>
                <c:pt idx="6">
                  <c:v>137.09256704904436</c:v>
                </c:pt>
                <c:pt idx="7">
                  <c:v>133.15381347644984</c:v>
                </c:pt>
                <c:pt idx="8">
                  <c:v>130.01158675718605</c:v>
                </c:pt>
                <c:pt idx="9">
                  <c:v>126.08063961668651</c:v>
                </c:pt>
                <c:pt idx="10">
                  <c:v>114.14318157961654</c:v>
                </c:pt>
                <c:pt idx="11">
                  <c:v>120.00421067000001</c:v>
                </c:pt>
              </c:numCache>
            </c:numRef>
          </c:val>
          <c:smooth val="0"/>
          <c:extLst xmlns:c15="http://schemas.microsoft.com/office/drawing/2012/chart">
            <c:ext xmlns:c16="http://schemas.microsoft.com/office/drawing/2014/chart" uri="{C3380CC4-5D6E-409C-BE32-E72D297353CC}">
              <c16:uniqueId val="{0000000A-1025-432F-835A-3ECCA1ED52F3}"/>
            </c:ext>
          </c:extLst>
        </c:ser>
        <c:ser>
          <c:idx val="5"/>
          <c:order val="5"/>
          <c:tx>
            <c:v>Most Remote (UR6)</c:v>
          </c:tx>
          <c:spPr>
            <a:ln w="28575" cap="rnd">
              <a:solidFill>
                <a:srgbClr val="6C297F"/>
              </a:solidFill>
              <a:round/>
            </a:ln>
            <a:effectLst/>
          </c:spPr>
          <c:marker>
            <c:symbol val="none"/>
          </c:marker>
          <c:dPt>
            <c:idx val="10"/>
            <c:marker>
              <c:symbol val="none"/>
            </c:marker>
            <c:bubble3D val="0"/>
            <c:extLst>
              <c:ext xmlns:c16="http://schemas.microsoft.com/office/drawing/2014/chart" uri="{C3380CC4-5D6E-409C-BE32-E72D297353CC}">
                <c16:uniqueId val="{00000002-1025-432F-835A-3ECCA1ED52F3}"/>
              </c:ext>
            </c:extLst>
          </c:dPt>
          <c:dLbls>
            <c:dLbl>
              <c:idx val="11"/>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1025-432F-835A-3ECCA1ED52F3}"/>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'8'!$A$150:$A$161</c:f>
              <c:numCache>
                <c:formatCode>0</c:formatCode>
                <c:ptCount val="12"/>
                <c:pt idx="0">
                  <c:v>2011</c:v>
                </c:pt>
                <c:pt idx="1">
                  <c:v>2012</c:v>
                </c:pt>
                <c:pt idx="2" formatCode="General">
                  <c:v>2013</c:v>
                </c:pt>
                <c:pt idx="3" formatCode="General">
                  <c:v>2014</c:v>
                </c:pt>
                <c:pt idx="4" formatCode="General">
                  <c:v>2015</c:v>
                </c:pt>
                <c:pt idx="5" formatCode="General">
                  <c:v>2016</c:v>
                </c:pt>
                <c:pt idx="6">
                  <c:v>2017</c:v>
                </c:pt>
                <c:pt idx="7">
                  <c:v>2018</c:v>
                </c:pt>
                <c:pt idx="8" formatCode="General">
                  <c:v>2019</c:v>
                </c:pt>
                <c:pt idx="9" formatCode="General">
                  <c:v>2020</c:v>
                </c:pt>
                <c:pt idx="10" formatCode="General">
                  <c:v>2021</c:v>
                </c:pt>
                <c:pt idx="11" formatCode="General">
                  <c:v>2022</c:v>
                </c:pt>
              </c:numCache>
            </c:numRef>
          </c:cat>
          <c:val>
            <c:numRef>
              <c:f>'8'!$E$210:$E$221</c:f>
              <c:numCache>
                <c:formatCode>0.00</c:formatCode>
                <c:ptCount val="12"/>
                <c:pt idx="0">
                  <c:v>72.142830881210017</c:v>
                </c:pt>
                <c:pt idx="1">
                  <c:v>78.815393365260661</c:v>
                </c:pt>
                <c:pt idx="2">
                  <c:v>77.10481883227385</c:v>
                </c:pt>
                <c:pt idx="3">
                  <c:v>81.533530781536669</c:v>
                </c:pt>
                <c:pt idx="4">
                  <c:v>92.641781255782604</c:v>
                </c:pt>
                <c:pt idx="5">
                  <c:v>91.542188124754915</c:v>
                </c:pt>
                <c:pt idx="6">
                  <c:v>96.61568488884248</c:v>
                </c:pt>
                <c:pt idx="7">
                  <c:v>98.774886800696336</c:v>
                </c:pt>
                <c:pt idx="8">
                  <c:v>100.18307476780711</c:v>
                </c:pt>
                <c:pt idx="9">
                  <c:v>90.259641728662373</c:v>
                </c:pt>
                <c:pt idx="10">
                  <c:v>100.3270419149608</c:v>
                </c:pt>
                <c:pt idx="11">
                  <c:v>99.899499852000005</c:v>
                </c:pt>
              </c:numCache>
            </c:numRef>
          </c:val>
          <c:smooth val="0"/>
          <c:extLst>
            <c:ext xmlns:c16="http://schemas.microsoft.com/office/drawing/2014/chart" uri="{C3380CC4-5D6E-409C-BE32-E72D297353CC}">
              <c16:uniqueId val="{00000003-1025-432F-835A-3ECCA1ED52F3}"/>
            </c:ext>
          </c:extLst>
        </c:ser>
        <c:dLbls>
          <c:showLegendKey val="0"/>
          <c:showVal val="0"/>
          <c:showCatName val="0"/>
          <c:showSerName val="0"/>
          <c:showPercent val="0"/>
          <c:showBubbleSize val="0"/>
        </c:dLbls>
        <c:smooth val="0"/>
        <c:axId val="756502264"/>
        <c:axId val="756498000"/>
        <c:extLst/>
      </c:lineChart>
      <c:catAx>
        <c:axId val="75650226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rPr>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in"/>
        <c:minorTickMark val="none"/>
        <c:tickLblPos val="nextTo"/>
        <c:spPr>
          <a:noFill/>
          <a:ln w="12700" cap="flat" cmpd="sng" algn="ctr">
            <a:solidFill>
              <a:schemeClr val="tx1">
                <a:alpha val="99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56498000"/>
        <c:crosses val="autoZero"/>
        <c:auto val="0"/>
        <c:lblAlgn val="ctr"/>
        <c:lblOffset val="100"/>
        <c:tickLblSkip val="1"/>
        <c:noMultiLvlLbl val="0"/>
      </c:catAx>
      <c:valAx>
        <c:axId val="756498000"/>
        <c:scaling>
          <c:orientation val="minMax"/>
          <c:max val="150"/>
          <c:min val="60"/>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rPr>
                  <a:t>Age-Standardised</a:t>
                </a:r>
                <a:r>
                  <a:rPr lang="en-GB" sz="1100" b="1" baseline="0">
                    <a:solidFill>
                      <a:sysClr val="windowText" lastClr="000000"/>
                    </a:solidFill>
                  </a:rPr>
                  <a:t> Rate of Mortality (per 100,000 population</a:t>
                </a:r>
                <a:endParaRPr lang="en-GB" sz="1100" b="1">
                  <a:solidFill>
                    <a:sysClr val="windowText" lastClr="000000"/>
                  </a:solidFill>
                </a:endParaRPr>
              </a:p>
            </c:rich>
          </c:tx>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midCat"/>
      </c:valAx>
      <c:spPr>
        <a:noFill/>
        <a:ln>
          <a:noFill/>
        </a:ln>
        <a:effectLst/>
      </c:spPr>
    </c:plotArea>
    <c:legend>
      <c:legendPos val="r"/>
      <c:legendEntry>
        <c:idx val="1"/>
        <c:delete val="1"/>
      </c:legendEntry>
      <c:legendEntry>
        <c:idx val="4"/>
        <c:delete val="1"/>
      </c:legendEntry>
      <c:layout>
        <c:manualLayout>
          <c:xMode val="edge"/>
          <c:yMode val="edge"/>
          <c:x val="0.12551566920651341"/>
          <c:y val="0.19190889206982376"/>
          <c:w val="0.23724352181896652"/>
          <c:h val="0.185772298824664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2: Age standardised mortality rate for Alzheimer's disease and other dementia deaths, by sex, 2000 to 2022</a:t>
            </a:r>
          </a:p>
          <a:p>
            <a:pPr>
              <a:defRPr sz="1400" b="1"/>
            </a:pPr>
            <a:endParaRPr lang="en-GB" sz="1400" b="1"/>
          </a:p>
        </c:rich>
      </c:tx>
      <c:layout>
        <c:manualLayout>
          <c:xMode val="edge"/>
          <c:yMode val="edge"/>
          <c:x val="0.12216631247591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15972172879538"/>
          <c:y val="0.16009212730318259"/>
          <c:w val="0.86205691167193099"/>
          <c:h val="0.63051092441908696"/>
        </c:manualLayout>
      </c:layout>
      <c:areaChart>
        <c:grouping val="standard"/>
        <c:varyColors val="0"/>
        <c:ser>
          <c:idx val="0"/>
          <c:order val="2"/>
          <c:tx>
            <c:v>95% confidence interval</c:v>
          </c:tx>
          <c:spPr>
            <a:solidFill>
              <a:srgbClr val="BF78D3">
                <a:alpha val="45000"/>
              </a:srgbClr>
            </a:solidFill>
            <a:ln>
              <a:noFill/>
            </a:ln>
            <a:effectLst/>
          </c:spPr>
          <c:val>
            <c:numRef>
              <c:f>'1'!$F$29:$F$51</c:f>
              <c:numCache>
                <c:formatCode>#####0.0</c:formatCode>
                <c:ptCount val="23"/>
                <c:pt idx="0">
                  <c:v>61.831671619929935</c:v>
                </c:pt>
                <c:pt idx="1">
                  <c:v>63.687969131274528</c:v>
                </c:pt>
                <c:pt idx="2">
                  <c:v>63.159666797763805</c:v>
                </c:pt>
                <c:pt idx="3">
                  <c:v>71.126717229282875</c:v>
                </c:pt>
                <c:pt idx="4">
                  <c:v>70.7</c:v>
                </c:pt>
                <c:pt idx="5">
                  <c:v>65.5</c:v>
                </c:pt>
                <c:pt idx="6">
                  <c:v>74.099999999999994</c:v>
                </c:pt>
                <c:pt idx="7">
                  <c:v>85</c:v>
                </c:pt>
                <c:pt idx="8">
                  <c:v>90.7</c:v>
                </c:pt>
                <c:pt idx="9">
                  <c:v>89.3</c:v>
                </c:pt>
                <c:pt idx="10">
                  <c:v>90.3</c:v>
                </c:pt>
                <c:pt idx="11">
                  <c:v>98.3</c:v>
                </c:pt>
                <c:pt idx="12">
                  <c:v>116.3</c:v>
                </c:pt>
                <c:pt idx="13">
                  <c:v>120.8</c:v>
                </c:pt>
                <c:pt idx="14">
                  <c:v>116.5</c:v>
                </c:pt>
                <c:pt idx="15">
                  <c:v>135.1</c:v>
                </c:pt>
                <c:pt idx="16">
                  <c:v>128.30000000000001</c:v>
                </c:pt>
                <c:pt idx="17">
                  <c:v>147.19999999999999</c:v>
                </c:pt>
                <c:pt idx="18">
                  <c:v>143.5</c:v>
                </c:pt>
                <c:pt idx="19">
                  <c:v>137.30000000000001</c:v>
                </c:pt>
                <c:pt idx="20">
                  <c:v>136.1</c:v>
                </c:pt>
                <c:pt idx="21">
                  <c:v>130.30000000000001</c:v>
                </c:pt>
                <c:pt idx="22">
                  <c:v>132.9</c:v>
                </c:pt>
              </c:numCache>
            </c:numRef>
          </c:val>
          <c:extLst>
            <c:ext xmlns:c16="http://schemas.microsoft.com/office/drawing/2014/chart" uri="{C3380CC4-5D6E-409C-BE32-E72D297353CC}">
              <c16:uniqueId val="{00000000-17D1-4279-91D0-6D71A6E3A066}"/>
            </c:ext>
          </c:extLst>
        </c:ser>
        <c:ser>
          <c:idx val="2"/>
          <c:order val="3"/>
          <c:spPr>
            <a:solidFill>
              <a:schemeClr val="bg1"/>
            </a:solidFill>
            <a:ln>
              <a:noFill/>
            </a:ln>
            <a:effectLst/>
          </c:spPr>
          <c:val>
            <c:numRef>
              <c:f>'1'!$E$29:$E$51</c:f>
              <c:numCache>
                <c:formatCode>#####0.0</c:formatCode>
                <c:ptCount val="23"/>
                <c:pt idx="0">
                  <c:v>55.840148214496068</c:v>
                </c:pt>
                <c:pt idx="1">
                  <c:v>57.655470415632536</c:v>
                </c:pt>
                <c:pt idx="2">
                  <c:v>57.147102347801592</c:v>
                </c:pt>
                <c:pt idx="3">
                  <c:v>64.738299746361449</c:v>
                </c:pt>
                <c:pt idx="4">
                  <c:v>64.3</c:v>
                </c:pt>
                <c:pt idx="5">
                  <c:v>59.4</c:v>
                </c:pt>
                <c:pt idx="6">
                  <c:v>67.7</c:v>
                </c:pt>
                <c:pt idx="7">
                  <c:v>78.099999999999994</c:v>
                </c:pt>
                <c:pt idx="8">
                  <c:v>83.6</c:v>
                </c:pt>
                <c:pt idx="9">
                  <c:v>82.2</c:v>
                </c:pt>
                <c:pt idx="10">
                  <c:v>83.4</c:v>
                </c:pt>
                <c:pt idx="11">
                  <c:v>91.2</c:v>
                </c:pt>
                <c:pt idx="12">
                  <c:v>108.7</c:v>
                </c:pt>
                <c:pt idx="13">
                  <c:v>113</c:v>
                </c:pt>
                <c:pt idx="14">
                  <c:v>108.9</c:v>
                </c:pt>
                <c:pt idx="15">
                  <c:v>127</c:v>
                </c:pt>
                <c:pt idx="16">
                  <c:v>120.4</c:v>
                </c:pt>
                <c:pt idx="17">
                  <c:v>138.9</c:v>
                </c:pt>
                <c:pt idx="18">
                  <c:v>135.30000000000001</c:v>
                </c:pt>
                <c:pt idx="19">
                  <c:v>129.4</c:v>
                </c:pt>
                <c:pt idx="20">
                  <c:v>128.19999999999999</c:v>
                </c:pt>
                <c:pt idx="21">
                  <c:v>122.6</c:v>
                </c:pt>
                <c:pt idx="22">
                  <c:v>125.1</c:v>
                </c:pt>
              </c:numCache>
            </c:numRef>
          </c:val>
          <c:extLst>
            <c:ext xmlns:c16="http://schemas.microsoft.com/office/drawing/2014/chart" uri="{C3380CC4-5D6E-409C-BE32-E72D297353CC}">
              <c16:uniqueId val="{00000001-17D1-4279-91D0-6D71A6E3A066}"/>
            </c:ext>
          </c:extLst>
        </c:ser>
        <c:ser>
          <c:idx val="4"/>
          <c:order val="4"/>
          <c:spPr>
            <a:solidFill>
              <a:srgbClr val="BF78D3">
                <a:alpha val="45000"/>
              </a:srgbClr>
            </a:solidFill>
            <a:ln>
              <a:noFill/>
            </a:ln>
            <a:effectLst/>
          </c:spPr>
          <c:val>
            <c:numRef>
              <c:f>'1'!$F$52:$F$74</c:f>
              <c:numCache>
                <c:formatCode>#####0.0</c:formatCode>
                <c:ptCount val="23"/>
                <c:pt idx="0">
                  <c:v>51.581766059411123</c:v>
                </c:pt>
                <c:pt idx="1">
                  <c:v>53.359298214333975</c:v>
                </c:pt>
                <c:pt idx="2">
                  <c:v>55.637107134373863</c:v>
                </c:pt>
                <c:pt idx="3">
                  <c:v>57.42222850457199</c:v>
                </c:pt>
                <c:pt idx="4">
                  <c:v>56.7</c:v>
                </c:pt>
                <c:pt idx="5">
                  <c:v>57.6</c:v>
                </c:pt>
                <c:pt idx="6">
                  <c:v>59.3</c:v>
                </c:pt>
                <c:pt idx="7">
                  <c:v>70.099999999999994</c:v>
                </c:pt>
                <c:pt idx="8">
                  <c:v>74.7</c:v>
                </c:pt>
                <c:pt idx="9">
                  <c:v>72.400000000000006</c:v>
                </c:pt>
                <c:pt idx="10">
                  <c:v>76.5</c:v>
                </c:pt>
                <c:pt idx="11">
                  <c:v>87.3</c:v>
                </c:pt>
                <c:pt idx="12">
                  <c:v>94.3</c:v>
                </c:pt>
                <c:pt idx="13">
                  <c:v>94.3</c:v>
                </c:pt>
                <c:pt idx="14">
                  <c:v>100</c:v>
                </c:pt>
                <c:pt idx="15">
                  <c:v>113</c:v>
                </c:pt>
                <c:pt idx="16">
                  <c:v>109.2</c:v>
                </c:pt>
                <c:pt idx="17">
                  <c:v>124.8</c:v>
                </c:pt>
                <c:pt idx="18">
                  <c:v>123.3</c:v>
                </c:pt>
                <c:pt idx="19">
                  <c:v>121.3</c:v>
                </c:pt>
                <c:pt idx="20">
                  <c:v>115.7</c:v>
                </c:pt>
                <c:pt idx="21">
                  <c:v>104.1</c:v>
                </c:pt>
                <c:pt idx="22">
                  <c:v>111.5</c:v>
                </c:pt>
              </c:numCache>
            </c:numRef>
          </c:val>
          <c:extLst>
            <c:ext xmlns:c16="http://schemas.microsoft.com/office/drawing/2014/chart" uri="{C3380CC4-5D6E-409C-BE32-E72D297353CC}">
              <c16:uniqueId val="{00000002-17D1-4279-91D0-6D71A6E3A066}"/>
            </c:ext>
          </c:extLst>
        </c:ser>
        <c:ser>
          <c:idx val="5"/>
          <c:order val="5"/>
          <c:spPr>
            <a:solidFill>
              <a:schemeClr val="bg1"/>
            </a:solidFill>
            <a:ln>
              <a:noFill/>
            </a:ln>
            <a:effectLst/>
          </c:spPr>
          <c:val>
            <c:numRef>
              <c:f>'1'!$E$52:$E$74</c:f>
              <c:numCache>
                <c:formatCode>#####0.0</c:formatCode>
                <c:ptCount val="23"/>
                <c:pt idx="0">
                  <c:v>42.906592066280894</c:v>
                </c:pt>
                <c:pt idx="1">
                  <c:v>44.817895014934564</c:v>
                </c:pt>
                <c:pt idx="2">
                  <c:v>46.96584287653252</c:v>
                </c:pt>
                <c:pt idx="3">
                  <c:v>48.47438087637552</c:v>
                </c:pt>
                <c:pt idx="4">
                  <c:v>48</c:v>
                </c:pt>
                <c:pt idx="5">
                  <c:v>48.8</c:v>
                </c:pt>
                <c:pt idx="6">
                  <c:v>50.5</c:v>
                </c:pt>
                <c:pt idx="7">
                  <c:v>60.6</c:v>
                </c:pt>
                <c:pt idx="8">
                  <c:v>64.900000000000006</c:v>
                </c:pt>
                <c:pt idx="9">
                  <c:v>63</c:v>
                </c:pt>
                <c:pt idx="10">
                  <c:v>67.099999999999994</c:v>
                </c:pt>
                <c:pt idx="11">
                  <c:v>77.7</c:v>
                </c:pt>
                <c:pt idx="12">
                  <c:v>84.5</c:v>
                </c:pt>
                <c:pt idx="13">
                  <c:v>84.7</c:v>
                </c:pt>
                <c:pt idx="14">
                  <c:v>90.3</c:v>
                </c:pt>
                <c:pt idx="15">
                  <c:v>102.9</c:v>
                </c:pt>
                <c:pt idx="16">
                  <c:v>99.4</c:v>
                </c:pt>
                <c:pt idx="17">
                  <c:v>114.5</c:v>
                </c:pt>
                <c:pt idx="18">
                  <c:v>113.1</c:v>
                </c:pt>
                <c:pt idx="19">
                  <c:v>111.4</c:v>
                </c:pt>
                <c:pt idx="20">
                  <c:v>106.2</c:v>
                </c:pt>
                <c:pt idx="21">
                  <c:v>95.2</c:v>
                </c:pt>
                <c:pt idx="22">
                  <c:v>102.3</c:v>
                </c:pt>
              </c:numCache>
            </c:numRef>
          </c:val>
          <c:extLst>
            <c:ext xmlns:c16="http://schemas.microsoft.com/office/drawing/2014/chart" uri="{C3380CC4-5D6E-409C-BE32-E72D297353CC}">
              <c16:uniqueId val="{00000003-17D1-4279-91D0-6D71A6E3A066}"/>
            </c:ext>
          </c:extLst>
        </c:ser>
        <c:dLbls>
          <c:showLegendKey val="0"/>
          <c:showVal val="0"/>
          <c:showCatName val="0"/>
          <c:showSerName val="0"/>
          <c:showPercent val="0"/>
          <c:showBubbleSize val="0"/>
        </c:dLbls>
        <c:axId val="405863224"/>
        <c:axId val="405862568"/>
      </c:areaChart>
      <c:lineChart>
        <c:grouping val="standard"/>
        <c:varyColors val="0"/>
        <c:ser>
          <c:idx val="3"/>
          <c:order val="0"/>
          <c:tx>
            <c:strRef>
              <c:f>'1'!$B$52</c:f>
              <c:strCache>
                <c:ptCount val="1"/>
                <c:pt idx="0">
                  <c:v>Males</c:v>
                </c:pt>
              </c:strCache>
            </c:strRef>
          </c:tx>
          <c:spPr>
            <a:ln w="28575" cap="rnd">
              <a:solidFill>
                <a:srgbClr val="7030A0"/>
              </a:solidFill>
              <a:prstDash val="dash"/>
              <a:round/>
            </a:ln>
            <a:effectLst/>
          </c:spPr>
          <c:marker>
            <c:symbol val="none"/>
          </c:marker>
          <c:dLbls>
            <c:dLbl>
              <c:idx val="22"/>
              <c:layout>
                <c:manualLayout>
                  <c:x val="-2.0052634998686124E-16"/>
                  <c:y val="7.328308207705185E-2"/>
                </c:manualLayout>
              </c:layout>
              <c:tx>
                <c:rich>
                  <a:bodyPr/>
                  <a:lstStyle/>
                  <a:p>
                    <a:r>
                      <a:rPr lang="en-US"/>
                      <a:t>107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317-4F83-A9D6-2E629BD277B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'1'!$A$29:$A$51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'1'!$D$52:$D$74</c:f>
              <c:numCache>
                <c:formatCode>#####0.0</c:formatCode>
                <c:ptCount val="23"/>
                <c:pt idx="0">
                  <c:v>47.244179062846008</c:v>
                </c:pt>
                <c:pt idx="1">
                  <c:v>49.08859661463427</c:v>
                </c:pt>
                <c:pt idx="2">
                  <c:v>51.301475005453192</c:v>
                </c:pt>
                <c:pt idx="3">
                  <c:v>52.948304690473755</c:v>
                </c:pt>
                <c:pt idx="4">
                  <c:v>52.4</c:v>
                </c:pt>
                <c:pt idx="5">
                  <c:v>53.2</c:v>
                </c:pt>
                <c:pt idx="6">
                  <c:v>54.9</c:v>
                </c:pt>
                <c:pt idx="7">
                  <c:v>65.400000000000006</c:v>
                </c:pt>
                <c:pt idx="8">
                  <c:v>69.8</c:v>
                </c:pt>
                <c:pt idx="9">
                  <c:v>67.7</c:v>
                </c:pt>
                <c:pt idx="10">
                  <c:v>71.8</c:v>
                </c:pt>
                <c:pt idx="11">
                  <c:v>82.5</c:v>
                </c:pt>
                <c:pt idx="12">
                  <c:v>89.4</c:v>
                </c:pt>
                <c:pt idx="13">
                  <c:v>89.5</c:v>
                </c:pt>
                <c:pt idx="14">
                  <c:v>95.1</c:v>
                </c:pt>
                <c:pt idx="15">
                  <c:v>107.9</c:v>
                </c:pt>
                <c:pt idx="16">
                  <c:v>104.3</c:v>
                </c:pt>
                <c:pt idx="17">
                  <c:v>119.6</c:v>
                </c:pt>
                <c:pt idx="18">
                  <c:v>118.2</c:v>
                </c:pt>
                <c:pt idx="19">
                  <c:v>116.3</c:v>
                </c:pt>
                <c:pt idx="20">
                  <c:v>111</c:v>
                </c:pt>
                <c:pt idx="21">
                  <c:v>99.6</c:v>
                </c:pt>
                <c:pt idx="22">
                  <c:v>106.9</c:v>
                </c:pt>
              </c:numCache>
            </c:numRef>
          </c:val>
          <c:smooth val="0"/>
          <c:extLst>
            <c:ext xmlns:c16="http://schemas.microsoft.com/office/drawing/2014/chart" uri="{C3380CC4-5D6E-409C-BE32-E72D297353CC}">
              <c16:uniqueId val="{00000004-4DFA-496F-BA63-515368A1F07F}"/>
            </c:ext>
          </c:extLst>
        </c:ser>
        <c:ser>
          <c:idx val="1"/>
          <c:order val="1"/>
          <c:tx>
            <c:v>Females</c:v>
          </c:tx>
          <c:spPr>
            <a:ln w="28575" cap="rnd">
              <a:solidFill>
                <a:srgbClr val="7030A0"/>
              </a:solidFill>
              <a:round/>
            </a:ln>
            <a:effectLst/>
          </c:spPr>
          <c:marker>
            <c:symbol val="none"/>
          </c:marker>
          <c:dLbls>
            <c:dLbl>
              <c:idx val="22"/>
              <c:layout>
                <c:manualLayout>
                  <c:x val="-2.7344818156959257E-3"/>
                  <c:y val="-6.2814070351758788E-2"/>
                </c:manualLayout>
              </c:layout>
              <c:tx>
                <c:rich>
                  <a:bodyPr/>
                  <a:lstStyle/>
                  <a:p>
                    <a:r>
                      <a:rPr lang="en-US"/>
                      <a:t>129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317-4F83-A9D6-2E629BD277B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ln>
                      <a:solidFill>
                        <a:schemeClr val="tx1"/>
                      </a:solidFill>
                    </a:ln>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'1'!$A$29:$A$51</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'1'!$D$29:$D$51</c:f>
              <c:numCache>
                <c:formatCode>#####0.0</c:formatCode>
                <c:ptCount val="23"/>
                <c:pt idx="0">
                  <c:v>58.835909917213002</c:v>
                </c:pt>
                <c:pt idx="1">
                  <c:v>60.671719773453532</c:v>
                </c:pt>
                <c:pt idx="2">
                  <c:v>60.153384572782699</c:v>
                </c:pt>
                <c:pt idx="3">
                  <c:v>67.932508487822162</c:v>
                </c:pt>
                <c:pt idx="4">
                  <c:v>67.5</c:v>
                </c:pt>
                <c:pt idx="5">
                  <c:v>62.5</c:v>
                </c:pt>
                <c:pt idx="6">
                  <c:v>70.900000000000006</c:v>
                </c:pt>
                <c:pt idx="7">
                  <c:v>81.599999999999994</c:v>
                </c:pt>
                <c:pt idx="8">
                  <c:v>87.1</c:v>
                </c:pt>
                <c:pt idx="9">
                  <c:v>85.8</c:v>
                </c:pt>
                <c:pt idx="10">
                  <c:v>86.9</c:v>
                </c:pt>
                <c:pt idx="11">
                  <c:v>94.8</c:v>
                </c:pt>
                <c:pt idx="12">
                  <c:v>112.5</c:v>
                </c:pt>
                <c:pt idx="13">
                  <c:v>116.9</c:v>
                </c:pt>
                <c:pt idx="14">
                  <c:v>112.7</c:v>
                </c:pt>
                <c:pt idx="15">
                  <c:v>131.1</c:v>
                </c:pt>
                <c:pt idx="16">
                  <c:v>124.3</c:v>
                </c:pt>
                <c:pt idx="17">
                  <c:v>143</c:v>
                </c:pt>
                <c:pt idx="18">
                  <c:v>139.4</c:v>
                </c:pt>
                <c:pt idx="19">
                  <c:v>133.4</c:v>
                </c:pt>
                <c:pt idx="20">
                  <c:v>132.1</c:v>
                </c:pt>
                <c:pt idx="21">
                  <c:v>126.5</c:v>
                </c:pt>
                <c:pt idx="22">
                  <c:v>129</c:v>
                </c:pt>
              </c:numCache>
            </c:numRef>
          </c:val>
          <c:smooth val="0"/>
          <c:extLst>
            <c:ext xmlns:c16="http://schemas.microsoft.com/office/drawing/2014/chart" uri="{C3380CC4-5D6E-409C-BE32-E72D297353CC}">
              <c16:uniqueId val="{00000005-4DFA-496F-BA63-515368A1F07F}"/>
            </c:ext>
          </c:extLst>
        </c:ser>
        <c:dLbls>
          <c:showLegendKey val="0"/>
          <c:showVal val="0"/>
          <c:showCatName val="0"/>
          <c:showSerName val="0"/>
          <c:showPercent val="0"/>
          <c:showBubbleSize val="0"/>
        </c:dLbls>
        <c:marker val="1"/>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mortality rate (per 100,000)</a:t>
                </a:r>
                <a:endParaRPr lang="en-GB" b="1"/>
              </a:p>
            </c:rich>
          </c:tx>
          <c:layout>
            <c:manualLayout>
              <c:xMode val="edge"/>
              <c:yMode val="edge"/>
              <c:x val="2.9704869746080761E-2"/>
              <c:y val="0.2027001806934937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between"/>
      </c:valAx>
      <c:spPr>
        <a:noFill/>
        <a:ln>
          <a:noFill/>
        </a:ln>
        <a:effectLst/>
      </c:spPr>
    </c:plotArea>
    <c:legend>
      <c:legendPos val="r"/>
      <c:legendEntry>
        <c:idx val="1"/>
        <c:delete val="1"/>
      </c:legendEntry>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3a: Alzheimer's disease and other dementia</a:t>
            </a:r>
            <a:r>
              <a:rPr lang="en-GB" sz="1400" b="1" baseline="0"/>
              <a:t> deaths by age and sex, 2022</a:t>
            </a:r>
          </a:p>
        </c:rich>
      </c:tx>
      <c:layout>
        <c:manualLayout>
          <c:xMode val="edge"/>
          <c:yMode val="edge"/>
          <c:x val="0.18030674397082147"/>
          <c:y val="4.185351073509594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327137193168518E-2"/>
          <c:y val="0.1404708590624017"/>
          <c:w val="0.91763689218003597"/>
          <c:h val="0.62870878325702517"/>
        </c:manualLayout>
      </c:layout>
      <c:barChart>
        <c:barDir val="col"/>
        <c:grouping val="clustered"/>
        <c:varyColors val="0"/>
        <c:ser>
          <c:idx val="0"/>
          <c:order val="0"/>
          <c:tx>
            <c:v>Females</c:v>
          </c:tx>
          <c:spPr>
            <a:solidFill>
              <a:srgbClr val="7030A0"/>
            </a:solidFill>
            <a:ln>
              <a:solidFill>
                <a:srgbClr val="7030A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'2'!$D$5:$P$5</c15:sqref>
                  </c15:fullRef>
                </c:ext>
              </c:extLst>
              <c:f>('2'!$D$5,'2'!$F$5,'2'!$H$5,'2'!$J$5,'2'!$L$5,'2'!$N$5,'2'!$P$5)</c:f>
              <c:strCache>
                <c:ptCount val="7"/>
                <c:pt idx="0">
                  <c:v>Age 60-64</c:v>
                </c:pt>
                <c:pt idx="1">
                  <c:v>Age 65-69</c:v>
                </c:pt>
                <c:pt idx="2">
                  <c:v>Age 70-74</c:v>
                </c:pt>
                <c:pt idx="3">
                  <c:v>Age 75-79</c:v>
                </c:pt>
                <c:pt idx="4">
                  <c:v>Age 80-84</c:v>
                </c:pt>
                <c:pt idx="5">
                  <c:v>Age 85-89</c:v>
                </c:pt>
                <c:pt idx="6">
                  <c:v>Age 90+</c:v>
                </c:pt>
              </c:strCache>
            </c:strRef>
          </c:cat>
          <c:val>
            <c:numRef>
              <c:extLst>
                <c:ext xmlns:c15="http://schemas.microsoft.com/office/drawing/2012/chart" uri="{02D57815-91ED-43cb-92C2-25804820EDAC}">
                  <c15:fullRef>
                    <c15:sqref>'2'!$D$51:$P$51</c15:sqref>
                  </c15:fullRef>
                </c:ext>
              </c:extLst>
              <c:f>('2'!$D$51,'2'!$F$51,'2'!$H$51,'2'!$J$51,'2'!$L$51,'2'!$N$51,'2'!$P$51)</c:f>
              <c:numCache>
                <c:formatCode>0.00</c:formatCode>
                <c:ptCount val="7"/>
                <c:pt idx="0" formatCode="0">
                  <c:v>16</c:v>
                </c:pt>
                <c:pt idx="1" formatCode="0">
                  <c:v>38</c:v>
                </c:pt>
                <c:pt idx="2" formatCode="0">
                  <c:v>126</c:v>
                </c:pt>
                <c:pt idx="3" formatCode="0">
                  <c:v>385</c:v>
                </c:pt>
                <c:pt idx="4" formatCode="0">
                  <c:v>718</c:v>
                </c:pt>
                <c:pt idx="5" formatCode="#,##0">
                  <c:v>1198</c:v>
                </c:pt>
                <c:pt idx="6" formatCode="#,##0">
                  <c:v>1648</c:v>
                </c:pt>
              </c:numCache>
            </c:numRef>
          </c:val>
          <c:extLst>
            <c:ext xmlns:c16="http://schemas.microsoft.com/office/drawing/2014/chart" uri="{C3380CC4-5D6E-409C-BE32-E72D297353CC}">
              <c16:uniqueId val="{00000000-B719-49A2-B0CA-96AFD5811EB4}"/>
            </c:ext>
          </c:extLst>
        </c:ser>
        <c:ser>
          <c:idx val="2"/>
          <c:order val="1"/>
          <c:tx>
            <c:v>Males</c:v>
          </c:tx>
          <c:spPr>
            <a:solidFill>
              <a:srgbClr val="BF78D3"/>
            </a:solidFill>
            <a:ln>
              <a:solidFill>
                <a:srgbClr val="BF78D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'2'!$D$5:$P$5</c15:sqref>
                  </c15:fullRef>
                </c:ext>
              </c:extLst>
              <c:f>('2'!$D$5,'2'!$F$5,'2'!$H$5,'2'!$J$5,'2'!$L$5,'2'!$N$5,'2'!$P$5)</c:f>
              <c:strCache>
                <c:ptCount val="7"/>
                <c:pt idx="0">
                  <c:v>Age 60-64</c:v>
                </c:pt>
                <c:pt idx="1">
                  <c:v>Age 65-69</c:v>
                </c:pt>
                <c:pt idx="2">
                  <c:v>Age 70-74</c:v>
                </c:pt>
                <c:pt idx="3">
                  <c:v>Age 75-79</c:v>
                </c:pt>
                <c:pt idx="4">
                  <c:v>Age 80-84</c:v>
                </c:pt>
                <c:pt idx="5">
                  <c:v>Age 85-89</c:v>
                </c:pt>
                <c:pt idx="6">
                  <c:v>Age 90+</c:v>
                </c:pt>
              </c:strCache>
            </c:strRef>
          </c:cat>
          <c:val>
            <c:numRef>
              <c:extLst>
                <c:ext xmlns:c15="http://schemas.microsoft.com/office/drawing/2012/chart" uri="{02D57815-91ED-43cb-92C2-25804820EDAC}">
                  <c15:fullRef>
                    <c15:sqref>'2'!$D$74:$P$74</c15:sqref>
                  </c15:fullRef>
                </c:ext>
              </c:extLst>
              <c:f>('2'!$D$74,'2'!$F$74,'2'!$H$74,'2'!$J$74,'2'!$L$74,'2'!$N$74,'2'!$P$74)</c:f>
              <c:numCache>
                <c:formatCode>0.00</c:formatCode>
                <c:ptCount val="7"/>
                <c:pt idx="0" formatCode="0">
                  <c:v>17</c:v>
                </c:pt>
                <c:pt idx="1" formatCode="0">
                  <c:v>31</c:v>
                </c:pt>
                <c:pt idx="2" formatCode="0">
                  <c:v>104</c:v>
                </c:pt>
                <c:pt idx="3" formatCode="0">
                  <c:v>284</c:v>
                </c:pt>
                <c:pt idx="4" formatCode="0">
                  <c:v>470</c:v>
                </c:pt>
                <c:pt idx="5" formatCode="#,##0">
                  <c:v>661</c:v>
                </c:pt>
                <c:pt idx="6" formatCode="#,##0">
                  <c:v>565</c:v>
                </c:pt>
              </c:numCache>
            </c:numRef>
          </c:val>
          <c:extLst>
            <c:ext xmlns:c16="http://schemas.microsoft.com/office/drawing/2014/chart" uri="{C3380CC4-5D6E-409C-BE32-E72D297353CC}">
              <c16:uniqueId val="{00000001-4161-4E47-B819-A9C09E625250}"/>
            </c:ext>
          </c:extLst>
        </c:ser>
        <c:dLbls>
          <c:showLegendKey val="0"/>
          <c:showVal val="0"/>
          <c:showCatName val="0"/>
          <c:showSerName val="0"/>
          <c:showPercent val="0"/>
          <c:showBubbleSize val="0"/>
        </c:dLbls>
        <c:gapWidth val="114"/>
        <c:axId val="756605720"/>
        <c:axId val="756612608"/>
      </c:barChart>
      <c:catAx>
        <c:axId val="75660572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Age group</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56612608"/>
        <c:crosses val="autoZero"/>
        <c:auto val="1"/>
        <c:lblAlgn val="ctr"/>
        <c:lblOffset val="100"/>
        <c:noMultiLvlLbl val="0"/>
      </c:catAx>
      <c:valAx>
        <c:axId val="75661260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605720"/>
        <c:crosses val="autoZero"/>
        <c:crossBetween val="between"/>
      </c:valAx>
      <c:spPr>
        <a:noFill/>
        <a:ln>
          <a:noFill/>
        </a:ln>
        <a:effectLst/>
      </c:spPr>
    </c:plotArea>
    <c:legend>
      <c:legendPos val="b"/>
      <c:layout>
        <c:manualLayout>
          <c:xMode val="edge"/>
          <c:yMode val="edge"/>
          <c:x val="0.16444345461112869"/>
          <c:y val="0.15779859394396786"/>
          <c:w val="0.19558529554745163"/>
          <c:h val="4.499860885323492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3b: Alzheimer's disease and other dementia</a:t>
            </a:r>
            <a:r>
              <a:rPr lang="en-GB" sz="1400" b="1" baseline="0"/>
              <a:t> age-specific death rates, by sex,  2022</a:t>
            </a:r>
          </a:p>
        </c:rich>
      </c:tx>
      <c:layout>
        <c:manualLayout>
          <c:xMode val="edge"/>
          <c:yMode val="edge"/>
          <c:x val="0.14067765843860111"/>
          <c:y val="6.278026610264391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327137193168518E-2"/>
          <c:y val="0.1404708590624017"/>
          <c:w val="0.91763689218003597"/>
          <c:h val="0.62870878325702517"/>
        </c:manualLayout>
      </c:layout>
      <c:barChart>
        <c:barDir val="col"/>
        <c:grouping val="clustered"/>
        <c:varyColors val="0"/>
        <c:ser>
          <c:idx val="0"/>
          <c:order val="0"/>
          <c:tx>
            <c:v>Females</c:v>
          </c:tx>
          <c:spPr>
            <a:solidFill>
              <a:srgbClr val="7030A0"/>
            </a:solidFill>
            <a:ln>
              <a:solidFill>
                <a:srgbClr val="7030A0"/>
              </a:solidFill>
            </a:ln>
            <a:effectLst/>
          </c:spPr>
          <c:invertIfNegative val="0"/>
          <c:dLbls>
            <c:dLbl>
              <c:idx val="0"/>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858-4752-8629-467DC9812C93}"/>
                </c:ext>
              </c:extLst>
            </c:dLbl>
            <c:dLbl>
              <c:idx val="1"/>
              <c:tx>
                <c:rich>
                  <a:bodyPr/>
                  <a:lstStyle/>
                  <a:p>
                    <a:r>
                      <a:rPr lang="en-US"/>
                      <a:t>24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858-4752-8629-467DC9812C93}"/>
                </c:ext>
              </c:extLst>
            </c:dLbl>
            <c:dLbl>
              <c:idx val="2"/>
              <c:tx>
                <c:rich>
                  <a:bodyPr/>
                  <a:lstStyle/>
                  <a:p>
                    <a:r>
                      <a:rPr lang="en-US"/>
                      <a:t>83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858-4752-8629-467DC9812C93}"/>
                </c:ext>
              </c:extLst>
            </c:dLbl>
            <c:dLbl>
              <c:idx val="3"/>
              <c:tx>
                <c:rich>
                  <a:bodyPr/>
                  <a:lstStyle/>
                  <a:p>
                    <a:r>
                      <a:rPr lang="en-US"/>
                      <a:t>345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858-4752-8629-467DC9812C93}"/>
                </c:ext>
              </c:extLst>
            </c:dLbl>
            <c:dLbl>
              <c:idx val="4"/>
              <c:tx>
                <c:rich>
                  <a:bodyPr/>
                  <a:lstStyle/>
                  <a:p>
                    <a:r>
                      <a:rPr lang="en-US"/>
                      <a:t>870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3858-4752-8629-467DC9812C93}"/>
                </c:ext>
              </c:extLst>
            </c:dLbl>
            <c:dLbl>
              <c:idx val="5"/>
              <c:tx>
                <c:rich>
                  <a:bodyPr/>
                  <a:lstStyle/>
                  <a:p>
                    <a:r>
                      <a:rPr lang="en-US"/>
                      <a:t>2253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858-4752-8629-467DC9812C93}"/>
                </c:ext>
              </c:extLst>
            </c:dLbl>
            <c:dLbl>
              <c:idx val="6"/>
              <c:tx>
                <c:rich>
                  <a:bodyPr/>
                  <a:lstStyle/>
                  <a:p>
                    <a:r>
                      <a:rPr lang="en-US"/>
                      <a:t>5333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858-4752-8629-467DC9812C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'2'!$D$5:$Q$5</c15:sqref>
                  </c15:fullRef>
                </c:ext>
              </c:extLst>
              <c:f>('2'!$E$5,'2'!$G$5,'2'!$I$5,'2'!$K$5,'2'!$M$5,'2'!$O$5,'2'!$Q$5)</c:f>
              <c:strCache>
                <c:ptCount val="7"/>
                <c:pt idx="0">
                  <c:v>Age-specific rate 60-64</c:v>
                </c:pt>
                <c:pt idx="1">
                  <c:v>Age-specific rate 65-69</c:v>
                </c:pt>
                <c:pt idx="2">
                  <c:v>Age-specific rate 70-74</c:v>
                </c:pt>
                <c:pt idx="3">
                  <c:v>Age-specific rate 75-79</c:v>
                </c:pt>
                <c:pt idx="4">
                  <c:v>Age-specific rate 80-84</c:v>
                </c:pt>
                <c:pt idx="5">
                  <c:v>Age-specific rate 85-89</c:v>
                </c:pt>
                <c:pt idx="6">
                  <c:v>Age-specific rate 90+</c:v>
                </c:pt>
              </c:strCache>
            </c:strRef>
          </c:cat>
          <c:val>
            <c:numRef>
              <c:extLst>
                <c:ext xmlns:c15="http://schemas.microsoft.com/office/drawing/2012/chart" uri="{02D57815-91ED-43cb-92C2-25804820EDAC}">
                  <c15:fullRef>
                    <c15:sqref>'2'!$D$51:$Q$51</c15:sqref>
                  </c15:fullRef>
                </c:ext>
              </c:extLst>
              <c:f>('2'!$E$51,'2'!$G$51,'2'!$I$51,'2'!$K$51,'2'!$M$51,'2'!$O$51,'2'!$Q$51)</c:f>
              <c:numCache>
                <c:formatCode>0.00</c:formatCode>
                <c:ptCount val="7"/>
                <c:pt idx="0">
                  <c:v>8.5891744193000008</c:v>
                </c:pt>
                <c:pt idx="1">
                  <c:v>23.966598131000001</c:v>
                </c:pt>
                <c:pt idx="2">
                  <c:v>82.643001909000006</c:v>
                </c:pt>
                <c:pt idx="3">
                  <c:v>345.15836941999999</c:v>
                </c:pt>
                <c:pt idx="4">
                  <c:v>870.38743151000006</c:v>
                </c:pt>
                <c:pt idx="5" formatCode="#,##0.00">
                  <c:v>2253.2350286000001</c:v>
                </c:pt>
                <c:pt idx="6" formatCode="#,##0.00">
                  <c:v>5333.3333333</c:v>
                </c:pt>
              </c:numCache>
            </c:numRef>
          </c:val>
          <c:extLst>
            <c:ext xmlns:c16="http://schemas.microsoft.com/office/drawing/2014/chart" uri="{C3380CC4-5D6E-409C-BE32-E72D297353CC}">
              <c16:uniqueId val="{00000000-1CE5-4EC4-9555-45B6E260F146}"/>
            </c:ext>
          </c:extLst>
        </c:ser>
        <c:ser>
          <c:idx val="1"/>
          <c:order val="1"/>
          <c:tx>
            <c:v>Males</c:v>
          </c:tx>
          <c:spPr>
            <a:solidFill>
              <a:srgbClr val="BF78D3"/>
            </a:solidFill>
            <a:ln>
              <a:solidFill>
                <a:srgbClr val="BF78D3"/>
              </a:solidFill>
            </a:ln>
            <a:effectLst/>
          </c:spPr>
          <c:invertIfNegative val="0"/>
          <c:dLbls>
            <c:dLbl>
              <c:idx val="0"/>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3858-4752-8629-467DC9812C93}"/>
                </c:ext>
              </c:extLst>
            </c:dLbl>
            <c:dLbl>
              <c:idx val="1"/>
              <c:tx>
                <c:rich>
                  <a:bodyPr/>
                  <a:lstStyle/>
                  <a:p>
                    <a:r>
                      <a:rPr lang="en-US"/>
                      <a:t>21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858-4752-8629-467DC9812C93}"/>
                </c:ext>
              </c:extLst>
            </c:dLbl>
            <c:dLbl>
              <c:idx val="2"/>
              <c:tx>
                <c:rich>
                  <a:bodyPr/>
                  <a:lstStyle/>
                  <a:p>
                    <a:r>
                      <a:rPr lang="en-US"/>
                      <a:t>76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3858-4752-8629-467DC9812C93}"/>
                </c:ext>
              </c:extLst>
            </c:dLbl>
            <c:dLbl>
              <c:idx val="3"/>
              <c:tx>
                <c:rich>
                  <a:bodyPr/>
                  <a:lstStyle/>
                  <a:p>
                    <a:r>
                      <a:rPr lang="en-US"/>
                      <a:t>306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858-4752-8629-467DC9812C93}"/>
                </c:ext>
              </c:extLst>
            </c:dLbl>
            <c:dLbl>
              <c:idx val="4"/>
              <c:tx>
                <c:rich>
                  <a:bodyPr/>
                  <a:lstStyle/>
                  <a:p>
                    <a:r>
                      <a:rPr lang="en-US"/>
                      <a:t>781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3858-4752-8629-467DC9812C93}"/>
                </c:ext>
              </c:extLst>
            </c:dLbl>
            <c:dLbl>
              <c:idx val="5"/>
              <c:tx>
                <c:rich>
                  <a:bodyPr/>
                  <a:lstStyle/>
                  <a:p>
                    <a:r>
                      <a:rPr lang="en-US"/>
                      <a:t>2014</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858-4752-8629-467DC9812C93}"/>
                </c:ext>
              </c:extLst>
            </c:dLbl>
            <c:dLbl>
              <c:idx val="6"/>
              <c:tx>
                <c:rich>
                  <a:bodyPr/>
                  <a:lstStyle/>
                  <a:p>
                    <a:r>
                      <a:rPr lang="en-US"/>
                      <a:t>3918</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858-4752-8629-467DC9812C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'2'!$D$5:$Q$5</c15:sqref>
                  </c15:fullRef>
                </c:ext>
              </c:extLst>
              <c:f>('2'!$E$5,'2'!$G$5,'2'!$I$5,'2'!$K$5,'2'!$M$5,'2'!$O$5,'2'!$Q$5)</c:f>
              <c:strCache>
                <c:ptCount val="7"/>
                <c:pt idx="0">
                  <c:v>Age-specific rate 60-64</c:v>
                </c:pt>
                <c:pt idx="1">
                  <c:v>Age-specific rate 65-69</c:v>
                </c:pt>
                <c:pt idx="2">
                  <c:v>Age-specific rate 70-74</c:v>
                </c:pt>
                <c:pt idx="3">
                  <c:v>Age-specific rate 75-79</c:v>
                </c:pt>
                <c:pt idx="4">
                  <c:v>Age-specific rate 80-84</c:v>
                </c:pt>
                <c:pt idx="5">
                  <c:v>Age-specific rate 85-89</c:v>
                </c:pt>
                <c:pt idx="6">
                  <c:v>Age-specific rate 90+</c:v>
                </c:pt>
              </c:strCache>
            </c:strRef>
          </c:cat>
          <c:val>
            <c:numRef>
              <c:extLst>
                <c:ext xmlns:c15="http://schemas.microsoft.com/office/drawing/2012/chart" uri="{02D57815-91ED-43cb-92C2-25804820EDAC}">
                  <c15:fullRef>
                    <c15:sqref>'2'!$D$74:$Q$74</c15:sqref>
                  </c15:fullRef>
                </c:ext>
              </c:extLst>
              <c:f>('2'!$E$74,'2'!$G$74,'2'!$I$74,'2'!$K$74,'2'!$M$74,'2'!$O$74,'2'!$Q$74)</c:f>
              <c:numCache>
                <c:formatCode>0.00</c:formatCode>
                <c:ptCount val="7"/>
                <c:pt idx="0">
                  <c:v>9.7507814965000001</c:v>
                </c:pt>
                <c:pt idx="1">
                  <c:v>21.107101518</c:v>
                </c:pt>
                <c:pt idx="2">
                  <c:v>75.531443594999999</c:v>
                </c:pt>
                <c:pt idx="3">
                  <c:v>306.17965414999998</c:v>
                </c:pt>
                <c:pt idx="4">
                  <c:v>780.95143146999999</c:v>
                </c:pt>
                <c:pt idx="5" formatCode="#,##0.00">
                  <c:v>2014.015844</c:v>
                </c:pt>
                <c:pt idx="6" formatCode="#,##0.00">
                  <c:v>3917.8975105999998</c:v>
                </c:pt>
              </c:numCache>
            </c:numRef>
          </c:val>
          <c:extLst>
            <c:ext xmlns:c16="http://schemas.microsoft.com/office/drawing/2014/chart" uri="{C3380CC4-5D6E-409C-BE32-E72D297353CC}">
              <c16:uniqueId val="{00000001-1CE5-4EC4-9555-45B6E260F146}"/>
            </c:ext>
          </c:extLst>
        </c:ser>
        <c:dLbls>
          <c:showLegendKey val="0"/>
          <c:showVal val="0"/>
          <c:showCatName val="0"/>
          <c:showSerName val="0"/>
          <c:showPercent val="0"/>
          <c:showBubbleSize val="0"/>
        </c:dLbls>
        <c:gapWidth val="114"/>
        <c:axId val="756605720"/>
        <c:axId val="756612608"/>
      </c:barChart>
      <c:catAx>
        <c:axId val="75660572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Age group</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612608"/>
        <c:crosses val="autoZero"/>
        <c:auto val="1"/>
        <c:lblAlgn val="ctr"/>
        <c:lblOffset val="100"/>
        <c:noMultiLvlLbl val="0"/>
      </c:catAx>
      <c:valAx>
        <c:axId val="75661260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Age-specific mortality rate (per 100,000)</a:t>
                </a:r>
                <a:endParaRPr lang="en-GB" sz="1050">
                  <a:effectLst/>
                </a:endParaRPr>
              </a:p>
            </c:rich>
          </c:tx>
          <c:layout>
            <c:manualLayout>
              <c:xMode val="edge"/>
              <c:yMode val="edge"/>
              <c:x val="0"/>
              <c:y val="0.16558303423452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605720"/>
        <c:crosses val="autoZero"/>
        <c:crossBetween val="between"/>
      </c:valAx>
      <c:spPr>
        <a:noFill/>
        <a:ln>
          <a:noFill/>
        </a:ln>
        <a:effectLst/>
      </c:spPr>
    </c:plotArea>
    <c:legend>
      <c:legendPos val="b"/>
      <c:layout>
        <c:manualLayout>
          <c:xMode val="edge"/>
          <c:yMode val="edge"/>
          <c:x val="0.13161812767616329"/>
          <c:y val="0.15779856631686578"/>
          <c:w val="0.29242394905554836"/>
          <c:h val="7.844776463611505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7030A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GB" b="1">
                <a:solidFill>
                  <a:schemeClr val="tx1"/>
                </a:solidFill>
                <a:latin typeface="Arial" panose="020B0604020202020204" pitchFamily="34" charset="0"/>
                <a:cs typeface="Arial" panose="020B0604020202020204" pitchFamily="34" charset="0"/>
              </a:rPr>
              <a:t>Alzheimer's disease and</a:t>
            </a:r>
            <a:r>
              <a:rPr lang="en-GB" b="1" baseline="0">
                <a:solidFill>
                  <a:schemeClr val="tx1"/>
                </a:solidFill>
                <a:latin typeface="Arial" panose="020B0604020202020204" pitchFamily="34" charset="0"/>
                <a:cs typeface="Arial" panose="020B0604020202020204" pitchFamily="34" charset="0"/>
              </a:rPr>
              <a:t> other dementia deaths,</a:t>
            </a:r>
            <a:r>
              <a:rPr lang="en-GB" b="1">
                <a:solidFill>
                  <a:schemeClr val="tx1"/>
                </a:solidFill>
                <a:latin typeface="Arial" panose="020B0604020202020204" pitchFamily="34" charset="0"/>
                <a:cs typeface="Arial" panose="020B0604020202020204" pitchFamily="34" charset="0"/>
              </a:rPr>
              <a:t> average age of death, 2000</a:t>
            </a:r>
            <a:r>
              <a:rPr lang="en-GB" b="1" baseline="0">
                <a:solidFill>
                  <a:schemeClr val="tx1"/>
                </a:solidFill>
                <a:latin typeface="Arial" panose="020B0604020202020204" pitchFamily="34" charset="0"/>
                <a:cs typeface="Arial" panose="020B0604020202020204" pitchFamily="34" charset="0"/>
              </a:rPr>
              <a:t> to 2022</a:t>
            </a:r>
          </a:p>
        </c:rich>
      </c:tx>
      <c:overlay val="0"/>
      <c:spPr>
        <a:noFill/>
        <a:ln>
          <a:noFill/>
        </a:ln>
        <a:effectLst/>
      </c:spPr>
    </c:title>
    <c:autoTitleDeleted val="0"/>
    <c:plotArea>
      <c:layout>
        <c:manualLayout>
          <c:layoutTarget val="inner"/>
          <c:xMode val="edge"/>
          <c:yMode val="edge"/>
          <c:x val="7.3678520717697177E-2"/>
          <c:y val="2.9260699107172272E-2"/>
          <c:w val="0.88651655206855073"/>
          <c:h val="0.92856175927840334"/>
        </c:manualLayout>
      </c:layout>
      <c:lineChart>
        <c:grouping val="standard"/>
        <c:varyColors val="0"/>
        <c:ser>
          <c:idx val="3"/>
          <c:order val="0"/>
          <c:tx>
            <c:strRef>
              <c:f>'2'!$B$17</c:f>
              <c:strCache>
                <c:ptCount val="1"/>
                <c:pt idx="0">
                  <c:v>Persons</c:v>
                </c:pt>
              </c:strCache>
            </c:strRef>
          </c:tx>
          <c:marker>
            <c:symbol val="none"/>
          </c:marker>
          <c:cat>
            <c:numRef>
              <c:f>'2'!$A$6:$A$28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'2'!$R$6:$R$28</c:f>
              <c:numCache>
                <c:formatCode>########0.00</c:formatCode>
                <c:ptCount val="23"/>
                <c:pt idx="0">
                  <c:v>85.62</c:v>
                </c:pt>
                <c:pt idx="1">
                  <c:v>85.77</c:v>
                </c:pt>
                <c:pt idx="2">
                  <c:v>86.09</c:v>
                </c:pt>
                <c:pt idx="3">
                  <c:v>86.01</c:v>
                </c:pt>
                <c:pt idx="4">
                  <c:v>85.75</c:v>
                </c:pt>
                <c:pt idx="5">
                  <c:v>86.35</c:v>
                </c:pt>
                <c:pt idx="6">
                  <c:v>86.21</c:v>
                </c:pt>
                <c:pt idx="7">
                  <c:v>86.13</c:v>
                </c:pt>
                <c:pt idx="8">
                  <c:v>86.02</c:v>
                </c:pt>
                <c:pt idx="9">
                  <c:v>86.07</c:v>
                </c:pt>
                <c:pt idx="10">
                  <c:v>86.37</c:v>
                </c:pt>
                <c:pt idx="11" formatCode="0.00">
                  <c:v>86.81</c:v>
                </c:pt>
                <c:pt idx="12" formatCode="0.00">
                  <c:v>86.71</c:v>
                </c:pt>
                <c:pt idx="13" formatCode="0.00">
                  <c:v>86.8</c:v>
                </c:pt>
                <c:pt idx="14" formatCode="0.00">
                  <c:v>86.88</c:v>
                </c:pt>
                <c:pt idx="15" formatCode="0.00">
                  <c:v>86.97</c:v>
                </c:pt>
                <c:pt idx="16" formatCode="0.00">
                  <c:v>86.95</c:v>
                </c:pt>
                <c:pt idx="17" formatCode="0.00">
                  <c:v>86.9</c:v>
                </c:pt>
                <c:pt idx="18" formatCode="0.00">
                  <c:v>86.89</c:v>
                </c:pt>
                <c:pt idx="19" formatCode="0.00">
                  <c:v>87.14</c:v>
                </c:pt>
                <c:pt idx="20" formatCode="0.00">
                  <c:v>86.82</c:v>
                </c:pt>
                <c:pt idx="21" formatCode="0.00">
                  <c:v>86.97</c:v>
                </c:pt>
                <c:pt idx="22" formatCode="0.00">
                  <c:v>86.83</c:v>
                </c:pt>
              </c:numCache>
            </c:numRef>
          </c:val>
          <c:smooth val="0"/>
          <c:extLst>
            <c:ext xmlns:c16="http://schemas.microsoft.com/office/drawing/2014/chart" uri="{C3380CC4-5D6E-409C-BE32-E72D297353CC}">
              <c16:uniqueId val="{00000009-9080-4A97-9AB8-8286C7DC0DD7}"/>
            </c:ext>
          </c:extLst>
        </c:ser>
        <c:ser>
          <c:idx val="4"/>
          <c:order val="1"/>
          <c:tx>
            <c:strRef>
              <c:f>'2'!$B$40</c:f>
              <c:strCache>
                <c:ptCount val="1"/>
                <c:pt idx="0">
                  <c:v>Females</c:v>
                </c:pt>
              </c:strCache>
            </c:strRef>
          </c:tx>
          <c:spPr>
            <a:ln>
              <a:solidFill>
                <a:srgbClr val="7030A0"/>
              </a:solidFill>
              <a:prstDash val="solid"/>
            </a:ln>
          </c:spPr>
          <c:marker>
            <c:symbol val="none"/>
          </c:marker>
          <c:cat>
            <c:numRef>
              <c:f>'2'!$A$6:$A$28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'2'!$R$29:$R$51</c:f>
              <c:numCache>
                <c:formatCode>########0.00</c:formatCode>
                <c:ptCount val="23"/>
                <c:pt idx="0">
                  <c:v>86.63</c:v>
                </c:pt>
                <c:pt idx="1">
                  <c:v>86.86</c:v>
                </c:pt>
                <c:pt idx="2">
                  <c:v>87.56</c:v>
                </c:pt>
                <c:pt idx="3">
                  <c:v>87.02</c:v>
                </c:pt>
                <c:pt idx="4">
                  <c:v>87.02</c:v>
                </c:pt>
                <c:pt idx="5">
                  <c:v>87.33</c:v>
                </c:pt>
                <c:pt idx="6">
                  <c:v>87.26</c:v>
                </c:pt>
                <c:pt idx="7">
                  <c:v>87.26</c:v>
                </c:pt>
                <c:pt idx="8">
                  <c:v>86.99</c:v>
                </c:pt>
                <c:pt idx="9">
                  <c:v>87.17</c:v>
                </c:pt>
                <c:pt idx="10">
                  <c:v>87.48</c:v>
                </c:pt>
                <c:pt idx="11" formatCode="0.00">
                  <c:v>87.78</c:v>
                </c:pt>
                <c:pt idx="12" formatCode="0.00">
                  <c:v>87.61</c:v>
                </c:pt>
                <c:pt idx="13" formatCode="0.00">
                  <c:v>87.71</c:v>
                </c:pt>
                <c:pt idx="14" formatCode="0.00">
                  <c:v>87.74</c:v>
                </c:pt>
                <c:pt idx="15" formatCode="0.00">
                  <c:v>87.88</c:v>
                </c:pt>
                <c:pt idx="16" formatCode="0.00">
                  <c:v>87.8</c:v>
                </c:pt>
                <c:pt idx="17" formatCode="0.00">
                  <c:v>87.78</c:v>
                </c:pt>
                <c:pt idx="18" formatCode="0.00">
                  <c:v>87.83</c:v>
                </c:pt>
                <c:pt idx="19" formatCode="0.00">
                  <c:v>87.95</c:v>
                </c:pt>
                <c:pt idx="20" formatCode="0.00">
                  <c:v>87.78</c:v>
                </c:pt>
                <c:pt idx="21" formatCode="0.00">
                  <c:v>87.73</c:v>
                </c:pt>
                <c:pt idx="22" formatCode="0.00">
                  <c:v>87.55</c:v>
                </c:pt>
              </c:numCache>
            </c:numRef>
          </c:val>
          <c:smooth val="0"/>
          <c:extLst>
            <c:ext xmlns:c16="http://schemas.microsoft.com/office/drawing/2014/chart" uri="{C3380CC4-5D6E-409C-BE32-E72D297353CC}">
              <c16:uniqueId val="{0000000A-9080-4A97-9AB8-8286C7DC0DD7}"/>
            </c:ext>
          </c:extLst>
        </c:ser>
        <c:ser>
          <c:idx val="5"/>
          <c:order val="2"/>
          <c:tx>
            <c:strRef>
              <c:f>'2'!$B$63</c:f>
              <c:strCache>
                <c:ptCount val="1"/>
                <c:pt idx="0">
                  <c:v>Males</c:v>
                </c:pt>
              </c:strCache>
            </c:strRef>
          </c:tx>
          <c:spPr>
            <a:ln>
              <a:solidFill>
                <a:srgbClr val="7030A0"/>
              </a:solidFill>
              <a:prstDash val="sysDash"/>
            </a:ln>
          </c:spPr>
          <c:marker>
            <c:symbol val="none"/>
          </c:marker>
          <c:cat>
            <c:numRef>
              <c:f>'2'!$A$6:$A$28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'2'!$R$52:$R$74</c:f>
              <c:numCache>
                <c:formatCode>########0.00</c:formatCode>
                <c:ptCount val="23"/>
                <c:pt idx="0">
                  <c:v>82.84</c:v>
                </c:pt>
                <c:pt idx="1">
                  <c:v>82.89</c:v>
                </c:pt>
                <c:pt idx="2">
                  <c:v>82.47</c:v>
                </c:pt>
                <c:pt idx="3">
                  <c:v>83.22</c:v>
                </c:pt>
                <c:pt idx="4">
                  <c:v>82.38</c:v>
                </c:pt>
                <c:pt idx="5">
                  <c:v>83.91</c:v>
                </c:pt>
                <c:pt idx="6">
                  <c:v>83.48</c:v>
                </c:pt>
                <c:pt idx="7">
                  <c:v>83.32</c:v>
                </c:pt>
                <c:pt idx="8">
                  <c:v>83.62</c:v>
                </c:pt>
                <c:pt idx="9">
                  <c:v>83.42</c:v>
                </c:pt>
                <c:pt idx="10">
                  <c:v>83.83</c:v>
                </c:pt>
                <c:pt idx="11" formatCode="0.00">
                  <c:v>84.7</c:v>
                </c:pt>
                <c:pt idx="12" formatCode="0.00">
                  <c:v>84.63</c:v>
                </c:pt>
                <c:pt idx="13" formatCode="0.00">
                  <c:v>84.66</c:v>
                </c:pt>
                <c:pt idx="14" formatCode="0.00">
                  <c:v>85.06</c:v>
                </c:pt>
                <c:pt idx="15" formatCode="0.00">
                  <c:v>85.03</c:v>
                </c:pt>
                <c:pt idx="16" formatCode="0.00">
                  <c:v>85.2</c:v>
                </c:pt>
                <c:pt idx="17" formatCode="0.00">
                  <c:v>85.11</c:v>
                </c:pt>
                <c:pt idx="18" formatCode="0.00">
                  <c:v>85.06</c:v>
                </c:pt>
                <c:pt idx="19" formatCode="0.00">
                  <c:v>85.59</c:v>
                </c:pt>
                <c:pt idx="20" formatCode="0.00">
                  <c:v>84.98</c:v>
                </c:pt>
                <c:pt idx="21" formatCode="0.00">
                  <c:v>85.43</c:v>
                </c:pt>
                <c:pt idx="22" formatCode="0.00">
                  <c:v>85.43</c:v>
                </c:pt>
              </c:numCache>
            </c:numRef>
          </c:val>
          <c:smooth val="0"/>
          <c:extLst>
            <c:ext xmlns:c16="http://schemas.microsoft.com/office/drawing/2014/chart" uri="{C3380CC4-5D6E-409C-BE32-E72D297353CC}">
              <c16:uniqueId val="{0000000B-9080-4A97-9AB8-8286C7DC0DD7}"/>
            </c:ext>
          </c:extLst>
        </c:ser>
        <c:ser>
          <c:idx val="2"/>
          <c:order val="3"/>
          <c:tx>
            <c:strRef>
              <c:f>'2'!$B$17</c:f>
              <c:strCache>
                <c:ptCount val="1"/>
                <c:pt idx="0">
                  <c:v>Persons</c:v>
                </c:pt>
              </c:strCache>
            </c:strRef>
          </c:tx>
          <c:spPr>
            <a:ln w="28575" cap="rnd">
              <a:solidFill>
                <a:schemeClr val="accent3"/>
              </a:solidFill>
              <a:round/>
            </a:ln>
            <a:effectLst/>
          </c:spPr>
          <c:marker>
            <c:symbol val="none"/>
          </c:marker>
          <c:dLbls>
            <c:dLbl>
              <c:idx val="0"/>
              <c:tx>
                <c:rich>
                  <a:bodyPr/>
                  <a:lstStyle/>
                  <a:p>
                    <a:r>
                      <a:rPr lang="en-US"/>
                      <a:t>86</a:t>
                    </a:r>
                  </a:p>
                </c:rich>
              </c:tx>
              <c:dLblPos val="b"/>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9080-4A97-9AB8-8286C7DC0DD7}"/>
                </c:ext>
              </c:extLst>
            </c:dLbl>
            <c:dLbl>
              <c:idx val="22"/>
              <c:tx>
                <c:rich>
                  <a:bodyPr/>
                  <a:lstStyle/>
                  <a:p>
                    <a:r>
                      <a:rPr lang="en-US"/>
                      <a:t>87</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AD0-45C2-A693-9BBBCF1603CD}"/>
                </c:ext>
              </c:extLst>
            </c:dLbl>
            <c:spPr>
              <a:noFill/>
              <a:ln>
                <a:noFill/>
              </a:ln>
              <a:effectLst/>
            </c:spPr>
            <c:txPr>
              <a:bodyPr wrap="square" lIns="38100" tIns="19050" rIns="38100" bIns="19050" anchor="ctr">
                <a:spAutoFit/>
              </a:bodyPr>
              <a:lstStyle/>
              <a:p>
                <a:pPr>
                  <a:defRPr sz="1200" b="1"/>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ext>
            </c:extLst>
          </c:dLbls>
          <c:cat>
            <c:numRef>
              <c:f>'2'!$A$6:$A$28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'2'!$R$6:$R$28</c:f>
              <c:numCache>
                <c:formatCode>########0.00</c:formatCode>
                <c:ptCount val="23"/>
                <c:pt idx="0">
                  <c:v>85.62</c:v>
                </c:pt>
                <c:pt idx="1">
                  <c:v>85.77</c:v>
                </c:pt>
                <c:pt idx="2">
                  <c:v>86.09</c:v>
                </c:pt>
                <c:pt idx="3">
                  <c:v>86.01</c:v>
                </c:pt>
                <c:pt idx="4">
                  <c:v>85.75</c:v>
                </c:pt>
                <c:pt idx="5">
                  <c:v>86.35</c:v>
                </c:pt>
                <c:pt idx="6">
                  <c:v>86.21</c:v>
                </c:pt>
                <c:pt idx="7">
                  <c:v>86.13</c:v>
                </c:pt>
                <c:pt idx="8">
                  <c:v>86.02</c:v>
                </c:pt>
                <c:pt idx="9">
                  <c:v>86.07</c:v>
                </c:pt>
                <c:pt idx="10">
                  <c:v>86.37</c:v>
                </c:pt>
                <c:pt idx="11" formatCode="0.00">
                  <c:v>86.81</c:v>
                </c:pt>
                <c:pt idx="12" formatCode="0.00">
                  <c:v>86.71</c:v>
                </c:pt>
                <c:pt idx="13" formatCode="0.00">
                  <c:v>86.8</c:v>
                </c:pt>
                <c:pt idx="14" formatCode="0.00">
                  <c:v>86.88</c:v>
                </c:pt>
                <c:pt idx="15" formatCode="0.00">
                  <c:v>86.97</c:v>
                </c:pt>
                <c:pt idx="16" formatCode="0.00">
                  <c:v>86.95</c:v>
                </c:pt>
                <c:pt idx="17" formatCode="0.00">
                  <c:v>86.9</c:v>
                </c:pt>
                <c:pt idx="18" formatCode="0.00">
                  <c:v>86.89</c:v>
                </c:pt>
                <c:pt idx="19" formatCode="0.00">
                  <c:v>87.14</c:v>
                </c:pt>
                <c:pt idx="20" formatCode="0.00">
                  <c:v>86.82</c:v>
                </c:pt>
                <c:pt idx="21" formatCode="0.00">
                  <c:v>86.97</c:v>
                </c:pt>
                <c:pt idx="22" formatCode="0.00">
                  <c:v>86.83</c:v>
                </c:pt>
              </c:numCache>
            </c:numRef>
          </c:val>
          <c:smooth val="0"/>
          <c:extLst>
            <c:ext xmlns:c16="http://schemas.microsoft.com/office/drawing/2014/chart" uri="{C3380CC4-5D6E-409C-BE32-E72D297353CC}">
              <c16:uniqueId val="{00000003-9080-4A97-9AB8-8286C7DC0DD7}"/>
            </c:ext>
          </c:extLst>
        </c:ser>
        <c:ser>
          <c:idx val="0"/>
          <c:order val="4"/>
          <c:tx>
            <c:strRef>
              <c:f>'2'!$B$40</c:f>
              <c:strCache>
                <c:ptCount val="1"/>
                <c:pt idx="0">
                  <c:v>Females</c:v>
                </c:pt>
              </c:strCache>
            </c:strRef>
          </c:tx>
          <c:spPr>
            <a:ln w="28575" cap="rnd">
              <a:solidFill>
                <a:srgbClr val="7030A0"/>
              </a:solidFill>
              <a:prstDash val="solid"/>
              <a:round/>
            </a:ln>
            <a:effectLst/>
          </c:spPr>
          <c:marker>
            <c:symbol val="none"/>
          </c:marker>
          <c:dLbls>
            <c:dLbl>
              <c:idx val="0"/>
              <c:tx>
                <c:rich>
                  <a:bodyPr/>
                  <a:lstStyle/>
                  <a:p>
                    <a:r>
                      <a:rPr lang="en-US"/>
                      <a:t>87</a:t>
                    </a:r>
                  </a:p>
                </c:rich>
              </c:tx>
              <c:dLblPos val="b"/>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9080-4A97-9AB8-8286C7DC0DD7}"/>
                </c:ext>
              </c:extLst>
            </c:dLbl>
            <c:dLbl>
              <c:idx val="22"/>
              <c:tx>
                <c:rich>
                  <a:bodyPr/>
                  <a:lstStyle/>
                  <a:p>
                    <a:r>
                      <a:rPr lang="en-US"/>
                      <a:t>88</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9080-4A97-9AB8-8286C7DC0DD7}"/>
                </c:ext>
              </c:extLst>
            </c:dLbl>
            <c:spPr>
              <a:noFill/>
              <a:ln>
                <a:noFill/>
              </a:ln>
              <a:effectLst/>
            </c:spPr>
            <c:txPr>
              <a:bodyPr wrap="square" lIns="38100" tIns="19050" rIns="38100" bIns="19050" anchor="b" anchorCtr="1">
                <a:spAutoFit/>
              </a:bodyPr>
              <a:lstStyle/>
              <a:p>
                <a:pPr>
                  <a:defRPr sz="1200" b="1">
                    <a:solidFill>
                      <a:schemeClr val="tx1">
                        <a:lumMod val="95000"/>
                        <a:lumOff val="5000"/>
                      </a:schemeClr>
                    </a:solidFill>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ext>
            </c:extLst>
          </c:dLbls>
          <c:cat>
            <c:numRef>
              <c:f>'2'!$A$6:$A$28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'2'!$R$29:$R$51</c:f>
              <c:numCache>
                <c:formatCode>########0.00</c:formatCode>
                <c:ptCount val="23"/>
                <c:pt idx="0">
                  <c:v>86.63</c:v>
                </c:pt>
                <c:pt idx="1">
                  <c:v>86.86</c:v>
                </c:pt>
                <c:pt idx="2">
                  <c:v>87.56</c:v>
                </c:pt>
                <c:pt idx="3">
                  <c:v>87.02</c:v>
                </c:pt>
                <c:pt idx="4">
                  <c:v>87.02</c:v>
                </c:pt>
                <c:pt idx="5">
                  <c:v>87.33</c:v>
                </c:pt>
                <c:pt idx="6">
                  <c:v>87.26</c:v>
                </c:pt>
                <c:pt idx="7">
                  <c:v>87.26</c:v>
                </c:pt>
                <c:pt idx="8">
                  <c:v>86.99</c:v>
                </c:pt>
                <c:pt idx="9">
                  <c:v>87.17</c:v>
                </c:pt>
                <c:pt idx="10">
                  <c:v>87.48</c:v>
                </c:pt>
                <c:pt idx="11" formatCode="0.00">
                  <c:v>87.78</c:v>
                </c:pt>
                <c:pt idx="12" formatCode="0.00">
                  <c:v>87.61</c:v>
                </c:pt>
                <c:pt idx="13" formatCode="0.00">
                  <c:v>87.71</c:v>
                </c:pt>
                <c:pt idx="14" formatCode="0.00">
                  <c:v>87.74</c:v>
                </c:pt>
                <c:pt idx="15" formatCode="0.00">
                  <c:v>87.88</c:v>
                </c:pt>
                <c:pt idx="16" formatCode="0.00">
                  <c:v>87.8</c:v>
                </c:pt>
                <c:pt idx="17" formatCode="0.00">
                  <c:v>87.78</c:v>
                </c:pt>
                <c:pt idx="18" formatCode="0.00">
                  <c:v>87.83</c:v>
                </c:pt>
                <c:pt idx="19" formatCode="0.00">
                  <c:v>87.95</c:v>
                </c:pt>
                <c:pt idx="20" formatCode="0.00">
                  <c:v>87.78</c:v>
                </c:pt>
                <c:pt idx="21" formatCode="0.00">
                  <c:v>87.73</c:v>
                </c:pt>
                <c:pt idx="22" formatCode="0.00">
                  <c:v>87.55</c:v>
                </c:pt>
              </c:numCache>
            </c:numRef>
          </c:val>
          <c:smooth val="0"/>
          <c:extLst>
            <c:ext xmlns:c16="http://schemas.microsoft.com/office/drawing/2014/chart" uri="{C3380CC4-5D6E-409C-BE32-E72D297353CC}">
              <c16:uniqueId val="{00000005-9080-4A97-9AB8-8286C7DC0DD7}"/>
            </c:ext>
          </c:extLst>
        </c:ser>
        <c:ser>
          <c:idx val="1"/>
          <c:order val="5"/>
          <c:tx>
            <c:strRef>
              <c:f>'2'!$B$63</c:f>
              <c:strCache>
                <c:ptCount val="1"/>
                <c:pt idx="0">
                  <c:v>Males</c:v>
                </c:pt>
              </c:strCache>
            </c:strRef>
          </c:tx>
          <c:spPr>
            <a:ln w="28575" cap="rnd">
              <a:solidFill>
                <a:srgbClr val="7030A0"/>
              </a:solidFill>
              <a:prstDash val="sysDash"/>
              <a:round/>
            </a:ln>
            <a:effectLst/>
          </c:spPr>
          <c:marker>
            <c:symbol val="none"/>
          </c:marker>
          <c:dLbls>
            <c:dLbl>
              <c:idx val="0"/>
              <c:tx>
                <c:rich>
                  <a:bodyPr/>
                  <a:lstStyle/>
                  <a:p>
                    <a:r>
                      <a:rPr lang="en-US"/>
                      <a:t>83</a:t>
                    </a:r>
                  </a:p>
                </c:rich>
              </c:tx>
              <c:dLblPos val="b"/>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AD0-45C2-A693-9BBBCF1603CD}"/>
                </c:ext>
              </c:extLst>
            </c:dLbl>
            <c:dLbl>
              <c:idx val="4"/>
              <c:tx>
                <c:rich>
                  <a:bodyPr/>
                  <a:lstStyle/>
                  <a:p>
                    <a:r>
                      <a:rPr lang="en-US"/>
                      <a:t>82</a:t>
                    </a:r>
                  </a:p>
                </c:rich>
              </c:tx>
              <c:dLblPos val="b"/>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9080-4A97-9AB8-8286C7DC0DD7}"/>
                </c:ext>
              </c:extLst>
            </c:dLbl>
            <c:dLbl>
              <c:idx val="22"/>
              <c:tx>
                <c:rich>
                  <a:bodyPr/>
                  <a:lstStyle/>
                  <a:p>
                    <a:r>
                      <a:rPr lang="en-US"/>
                      <a:t>85</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9080-4A97-9AB8-8286C7DC0DD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ln>
                      <a:noFill/>
                    </a:ln>
                    <a:solidFill>
                      <a:schemeClr val="tx1"/>
                    </a:solidFill>
                    <a:latin typeface="+mn-lt"/>
                    <a:ea typeface="+mn-ea"/>
                    <a:cs typeface="+mn-cs"/>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'2'!$R$52:$R$74</c:f>
              <c:numCache>
                <c:formatCode>########0.00</c:formatCode>
                <c:ptCount val="23"/>
                <c:pt idx="0">
                  <c:v>82.84</c:v>
                </c:pt>
                <c:pt idx="1">
                  <c:v>82.89</c:v>
                </c:pt>
                <c:pt idx="2">
                  <c:v>82.47</c:v>
                </c:pt>
                <c:pt idx="3">
                  <c:v>83.22</c:v>
                </c:pt>
                <c:pt idx="4">
                  <c:v>82.38</c:v>
                </c:pt>
                <c:pt idx="5">
                  <c:v>83.91</c:v>
                </c:pt>
                <c:pt idx="6">
                  <c:v>83.48</c:v>
                </c:pt>
                <c:pt idx="7">
                  <c:v>83.32</c:v>
                </c:pt>
                <c:pt idx="8">
                  <c:v>83.62</c:v>
                </c:pt>
                <c:pt idx="9">
                  <c:v>83.42</c:v>
                </c:pt>
                <c:pt idx="10">
                  <c:v>83.83</c:v>
                </c:pt>
                <c:pt idx="11" formatCode="0.00">
                  <c:v>84.7</c:v>
                </c:pt>
                <c:pt idx="12" formatCode="0.00">
                  <c:v>84.63</c:v>
                </c:pt>
                <c:pt idx="13" formatCode="0.00">
                  <c:v>84.66</c:v>
                </c:pt>
                <c:pt idx="14" formatCode="0.00">
                  <c:v>85.06</c:v>
                </c:pt>
                <c:pt idx="15" formatCode="0.00">
                  <c:v>85.03</c:v>
                </c:pt>
                <c:pt idx="16" formatCode="0.00">
                  <c:v>85.2</c:v>
                </c:pt>
                <c:pt idx="17" formatCode="0.00">
                  <c:v>85.11</c:v>
                </c:pt>
                <c:pt idx="18" formatCode="0.00">
                  <c:v>85.06</c:v>
                </c:pt>
                <c:pt idx="19" formatCode="0.00">
                  <c:v>85.59</c:v>
                </c:pt>
                <c:pt idx="20" formatCode="0.00">
                  <c:v>84.98</c:v>
                </c:pt>
                <c:pt idx="21" formatCode="0.00">
                  <c:v>85.43</c:v>
                </c:pt>
                <c:pt idx="22" formatCode="0.00">
                  <c:v>85.43</c:v>
                </c:pt>
              </c:numCache>
            </c:numRef>
          </c:val>
          <c:smooth val="0"/>
          <c:extLst>
            <c:ext xmlns:c16="http://schemas.microsoft.com/office/drawing/2014/chart" uri="{C3380CC4-5D6E-409C-BE32-E72D297353CC}">
              <c16:uniqueId val="{00000008-9080-4A97-9AB8-8286C7DC0DD7}"/>
            </c:ext>
          </c:extLst>
        </c:ser>
        <c:dLbls>
          <c:showLegendKey val="0"/>
          <c:showVal val="0"/>
          <c:showCatName val="0"/>
          <c:showSerName val="0"/>
          <c:showPercent val="0"/>
          <c:showBubbleSize val="0"/>
        </c:dLbls>
        <c:smooth val="0"/>
        <c:axId val="726810712"/>
        <c:axId val="726813336"/>
      </c:lineChart>
      <c:catAx>
        <c:axId val="72681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6813336"/>
        <c:crosses val="autoZero"/>
        <c:auto val="1"/>
        <c:lblAlgn val="ctr"/>
        <c:lblOffset val="100"/>
        <c:noMultiLvlLbl val="0"/>
      </c:catAx>
      <c:valAx>
        <c:axId val="72681333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Average age of death</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6810712"/>
        <c:crosses val="autoZero"/>
        <c:crossBetween val="between"/>
      </c:valAx>
    </c:plotArea>
    <c:legend>
      <c:legendPos val="r"/>
      <c:legendEntry>
        <c:idx val="0"/>
        <c:delete val="1"/>
      </c:legendEntry>
      <c:legendEntry>
        <c:idx val="1"/>
        <c:delete val="1"/>
      </c:legendEntry>
      <c:legendEntry>
        <c:idx val="2"/>
        <c:delete val="1"/>
      </c:legendEntry>
      <c:legendEntry>
        <c:idx val="3"/>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78285110327221219"/>
          <c:y val="0.63100970036894544"/>
          <c:w val="0.14498408365775445"/>
          <c:h val="0.18738795459920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5: Alzheimer's disease and other dementia deaths in Scottish</a:t>
            </a:r>
            <a:r>
              <a:rPr lang="en-GB" b="1" baseline="0">
                <a:solidFill>
                  <a:sysClr val="windowText" lastClr="000000"/>
                </a:solidFill>
              </a:rPr>
              <a:t> NHS Board Areas, 2018-2022 average</a:t>
            </a:r>
            <a:endParaRPr lang="en-GB" b="1">
              <a:solidFill>
                <a:sysClr val="windowText" lastClr="000000"/>
              </a:solidFill>
            </a:endParaRPr>
          </a:p>
        </c:rich>
      </c:tx>
      <c:layout>
        <c:manualLayout>
          <c:xMode val="edge"/>
          <c:yMode val="edge"/>
          <c:x val="0.14488454645560628"/>
          <c:y val="4.1850221353070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421733144012733E-2"/>
          <c:y val="0.14256037294501367"/>
          <c:w val="0.88073052645378314"/>
          <c:h val="0.70260201344373885"/>
        </c:manualLayout>
      </c:layout>
      <c:scatterChart>
        <c:scatterStyle val="lineMarker"/>
        <c:varyColors val="0"/>
        <c:ser>
          <c:idx val="0"/>
          <c:order val="0"/>
          <c:spPr>
            <a:ln w="25400" cap="rnd">
              <a:noFill/>
              <a:round/>
            </a:ln>
            <a:effectLst/>
          </c:spPr>
          <c:marker>
            <c:symbol val="circle"/>
            <c:size val="10"/>
            <c:spPr>
              <a:solidFill>
                <a:srgbClr val="6C297F"/>
              </a:solidFill>
              <a:ln w="9525">
                <a:noFill/>
              </a:ln>
              <a:effectLst/>
            </c:spPr>
          </c:marker>
          <c:dPt>
            <c:idx val="5"/>
            <c:marker>
              <c:symbol val="circle"/>
              <c:size val="10"/>
              <c:spPr>
                <a:solidFill>
                  <a:schemeClr val="accent2"/>
                </a:solidFill>
                <a:ln w="9525">
                  <a:noFill/>
                </a:ln>
                <a:effectLst/>
              </c:spPr>
            </c:marker>
            <c:bubble3D val="0"/>
            <c:extLst>
              <c:ext xmlns:c16="http://schemas.microsoft.com/office/drawing/2014/chart" uri="{C3380CC4-5D6E-409C-BE32-E72D297353CC}">
                <c16:uniqueId val="{00000006-AB5A-49D6-97AA-C233079AF45F}"/>
              </c:ext>
            </c:extLst>
          </c:dPt>
          <c:dLbls>
            <c:dLbl>
              <c:idx val="1"/>
              <c:spPr>
                <a:noFill/>
                <a:ln>
                  <a:noFill/>
                </a:ln>
                <a:effectLst/>
              </c:spPr>
              <c:txPr>
                <a:bodyPr rot="-5400000" spcFirstLastPara="1" vertOverflow="clip" horzOverflow="clip" vert="horz" wrap="square" lIns="38100" tIns="19050" rIns="216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1-AB5A-49D6-97AA-C233079AF45F}"/>
                </c:ext>
              </c:extLst>
            </c:dLbl>
            <c:dLbl>
              <c:idx val="2"/>
              <c:spPr>
                <a:noFill/>
                <a:ln>
                  <a:noFill/>
                </a:ln>
                <a:effectLst/>
              </c:spPr>
              <c:txPr>
                <a:bodyPr rot="-5400000" spcFirstLastPara="1" vertOverflow="clip" horzOverflow="clip" vert="horz" wrap="square" lIns="38100" tIns="19050" rIns="504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2-AB5A-49D6-97AA-C233079AF45F}"/>
                </c:ext>
              </c:extLst>
            </c:dLbl>
            <c:dLbl>
              <c:idx val="3"/>
              <c:spPr>
                <a:noFill/>
                <a:ln>
                  <a:noFill/>
                </a:ln>
                <a:effectLst/>
              </c:spPr>
              <c:txPr>
                <a:bodyPr rot="-5400000" spcFirstLastPara="1" vertOverflow="clip" horzOverflow="clip" vert="horz" wrap="square" lIns="38100" tIns="19050" rIns="576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4-AB5A-49D6-97AA-C233079AF45F}"/>
                </c:ext>
              </c:extLst>
            </c:dLbl>
            <c:dLbl>
              <c:idx val="5"/>
              <c:tx>
                <c:rich>
                  <a:bodyPr rot="-5400000" spcFirstLastPara="1" vertOverflow="clip" horzOverflow="clip" vert="horz" wrap="square" lIns="38100" tIns="19050" rIns="108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fld id="{63552252-8403-457D-9F8C-E75DA9F03584}" type="XVALUE">
                      <a:rPr lang="en-US">
                        <a:solidFill>
                          <a:schemeClr val="accent2"/>
                        </a:solidFill>
                      </a:rPr>
                      <a:pPr>
                        <a:defRPr/>
                      </a:pPr>
                      <a:t>[X VALUE]</a:t>
                    </a:fld>
                    <a:endParaRPr lang="en-GB"/>
                  </a:p>
                </c:rich>
              </c:tx>
              <c:spPr>
                <a:noFill/>
                <a:ln>
                  <a:noFill/>
                </a:ln>
                <a:effectLst/>
              </c:spPr>
              <c:txPr>
                <a:bodyPr rot="-5400000" spcFirstLastPara="1" vertOverflow="clip" horzOverflow="clip" vert="horz" wrap="square" lIns="38100" tIns="19050" rIns="108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dlblFieldTable/>
                  <c15:showDataLabelsRange val="0"/>
                </c:ext>
                <c:ext xmlns:c16="http://schemas.microsoft.com/office/drawing/2014/chart" uri="{C3380CC4-5D6E-409C-BE32-E72D297353CC}">
                  <c16:uniqueId val="{00000006-AB5A-49D6-97AA-C233079AF45F}"/>
                </c:ext>
              </c:extLst>
            </c:dLbl>
            <c:dLbl>
              <c:idx val="6"/>
              <c:spPr>
                <a:noFill/>
                <a:ln>
                  <a:noFill/>
                </a:ln>
                <a:effectLst/>
              </c:spPr>
              <c:txPr>
                <a:bodyPr rot="-5400000" spcFirstLastPara="1" vertOverflow="clip" horzOverflow="clip" vert="horz" wrap="square" lIns="38100" tIns="19050" rIns="1656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7-AB5A-49D6-97AA-C233079AF45F}"/>
                </c:ext>
              </c:extLst>
            </c:dLbl>
            <c:dLbl>
              <c:idx val="7"/>
              <c:spPr>
                <a:noFill/>
                <a:ln>
                  <a:noFill/>
                </a:ln>
                <a:effectLst/>
              </c:spPr>
              <c:txPr>
                <a:bodyPr rot="-5400000" spcFirstLastPara="1" vertOverflow="clip" horzOverflow="clip" vert="horz" wrap="square" lIns="38100" tIns="19050" rIns="252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8-AB5A-49D6-97AA-C233079AF45F}"/>
                </c:ext>
              </c:extLst>
            </c:dLbl>
            <c:dLbl>
              <c:idx val="10"/>
              <c:spPr>
                <a:noFill/>
                <a:ln>
                  <a:noFill/>
                </a:ln>
                <a:effectLst/>
              </c:spPr>
              <c:txPr>
                <a:bodyPr rot="-5400000" spcFirstLastPara="1" vertOverflow="clip" horzOverflow="clip" vert="horz" wrap="square" lIns="38100" tIns="19050" rIns="1224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9-AB5A-49D6-97AA-C233079AF45F}"/>
                </c:ext>
              </c:extLst>
            </c:dLbl>
            <c:dLbl>
              <c:idx val="11"/>
              <c:spPr>
                <a:noFill/>
                <a:ln>
                  <a:noFill/>
                </a:ln>
                <a:effectLst/>
              </c:spPr>
              <c:txPr>
                <a:bodyPr rot="-5400000" spcFirstLastPara="1" vertOverflow="clip" horzOverflow="clip" vert="horz" wrap="square" lIns="38100" tIns="19050" rIns="324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A-AB5A-49D6-97AA-C233079AF45F}"/>
                </c:ext>
              </c:extLst>
            </c:dLbl>
            <c:dLbl>
              <c:idx val="13"/>
              <c:spPr>
                <a:noFill/>
                <a:ln>
                  <a:noFill/>
                </a:ln>
                <a:effectLst/>
              </c:spPr>
              <c:txPr>
                <a:bodyPr rot="-5400000" spcFirstLastPara="1" vertOverflow="clip" horzOverflow="clip" vert="horz" wrap="square" lIns="38100" tIns="19050" rIns="1404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B-AB5A-49D6-97AA-C233079AF45F}"/>
                </c:ext>
              </c:extLst>
            </c:dLbl>
            <c:dLbl>
              <c:idx val="14"/>
              <c:spPr>
                <a:noFill/>
                <a:ln>
                  <a:noFill/>
                </a:ln>
                <a:effectLst/>
              </c:spPr>
              <c:txPr>
                <a:bodyPr rot="-5400000" spcFirstLastPara="1" vertOverflow="clip" horzOverflow="clip" vert="horz" wrap="square" lIns="38100" tIns="19050" rIns="612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17-AB5A-49D6-97AA-C233079AF45F}"/>
                </c:ext>
              </c:extLst>
            </c:dLbl>
            <c:spPr>
              <a:noFill/>
              <a:ln>
                <a:noFill/>
              </a:ln>
              <a:effectLst/>
            </c:spPr>
            <c:txPr>
              <a:bodyPr rot="-5400000" spcFirstLastPara="1" vertOverflow="clip" horzOverflow="clip" vert="horz" wrap="square" lIns="38100" tIns="19050" rIns="3600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1"/>
            <c:plus>
              <c:numRef>
                <c:f>'4b'!$I$6:$I$20</c:f>
                <c:numCache>
                  <c:formatCode>General</c:formatCode>
                  <c:ptCount val="15"/>
                  <c:pt idx="0">
                    <c:v>5.9000000000000057</c:v>
                  </c:pt>
                  <c:pt idx="1">
                    <c:v>4.2000000000000171</c:v>
                  </c:pt>
                  <c:pt idx="2">
                    <c:v>8.3999999999999773</c:v>
                  </c:pt>
                  <c:pt idx="3">
                    <c:v>9.9000000000000057</c:v>
                  </c:pt>
                  <c:pt idx="4">
                    <c:v>7</c:v>
                  </c:pt>
                  <c:pt idx="5">
                    <c:v>1.4000000000000057</c:v>
                  </c:pt>
                  <c:pt idx="6">
                    <c:v>27.699999999999989</c:v>
                  </c:pt>
                  <c:pt idx="7">
                    <c:v>4.7000000000000028</c:v>
                  </c:pt>
                  <c:pt idx="8">
                    <c:v>5.9000000000000057</c:v>
                  </c:pt>
                  <c:pt idx="9">
                    <c:v>6.8999999999999915</c:v>
                  </c:pt>
                  <c:pt idx="10">
                    <c:v>21.200000000000017</c:v>
                  </c:pt>
                  <c:pt idx="11">
                    <c:v>5.5</c:v>
                  </c:pt>
                  <c:pt idx="12">
                    <c:v>6.2000000000000028</c:v>
                  </c:pt>
                  <c:pt idx="13">
                    <c:v>23.300000000000011</c:v>
                  </c:pt>
                  <c:pt idx="14">
                    <c:v>10.5</c:v>
                  </c:pt>
                </c:numCache>
              </c:numRef>
            </c:plus>
            <c:minus>
              <c:numRef>
                <c:f>'4b'!$H$6:$H$20</c:f>
                <c:numCache>
                  <c:formatCode>General</c:formatCode>
                  <c:ptCount val="15"/>
                  <c:pt idx="0">
                    <c:v>6</c:v>
                  </c:pt>
                  <c:pt idx="1">
                    <c:v>4.2999999999999829</c:v>
                  </c:pt>
                  <c:pt idx="2">
                    <c:v>8.3000000000000114</c:v>
                  </c:pt>
                  <c:pt idx="3">
                    <c:v>9.9000000000000057</c:v>
                  </c:pt>
                  <c:pt idx="4">
                    <c:v>6.8999999999999915</c:v>
                  </c:pt>
                  <c:pt idx="5">
                    <c:v>1.2999999999999972</c:v>
                  </c:pt>
                  <c:pt idx="6">
                    <c:v>27.599999999999994</c:v>
                  </c:pt>
                  <c:pt idx="7">
                    <c:v>4.7999999999999972</c:v>
                  </c:pt>
                  <c:pt idx="8">
                    <c:v>5.8999999999999915</c:v>
                  </c:pt>
                  <c:pt idx="9">
                    <c:v>6.7999999999999972</c:v>
                  </c:pt>
                  <c:pt idx="10">
                    <c:v>21.199999999999989</c:v>
                  </c:pt>
                  <c:pt idx="11">
                    <c:v>5.4000000000000057</c:v>
                  </c:pt>
                  <c:pt idx="12">
                    <c:v>6.1000000000000085</c:v>
                  </c:pt>
                  <c:pt idx="13">
                    <c:v>23.399999999999991</c:v>
                  </c:pt>
                  <c:pt idx="14">
                    <c:v>10.5</c:v>
                  </c:pt>
                </c:numCache>
              </c:numRef>
            </c:minus>
            <c:spPr>
              <a:noFill/>
              <a:ln w="152400" cap="flat" cmpd="sng" algn="ctr">
                <a:solidFill>
                  <a:srgbClr val="DDB7E7"/>
                </a:solidFill>
                <a:round/>
              </a:ln>
              <a:effectLst/>
            </c:spPr>
          </c:errBars>
          <c:xVal>
            <c:strRef>
              <c:f>'4b'!$B$6:$B$20</c:f>
              <c:strCache>
                <c:ptCount val="15"/>
                <c:pt idx="0">
                  <c:v>Lanarkshire</c:v>
                </c:pt>
                <c:pt idx="1">
                  <c:v>Greater Glasgow and Clyde</c:v>
                </c:pt>
                <c:pt idx="2">
                  <c:v>Forth Valley</c:v>
                </c:pt>
                <c:pt idx="3">
                  <c:v>Dumfries and Galloway</c:v>
                </c:pt>
                <c:pt idx="4">
                  <c:v>Fife</c:v>
                </c:pt>
                <c:pt idx="5">
                  <c:v>Scotland</c:v>
                </c:pt>
                <c:pt idx="6">
                  <c:v>Shetland</c:v>
                </c:pt>
                <c:pt idx="7">
                  <c:v>Lothian</c:v>
                </c:pt>
                <c:pt idx="8">
                  <c:v>Tayside</c:v>
                </c:pt>
                <c:pt idx="9">
                  <c:v>Highland</c:v>
                </c:pt>
                <c:pt idx="10">
                  <c:v>Western Isles</c:v>
                </c:pt>
                <c:pt idx="11">
                  <c:v>Grampian</c:v>
                </c:pt>
                <c:pt idx="12">
                  <c:v>Ayrshire and Arran</c:v>
                </c:pt>
                <c:pt idx="13">
                  <c:v>Orkney</c:v>
                </c:pt>
                <c:pt idx="14">
                  <c:v>Borders</c:v>
                </c:pt>
              </c:strCache>
            </c:strRef>
          </c:xVal>
          <c:yVal>
            <c:numRef>
              <c:f>'4b'!$C$6:$C$20</c:f>
              <c:numCache>
                <c:formatCode>#####0.0</c:formatCode>
                <c:ptCount val="15"/>
                <c:pt idx="0">
                  <c:v>139</c:v>
                </c:pt>
                <c:pt idx="1">
                  <c:v>134.1</c:v>
                </c:pt>
                <c:pt idx="2">
                  <c:v>136.80000000000001</c:v>
                </c:pt>
                <c:pt idx="3">
                  <c:v>132</c:v>
                </c:pt>
                <c:pt idx="4">
                  <c:v>128.1</c:v>
                </c:pt>
                <c:pt idx="5">
                  <c:v>124.6</c:v>
                </c:pt>
                <c:pt idx="6">
                  <c:v>118.5</c:v>
                </c:pt>
                <c:pt idx="7">
                  <c:v>121.7</c:v>
                </c:pt>
                <c:pt idx="8">
                  <c:v>119.6</c:v>
                </c:pt>
                <c:pt idx="9">
                  <c:v>120.2</c:v>
                </c:pt>
                <c:pt idx="10">
                  <c:v>120.1</c:v>
                </c:pt>
                <c:pt idx="11">
                  <c:v>113.2</c:v>
                </c:pt>
                <c:pt idx="12">
                  <c:v>106.7</c:v>
                </c:pt>
                <c:pt idx="13">
                  <c:v>105.1</c:v>
                </c:pt>
                <c:pt idx="14">
                  <c:v>99.6</c:v>
                </c:pt>
              </c:numCache>
            </c:numRef>
          </c:yVal>
          <c:smooth val="0"/>
          <c:extLst>
            <c:ext xmlns:c16="http://schemas.microsoft.com/office/drawing/2014/chart" uri="{C3380CC4-5D6E-409C-BE32-E72D297353CC}">
              <c16:uniqueId val="{0000000F-94BA-4030-AAF3-00688B93EF14}"/>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min val="8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rPr>
                  <a:t>Age-standardised mortality rates ( per 100,000 population)</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1048"/>
        <c:crosses val="autoZero"/>
        <c:crossBetween val="midCat"/>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6: Alzheimer's disease and other dementia deaths in Scottish</a:t>
            </a:r>
            <a:r>
              <a:rPr lang="en-GB" b="1" baseline="0">
                <a:solidFill>
                  <a:sysClr val="windowText" lastClr="000000"/>
                </a:solidFill>
              </a:rPr>
              <a:t> NHS Council Areas, 2017-2022 average</a:t>
            </a:r>
            <a:endParaRPr lang="en-GB" b="1">
              <a:solidFill>
                <a:sysClr val="windowText" lastClr="000000"/>
              </a:solidFill>
            </a:endParaRPr>
          </a:p>
        </c:rich>
      </c:tx>
      <c:layout>
        <c:manualLayout>
          <c:xMode val="edge"/>
          <c:yMode val="edge"/>
          <c:x val="0.14488454645560628"/>
          <c:y val="4.1850221353070382E-3"/>
        </c:manualLayout>
      </c:layout>
      <c:overlay val="0"/>
      <c:spPr>
        <a:noFill/>
        <a:ln>
          <a:noFill/>
        </a:ln>
        <a:effectLst/>
      </c:spPr>
    </c:title>
    <c:autoTitleDeleted val="0"/>
    <c:plotArea>
      <c:layout>
        <c:manualLayout>
          <c:layoutTarget val="inner"/>
          <c:xMode val="edge"/>
          <c:yMode val="edge"/>
          <c:x val="7.0054537240222023E-2"/>
          <c:y val="0.10276644812703851"/>
          <c:w val="0.91765905473838072"/>
          <c:h val="0.830222053833229"/>
        </c:manualLayout>
      </c:layout>
      <c:scatterChart>
        <c:scatterStyle val="lineMarker"/>
        <c:varyColors val="0"/>
        <c:ser>
          <c:idx val="0"/>
          <c:order val="0"/>
          <c:spPr>
            <a:ln w="25400" cap="rnd">
              <a:noFill/>
              <a:round/>
            </a:ln>
            <a:effectLst/>
          </c:spPr>
          <c:marker>
            <c:symbol val="circle"/>
            <c:size val="10"/>
            <c:spPr>
              <a:solidFill>
                <a:srgbClr val="6C297F"/>
              </a:solidFill>
              <a:ln w="9525">
                <a:noFill/>
              </a:ln>
              <a:effectLst/>
            </c:spPr>
          </c:marker>
          <c:dPt>
            <c:idx val="14"/>
            <c:marker>
              <c:spPr>
                <a:solidFill>
                  <a:schemeClr val="accent2"/>
                </a:solidFill>
                <a:ln w="9525">
                  <a:noFill/>
                </a:ln>
                <a:effectLst/>
              </c:spPr>
            </c:marker>
            <c:bubble3D val="0"/>
            <c:extLst>
              <c:ext xmlns:c16="http://schemas.microsoft.com/office/drawing/2014/chart" uri="{C3380CC4-5D6E-409C-BE32-E72D297353CC}">
                <c16:uniqueId val="{00000010-92CE-41F7-9F71-882D23423B56}"/>
              </c:ext>
            </c:extLst>
          </c:dPt>
          <c:dLbls>
            <c:dLbl>
              <c:idx val="0"/>
              <c:tx>
                <c:rich>
                  <a:bodyPr rot="-5400000" spcFirstLastPara="1" vertOverflow="ellipsis" vert="horz" wrap="square" lIns="38100" tIns="36000" rIns="68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B66421F-095C-4184-915D-24328F804B13}"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02-92CE-41F7-9F71-882D23423B56}"/>
                </c:ext>
              </c:extLst>
            </c:dLbl>
            <c:dLbl>
              <c:idx val="1"/>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EDBD637-F330-47CF-BC70-880D324181BF}"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3-92CE-41F7-9F71-882D23423B56}"/>
                </c:ext>
              </c:extLst>
            </c:dLbl>
            <c:dLbl>
              <c:idx val="2"/>
              <c:tx>
                <c:rich>
                  <a:bodyPr rot="-5400000" spcFirstLastPara="1" vertOverflow="ellipsis" vert="horz" wrap="square" lIns="36000" tIns="36000" rIns="720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52AEDFE-8B77-4A30-9AA1-F5B5F4F629E5}"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4-92CE-41F7-9F71-882D23423B56}"/>
                </c:ext>
              </c:extLst>
            </c:dLbl>
            <c:dLbl>
              <c:idx val="3"/>
              <c:tx>
                <c:rich>
                  <a:bodyPr rot="-5400000" spcFirstLastPara="1" vertOverflow="ellipsis" vert="horz" wrap="square" lIns="38100" tIns="36000" rIns="396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0281CBE-6A82-4763-AE9D-EB6EC3918C22}"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5-92CE-41F7-9F71-882D23423B56}"/>
                </c:ext>
              </c:extLst>
            </c:dLbl>
            <c:dLbl>
              <c:idx val="4"/>
              <c:tx>
                <c:rich>
                  <a:bodyPr rot="-5400000" spcFirstLastPara="1" vertOverflow="ellipsis" vert="horz" wrap="square" lIns="38100" tIns="36000" rIns="50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769986C-8F22-4127-A397-C95582879B1A}"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6-92CE-41F7-9F71-882D23423B56}"/>
                </c:ext>
              </c:extLst>
            </c:dLbl>
            <c:dLbl>
              <c:idx val="5"/>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C5FBE9F-5B36-4835-8D9A-3829ED59AA7E}"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7-92CE-41F7-9F71-882D23423B56}"/>
                </c:ext>
              </c:extLst>
            </c:dLbl>
            <c:dLbl>
              <c:idx val="6"/>
              <c:tx>
                <c:rich>
                  <a:bodyPr rot="-5400000" spcFirstLastPara="1" vertOverflow="ellipsis" vert="horz" wrap="square" lIns="38100" tIns="36000" rIns="936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5965D9E-F54C-4D70-8F28-EC6F330191FD}"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8-92CE-41F7-9F71-882D23423B56}"/>
                </c:ext>
              </c:extLst>
            </c:dLbl>
            <c:dLbl>
              <c:idx val="7"/>
              <c:tx>
                <c:rich>
                  <a:bodyPr rot="-5400000" spcFirstLastPara="1" vertOverflow="ellipsis" vert="horz" wrap="square" lIns="38100" tIns="36000" rIns="252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3155F75-3FE8-4F87-8027-84D620854292}"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9-92CE-41F7-9F71-882D23423B56}"/>
                </c:ext>
              </c:extLst>
            </c:dLbl>
            <c:dLbl>
              <c:idx val="8"/>
              <c:tx>
                <c:rich>
                  <a:bodyPr rot="-5400000" spcFirstLastPara="1" vertOverflow="ellipsis" vert="horz" wrap="square" lIns="38100" tIns="36000" rIns="32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BA4C879-F42C-4BE2-9E2E-35462E02FD03}"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A-92CE-41F7-9F71-882D23423B56}"/>
                </c:ext>
              </c:extLst>
            </c:dLbl>
            <c:dLbl>
              <c:idx val="9"/>
              <c:tx>
                <c:rich>
                  <a:bodyPr rot="-5400000" spcFirstLastPara="1" vertOverflow="ellipsis" vert="horz" wrap="square" lIns="38100" tIns="36000" rIns="432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3AFA2E7-D58F-4D2D-9B95-7BC74EC7DFCB}"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B-92CE-41F7-9F71-882D23423B56}"/>
                </c:ext>
              </c:extLst>
            </c:dLbl>
            <c:dLbl>
              <c:idx val="10"/>
              <c:tx>
                <c:rich>
                  <a:bodyPr rot="-5400000" spcFirstLastPara="1" vertOverflow="ellipsis" vert="horz" wrap="square" lIns="38100" tIns="36000" rIns="50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6C37536-894C-4BD0-9BF5-08DBF67152A1}"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C-92CE-41F7-9F71-882D23423B56}"/>
                </c:ext>
              </c:extLst>
            </c:dLbl>
            <c:dLbl>
              <c:idx val="11"/>
              <c:tx>
                <c:rich>
                  <a:bodyPr rot="-5400000" spcFirstLastPara="1" vertOverflow="ellipsis" vert="horz" wrap="square" lIns="38100" tIns="36000" rIns="576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A1CECEAE-5959-4A6C-BBF9-EF9434099FBD}"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D-92CE-41F7-9F71-882D23423B56}"/>
                </c:ext>
              </c:extLst>
            </c:dLbl>
            <c:dLbl>
              <c:idx val="12"/>
              <c:tx>
                <c:rich>
                  <a:bodyPr rot="-5400000" spcFirstLastPara="1" vertOverflow="ellipsis" vert="horz" wrap="square" lIns="38100" tIns="36000" rIns="68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B0ED29-08C5-42F4-B9C7-F323653B9E26}"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E-92CE-41F7-9F71-882D23423B56}"/>
                </c:ext>
              </c:extLst>
            </c:dLbl>
            <c:dLbl>
              <c:idx val="13"/>
              <c:tx>
                <c:rich>
                  <a:bodyPr rot="-5400000" spcFirstLastPara="1" vertOverflow="ellipsis" vert="horz" wrap="square" lIns="38100" tIns="36000" rIns="28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2E5AC87-EE8A-4986-90AD-0D26FEF0D024}"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F-92CE-41F7-9F71-882D23423B56}"/>
                </c:ext>
              </c:extLst>
            </c:dLbl>
            <c:dLbl>
              <c:idx val="14"/>
              <c:layout>
                <c:manualLayout>
                  <c:x val="-2.0608407555612974E-2"/>
                  <c:y val="3.8311204823246542E-2"/>
                </c:manualLayout>
              </c:layout>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758A1F35-71F6-4634-8961-AD52F6F788AE}" type="CELLRANGE">
                      <a:rPr lang="en-US">
                        <a:solidFill>
                          <a:schemeClr val="accent2"/>
                        </a:solidFill>
                      </a:rPr>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0-92CE-41F7-9F71-882D23423B56}"/>
                </c:ext>
              </c:extLst>
            </c:dLbl>
            <c:dLbl>
              <c:idx val="15"/>
              <c:layout>
                <c:manualLayout>
                  <c:x val="-2.3340647992771395E-2"/>
                  <c:y val="0.17444651270055669"/>
                </c:manualLayout>
              </c:layout>
              <c:tx>
                <c:rich>
                  <a:bodyPr rot="-5400000" spcFirstLastPara="1" vertOverflow="ellipsis" vert="horz" wrap="square" lIns="38100" tIns="36000" rIns="36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227A6E7-AA53-4B9A-8860-975954047B67}"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1-92CE-41F7-9F71-882D23423B56}"/>
                </c:ext>
              </c:extLst>
            </c:dLbl>
            <c:dLbl>
              <c:idx val="16"/>
              <c:layout>
                <c:manualLayout>
                  <c:x val="-2.3340647992771395E-2"/>
                  <c:y val="0.17085839949922577"/>
                </c:manualLayout>
              </c:layout>
              <c:tx>
                <c:rich>
                  <a:bodyPr rot="-5400000" spcFirstLastPara="1" vertOverflow="ellipsis" vert="horz" wrap="square" lIns="38100" tIns="36000" rIns="154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09C4BFB6-12B8-4119-8C68-BAA6D2839D2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2-92CE-41F7-9F71-882D23423B56}"/>
                </c:ext>
              </c:extLst>
            </c:dLbl>
            <c:dLbl>
              <c:idx val="17"/>
              <c:layout>
                <c:manualLayout>
                  <c:x val="-2.0608407555612926E-2"/>
                  <c:y val="3.3383850031298387E-2"/>
                </c:manualLayout>
              </c:layout>
              <c:tx>
                <c:rich>
                  <a:bodyPr rot="-5400000" spcFirstLastPara="1" vertOverflow="ellipsis" vert="horz" wrap="square" lIns="38100" tIns="36000" rIns="1080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A500F7F-4DC2-4882-B4C6-CDBDCCBE580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3-92CE-41F7-9F71-882D23423B56}"/>
                </c:ext>
              </c:extLst>
            </c:dLbl>
            <c:dLbl>
              <c:idx val="18"/>
              <c:layout>
                <c:manualLayout>
                  <c:x val="-2.0608407555612926E-2"/>
                  <c:y val="0.10641485190920165"/>
                </c:manualLayout>
              </c:layout>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5A45F4B-B17D-49BA-90A5-45BD1850BBC2}"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4-92CE-41F7-9F71-882D23423B56}"/>
                </c:ext>
              </c:extLst>
            </c:dLbl>
            <c:dLbl>
              <c:idx val="19"/>
              <c:layout>
                <c:manualLayout>
                  <c:x val="-2.3340647992771496E-2"/>
                  <c:y val="0.14845649523935031"/>
                </c:manualLayout>
              </c:layout>
              <c:tx>
                <c:rich>
                  <a:bodyPr rot="-5400000" spcFirstLastPara="1" vertOverflow="ellipsis" vert="horz" wrap="square" lIns="38100" tIns="36000" rIns="14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9447787-B023-45E3-889A-6A01EB2A85AA}"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5-92CE-41F7-9F71-882D23423B56}"/>
                </c:ext>
              </c:extLst>
            </c:dLbl>
            <c:dLbl>
              <c:idx val="20"/>
              <c:layout>
                <c:manualLayout>
                  <c:x val="-2.0608407555612926E-2"/>
                  <c:y val="0.11508121108292425"/>
                </c:manualLayout>
              </c:layout>
              <c:tx>
                <c:rich>
                  <a:bodyPr rot="-5400000" spcFirstLastPara="1" vertOverflow="ellipsis" vert="horz" wrap="square" lIns="38100" tIns="36000" rIns="14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61439B9-6065-4219-8CB1-AC3A1D483E10}" type="CELLRANGE">
                      <a:rPr lang="en-US"/>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1"/>
                </c:ext>
                <c:ext xmlns:c16="http://schemas.microsoft.com/office/drawing/2014/chart" uri="{C3380CC4-5D6E-409C-BE32-E72D297353CC}">
                  <c16:uniqueId val="{00000016-92CE-41F7-9F71-882D23423B56}"/>
                </c:ext>
              </c:extLst>
            </c:dLbl>
            <c:dLbl>
              <c:idx val="21"/>
              <c:tx>
                <c:rich>
                  <a:bodyPr rot="-5400000" spcFirstLastPara="1" vertOverflow="ellipsis" vert="horz" wrap="square" lIns="38100" tIns="36000" rIns="900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E89B79E-5F7D-4962-B671-05C2DC93760B}"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7-92CE-41F7-9F71-882D23423B56}"/>
                </c:ext>
              </c:extLst>
            </c:dLbl>
            <c:dLbl>
              <c:idx val="22"/>
              <c:tx>
                <c:rich>
                  <a:bodyPr rot="-5400000" spcFirstLastPara="1" vertOverflow="ellipsis" vert="horz" wrap="square" lIns="38100" tIns="36000" rIns="28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5FA2DC1-3B88-4D78-B6DE-FB4BF3A26104}"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8-92CE-41F7-9F71-882D23423B56}"/>
                </c:ext>
              </c:extLst>
            </c:dLbl>
            <c:dLbl>
              <c:idx val="23"/>
              <c:tx>
                <c:rich>
                  <a:bodyPr rot="-5400000" spcFirstLastPara="1" vertOverflow="ellipsis" vert="horz" wrap="square" lIns="38100" tIns="36000" rIns="360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10999A84-CBEB-443C-8C65-167F94892250}"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9-92CE-41F7-9F71-882D23423B56}"/>
                </c:ext>
              </c:extLst>
            </c:dLbl>
            <c:dLbl>
              <c:idx val="24"/>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DAD43DB-35B0-4F11-9FDB-C240AA402C3D}"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A-92CE-41F7-9F71-882D23423B56}"/>
                </c:ext>
              </c:extLst>
            </c:dLbl>
            <c:dLbl>
              <c:idx val="25"/>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A3ABF27-0299-4095-9784-06637179236A}"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B-92CE-41F7-9F71-882D23423B56}"/>
                </c:ext>
              </c:extLst>
            </c:dLbl>
            <c:dLbl>
              <c:idx val="26"/>
              <c:tx>
                <c:rich>
                  <a:bodyPr rot="-5400000" spcFirstLastPara="1" vertOverflow="ellipsis" vert="horz" wrap="square" lIns="38100" tIns="36000" rIns="468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35A3580-DFFD-4A30-B8ED-1E93AB28A480}"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C-92CE-41F7-9F71-882D23423B56}"/>
                </c:ext>
              </c:extLst>
            </c:dLbl>
            <c:dLbl>
              <c:idx val="27"/>
              <c:tx>
                <c:rich>
                  <a:bodyPr rot="-5400000" spcFirstLastPara="1" vertOverflow="ellipsis" vert="horz" wrap="square" lIns="38100" tIns="36000" rIns="1836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74C8F4B-7CDD-4A7A-9E97-C4BA768ABCE5}"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D-92CE-41F7-9F71-882D23423B56}"/>
                </c:ext>
              </c:extLst>
            </c:dLbl>
            <c:dLbl>
              <c:idx val="28"/>
              <c:tx>
                <c:rich>
                  <a:bodyPr rot="-5400000" spcFirstLastPara="1" vertOverflow="ellipsis" vert="horz" wrap="square" lIns="38100" tIns="36000" rIns="50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3F24DD15-6E12-4114-B4BC-986E03939091}"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E-92CE-41F7-9F71-882D23423B56}"/>
                </c:ext>
              </c:extLst>
            </c:dLbl>
            <c:dLbl>
              <c:idx val="29"/>
              <c:tx>
                <c:rich>
                  <a:bodyPr rot="-5400000" spcFirstLastPara="1" vertOverflow="ellipsis" vert="horz" wrap="square" lIns="38100" tIns="36000" rIns="396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410E289-27C2-4DFD-9F02-45B60431986E}"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F-92CE-41F7-9F71-882D23423B56}"/>
                </c:ext>
              </c:extLst>
            </c:dLbl>
            <c:dLbl>
              <c:idx val="30"/>
              <c:tx>
                <c:rich>
                  <a:bodyPr rot="-5400000" spcFirstLastPara="1" vertOverflow="ellipsis" vert="horz" wrap="square" lIns="38100" tIns="36000" rIns="432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1C1159F-6EB5-4958-812B-41492BD6C907}"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20-92CE-41F7-9F71-882D23423B56}"/>
                </c:ext>
              </c:extLst>
            </c:dLbl>
            <c:dLbl>
              <c:idx val="31"/>
              <c:tx>
                <c:rich>
                  <a:bodyPr rot="-5400000" spcFirstLastPara="1" vertOverflow="ellipsis" vert="horz" wrap="square" lIns="38100" tIns="36000" rIns="504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FC7DF23E-C1D4-4251-A894-12A8C3A85433}"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21-92CE-41F7-9F71-882D23423B56}"/>
                </c:ext>
              </c:extLst>
            </c:dLbl>
            <c:dLbl>
              <c:idx val="32"/>
              <c:tx>
                <c:rich>
                  <a:bodyPr rot="-5400000" spcFirstLastPara="1" vertOverflow="ellipsis" vert="horz" wrap="square" lIns="38100" tIns="36000" rIns="432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A48F2E8-8042-4434-8931-5FD3A8B78BE3}" type="CELLRANGE">
                      <a:rPr lang="en-GB"/>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t>[CELLRANGE]</a:t>
                    </a:fld>
                    <a:endParaRPr lang="en-GB"/>
                  </a:p>
                </c:rich>
              </c:tx>
              <c:spPr>
                <a:noFill/>
                <a:ln>
                  <a:noFill/>
                </a:ln>
                <a:effectLst/>
              </c:spPr>
              <c:dLblPos val="b"/>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22-92CE-41F7-9F71-882D23423B56}"/>
                </c:ext>
              </c:extLst>
            </c:dLbl>
            <c:spPr>
              <a:noFill/>
              <a:ln>
                <a:noFill/>
              </a:ln>
              <a:effectLst/>
            </c:spPr>
            <c:txPr>
              <a:bodyPr rot="-5400000" spcFirstLastPara="1" vertOverflow="ellipsis" vert="horz" wrap="square" lIns="38100" tIns="36000" rIns="1800000" bIns="108000" numCol="1"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errBars>
            <c:errDir val="y"/>
            <c:errBarType val="both"/>
            <c:errValType val="cust"/>
            <c:noEndCap val="1"/>
            <c:plus>
              <c:numRef>
                <c:f>'3b'!$I$600:$I$632</c:f>
                <c:numCache>
                  <c:formatCode>General</c:formatCode>
                  <c:ptCount val="33"/>
                  <c:pt idx="0">
                    <c:v>12</c:v>
                  </c:pt>
                  <c:pt idx="1">
                    <c:v>8.2000000000000171</c:v>
                  </c:pt>
                  <c:pt idx="2">
                    <c:v>12.599999999999994</c:v>
                  </c:pt>
                  <c:pt idx="3">
                    <c:v>6.5999999999999943</c:v>
                  </c:pt>
                  <c:pt idx="4">
                    <c:v>9.1000000000000227</c:v>
                  </c:pt>
                  <c:pt idx="5">
                    <c:v>8.5</c:v>
                  </c:pt>
                  <c:pt idx="6">
                    <c:v>15.300000000000011</c:v>
                  </c:pt>
                  <c:pt idx="7">
                    <c:v>4.8000000000000114</c:v>
                  </c:pt>
                  <c:pt idx="8">
                    <c:v>5.8999999999999773</c:v>
                  </c:pt>
                  <c:pt idx="9">
                    <c:v>7.3000000000000114</c:v>
                  </c:pt>
                  <c:pt idx="10">
                    <c:v>8.6000000000000085</c:v>
                  </c:pt>
                  <c:pt idx="11">
                    <c:v>9.5</c:v>
                  </c:pt>
                  <c:pt idx="12">
                    <c:v>11.200000000000003</c:v>
                  </c:pt>
                  <c:pt idx="13">
                    <c:v>5.2000000000000171</c:v>
                  </c:pt>
                  <c:pt idx="14">
                    <c:v>1.4000000000000057</c:v>
                  </c:pt>
                  <c:pt idx="15">
                    <c:v>9.6999999999999886</c:v>
                  </c:pt>
                  <c:pt idx="16">
                    <c:v>20.699999999999989</c:v>
                  </c:pt>
                  <c:pt idx="17">
                    <c:v>8.1999999999999886</c:v>
                  </c:pt>
                  <c:pt idx="18">
                    <c:v>7</c:v>
                  </c:pt>
                  <c:pt idx="19">
                    <c:v>10</c:v>
                  </c:pt>
                  <c:pt idx="20">
                    <c:v>6</c:v>
                  </c:pt>
                  <c:pt idx="21">
                    <c:v>15.700000000000017</c:v>
                  </c:pt>
                  <c:pt idx="22">
                    <c:v>4.5</c:v>
                  </c:pt>
                  <c:pt idx="23">
                    <c:v>6.1000000000000085</c:v>
                  </c:pt>
                  <c:pt idx="24">
                    <c:v>8.6999999999999886</c:v>
                  </c:pt>
                  <c:pt idx="25">
                    <c:v>8</c:v>
                  </c:pt>
                  <c:pt idx="26">
                    <c:v>7.5999999999999943</c:v>
                  </c:pt>
                  <c:pt idx="27">
                    <c:v>17.400000000000006</c:v>
                  </c:pt>
                  <c:pt idx="28">
                    <c:v>8.5</c:v>
                  </c:pt>
                  <c:pt idx="29">
                    <c:v>6.2999999999999972</c:v>
                  </c:pt>
                  <c:pt idx="30">
                    <c:v>7.4000000000000057</c:v>
                  </c:pt>
                  <c:pt idx="31">
                    <c:v>8.5</c:v>
                  </c:pt>
                  <c:pt idx="32">
                    <c:v>7.7000000000000028</c:v>
                  </c:pt>
                </c:numCache>
              </c:numRef>
            </c:plus>
            <c:minus>
              <c:numRef>
                <c:f>'3b'!$H$600:$H$632</c:f>
                <c:numCache>
                  <c:formatCode>General</c:formatCode>
                  <c:ptCount val="33"/>
                  <c:pt idx="0">
                    <c:v>11.900000000000006</c:v>
                  </c:pt>
                  <c:pt idx="1">
                    <c:v>8.2999999999999829</c:v>
                  </c:pt>
                  <c:pt idx="2">
                    <c:v>12.699999999999989</c:v>
                  </c:pt>
                  <c:pt idx="3">
                    <c:v>6.7000000000000171</c:v>
                  </c:pt>
                  <c:pt idx="4">
                    <c:v>9</c:v>
                  </c:pt>
                  <c:pt idx="5">
                    <c:v>8.6000000000000085</c:v>
                  </c:pt>
                  <c:pt idx="6">
                    <c:v>15.399999999999991</c:v>
                  </c:pt>
                  <c:pt idx="7">
                    <c:v>4.9000000000000057</c:v>
                  </c:pt>
                  <c:pt idx="8">
                    <c:v>5.9000000000000057</c:v>
                  </c:pt>
                  <c:pt idx="9">
                    <c:v>7.4000000000000057</c:v>
                  </c:pt>
                  <c:pt idx="10">
                    <c:v>8.6000000000000085</c:v>
                  </c:pt>
                  <c:pt idx="11">
                    <c:v>9.6000000000000085</c:v>
                  </c:pt>
                  <c:pt idx="12">
                    <c:v>11.200000000000003</c:v>
                  </c:pt>
                  <c:pt idx="13">
                    <c:v>5.0999999999999943</c:v>
                  </c:pt>
                  <c:pt idx="14">
                    <c:v>1.2999999999999972</c:v>
                  </c:pt>
                  <c:pt idx="15">
                    <c:v>9.5999999999999943</c:v>
                  </c:pt>
                  <c:pt idx="16">
                    <c:v>20.599999999999994</c:v>
                  </c:pt>
                  <c:pt idx="17">
                    <c:v>8.1000000000000085</c:v>
                  </c:pt>
                  <c:pt idx="18">
                    <c:v>6.9000000000000057</c:v>
                  </c:pt>
                  <c:pt idx="19">
                    <c:v>10</c:v>
                  </c:pt>
                  <c:pt idx="20">
                    <c:v>5.9000000000000057</c:v>
                  </c:pt>
                  <c:pt idx="21">
                    <c:v>15.699999999999989</c:v>
                  </c:pt>
                  <c:pt idx="22">
                    <c:v>4.5</c:v>
                  </c:pt>
                  <c:pt idx="23">
                    <c:v>6.0999999999999943</c:v>
                  </c:pt>
                  <c:pt idx="24">
                    <c:v>8.7000000000000028</c:v>
                  </c:pt>
                  <c:pt idx="25">
                    <c:v>8</c:v>
                  </c:pt>
                  <c:pt idx="26">
                    <c:v>7.6000000000000085</c:v>
                  </c:pt>
                  <c:pt idx="27">
                    <c:v>17.5</c:v>
                  </c:pt>
                  <c:pt idx="28">
                    <c:v>8.5</c:v>
                  </c:pt>
                  <c:pt idx="29">
                    <c:v>6.3999999999999915</c:v>
                  </c:pt>
                  <c:pt idx="30">
                    <c:v>7.5</c:v>
                  </c:pt>
                  <c:pt idx="31">
                    <c:v>8.6000000000000085</c:v>
                  </c:pt>
                  <c:pt idx="32">
                    <c:v>7.6999999999999886</c:v>
                  </c:pt>
                </c:numCache>
              </c:numRef>
            </c:minus>
            <c:spPr>
              <a:noFill/>
              <a:ln w="127000" cap="flat" cmpd="sng" algn="ctr">
                <a:solidFill>
                  <a:srgbClr val="BF78D3">
                    <a:alpha val="44000"/>
                  </a:srgbClr>
                </a:solidFill>
                <a:round/>
              </a:ln>
              <a:effectLst/>
            </c:spPr>
          </c:errBars>
          <c:xVal>
            <c:strRef>
              <c:f>'3b'!$B$600:$B$632</c:f>
              <c:strCache>
                <c:ptCount val="33"/>
                <c:pt idx="0">
                  <c:v>Inverclyde</c:v>
                </c:pt>
                <c:pt idx="1">
                  <c:v>Renfrewshire</c:v>
                </c:pt>
                <c:pt idx="2">
                  <c:v>West Dunbartonshire</c:v>
                </c:pt>
                <c:pt idx="3">
                  <c:v>North Lanarkshire</c:v>
                </c:pt>
                <c:pt idx="4">
                  <c:v>Falkirk</c:v>
                </c:pt>
                <c:pt idx="5">
                  <c:v>Dundee City</c:v>
                </c:pt>
                <c:pt idx="6">
                  <c:v>Clackmannanshire</c:v>
                </c:pt>
                <c:pt idx="7">
                  <c:v>Glasgow City</c:v>
                </c:pt>
                <c:pt idx="8">
                  <c:v>South Lanarkshire</c:v>
                </c:pt>
                <c:pt idx="9">
                  <c:v>Dumfries and Galloway</c:v>
                </c:pt>
                <c:pt idx="10">
                  <c:v>West Lothian</c:v>
                </c:pt>
                <c:pt idx="11">
                  <c:v>East Lothian</c:v>
                </c:pt>
                <c:pt idx="12">
                  <c:v>Midlothian</c:v>
                </c:pt>
                <c:pt idx="13">
                  <c:v>Fife</c:v>
                </c:pt>
                <c:pt idx="14">
                  <c:v>Scotland</c:v>
                </c:pt>
                <c:pt idx="15">
                  <c:v>Argyll and Bute</c:v>
                </c:pt>
                <c:pt idx="16">
                  <c:v>Shetland Islands</c:v>
                </c:pt>
                <c:pt idx="17">
                  <c:v>Angus</c:v>
                </c:pt>
                <c:pt idx="18">
                  <c:v>Aberdeen City</c:v>
                </c:pt>
                <c:pt idx="19">
                  <c:v>Stirling</c:v>
                </c:pt>
                <c:pt idx="20">
                  <c:v>Highland</c:v>
                </c:pt>
                <c:pt idx="21">
                  <c:v>Na h-Eileanan Siar</c:v>
                </c:pt>
                <c:pt idx="22">
                  <c:v>City of Edinburgh</c:v>
                </c:pt>
                <c:pt idx="23">
                  <c:v>Aberdeenshire</c:v>
                </c:pt>
                <c:pt idx="24">
                  <c:v>East Ayrshire</c:v>
                </c:pt>
                <c:pt idx="25">
                  <c:v>East Dunbartonshire</c:v>
                </c:pt>
                <c:pt idx="26">
                  <c:v>South Ayrshire</c:v>
                </c:pt>
                <c:pt idx="27">
                  <c:v>Orkney Islands</c:v>
                </c:pt>
                <c:pt idx="28">
                  <c:v>East Renfrewshire</c:v>
                </c:pt>
                <c:pt idx="29">
                  <c:v>Perth and Kinross</c:v>
                </c:pt>
                <c:pt idx="30">
                  <c:v>North Ayrshire</c:v>
                </c:pt>
                <c:pt idx="31">
                  <c:v>Moray</c:v>
                </c:pt>
                <c:pt idx="32">
                  <c:v>Scottish Borders</c:v>
                </c:pt>
              </c:strCache>
            </c:strRef>
          </c:xVal>
          <c:yVal>
            <c:numRef>
              <c:f>'3b'!$C$600:$C$632</c:f>
              <c:numCache>
                <c:formatCode>#,##0.0</c:formatCode>
                <c:ptCount val="33"/>
                <c:pt idx="0">
                  <c:v>156.9</c:v>
                </c:pt>
                <c:pt idx="1">
                  <c:v>149.69999999999999</c:v>
                </c:pt>
                <c:pt idx="2">
                  <c:v>154</c:v>
                </c:pt>
                <c:pt idx="3">
                  <c:v>144.30000000000001</c:v>
                </c:pt>
                <c:pt idx="4">
                  <c:v>149.19999999999999</c:v>
                </c:pt>
                <c:pt idx="5">
                  <c:v>136.4</c:v>
                </c:pt>
                <c:pt idx="6">
                  <c:v>137.69999999999999</c:v>
                </c:pt>
                <c:pt idx="7">
                  <c:v>135.5</c:v>
                </c:pt>
                <c:pt idx="8">
                  <c:v>134.30000000000001</c:v>
                </c:pt>
                <c:pt idx="9">
                  <c:v>132</c:v>
                </c:pt>
                <c:pt idx="10">
                  <c:v>127.7</c:v>
                </c:pt>
                <c:pt idx="11">
                  <c:v>129.30000000000001</c:v>
                </c:pt>
                <c:pt idx="12">
                  <c:v>123.2</c:v>
                </c:pt>
                <c:pt idx="13">
                  <c:v>128.1</c:v>
                </c:pt>
                <c:pt idx="14">
                  <c:v>124.6</c:v>
                </c:pt>
                <c:pt idx="15">
                  <c:v>124.5</c:v>
                </c:pt>
                <c:pt idx="16">
                  <c:v>118.5</c:v>
                </c:pt>
                <c:pt idx="17">
                  <c:v>124.4</c:v>
                </c:pt>
                <c:pt idx="18">
                  <c:v>118.7</c:v>
                </c:pt>
                <c:pt idx="19">
                  <c:v>117.4</c:v>
                </c:pt>
                <c:pt idx="20">
                  <c:v>118.5</c:v>
                </c:pt>
                <c:pt idx="21">
                  <c:v>120.1</c:v>
                </c:pt>
                <c:pt idx="22">
                  <c:v>117.1</c:v>
                </c:pt>
                <c:pt idx="23">
                  <c:v>114.3</c:v>
                </c:pt>
                <c:pt idx="24">
                  <c:v>110.9</c:v>
                </c:pt>
                <c:pt idx="25">
                  <c:v>108.9</c:v>
                </c:pt>
                <c:pt idx="26">
                  <c:v>109.2</c:v>
                </c:pt>
                <c:pt idx="27">
                  <c:v>105.1</c:v>
                </c:pt>
                <c:pt idx="28">
                  <c:v>103.9</c:v>
                </c:pt>
                <c:pt idx="29">
                  <c:v>103.8</c:v>
                </c:pt>
                <c:pt idx="30">
                  <c:v>100.3</c:v>
                </c:pt>
                <c:pt idx="31">
                  <c:v>101.7</c:v>
                </c:pt>
                <c:pt idx="32">
                  <c:v>99.6</c:v>
                </c:pt>
              </c:numCache>
            </c:numRef>
          </c:yVal>
          <c:smooth val="0"/>
          <c:extLst>
            <c:ext xmlns:c15="http://schemas.microsoft.com/office/drawing/2012/chart" uri="{02D57815-91ED-43cb-92C2-25804820EDAC}">
              <c15:datalabelsRange>
                <c15:f>'3b'!$B$600:$B$632</c15:f>
                <c15:dlblRangeCache>
                  <c:ptCount val="33"/>
                  <c:pt idx="0">
                    <c:v>Inverclyde</c:v>
                  </c:pt>
                  <c:pt idx="1">
                    <c:v>Renfrewshire</c:v>
                  </c:pt>
                  <c:pt idx="2">
                    <c:v>West Dunbartonshire</c:v>
                  </c:pt>
                  <c:pt idx="3">
                    <c:v>North Lanarkshire</c:v>
                  </c:pt>
                  <c:pt idx="4">
                    <c:v>Falkirk</c:v>
                  </c:pt>
                  <c:pt idx="5">
                    <c:v>Dundee City</c:v>
                  </c:pt>
                  <c:pt idx="6">
                    <c:v>Clackmannanshire</c:v>
                  </c:pt>
                  <c:pt idx="7">
                    <c:v>Glasgow City</c:v>
                  </c:pt>
                  <c:pt idx="8">
                    <c:v>South Lanarkshire</c:v>
                  </c:pt>
                  <c:pt idx="9">
                    <c:v>Dumfries and Galloway</c:v>
                  </c:pt>
                  <c:pt idx="10">
                    <c:v>West Lothian</c:v>
                  </c:pt>
                  <c:pt idx="11">
                    <c:v>East Lothian</c:v>
                  </c:pt>
                  <c:pt idx="12">
                    <c:v>Midlothian</c:v>
                  </c:pt>
                  <c:pt idx="13">
                    <c:v>Fife</c:v>
                  </c:pt>
                  <c:pt idx="14">
                    <c:v>Scotland</c:v>
                  </c:pt>
                  <c:pt idx="15">
                    <c:v>Argyll and Bute</c:v>
                  </c:pt>
                  <c:pt idx="16">
                    <c:v>Shetland Islands</c:v>
                  </c:pt>
                  <c:pt idx="17">
                    <c:v>Angus</c:v>
                  </c:pt>
                  <c:pt idx="18">
                    <c:v>Aberdeen City</c:v>
                  </c:pt>
                  <c:pt idx="19">
                    <c:v>Stirling</c:v>
                  </c:pt>
                  <c:pt idx="20">
                    <c:v>Highland</c:v>
                  </c:pt>
                  <c:pt idx="21">
                    <c:v>Na h-Eileanan Siar</c:v>
                  </c:pt>
                  <c:pt idx="22">
                    <c:v>City of Edinburgh</c:v>
                  </c:pt>
                  <c:pt idx="23">
                    <c:v>Aberdeenshire</c:v>
                  </c:pt>
                  <c:pt idx="24">
                    <c:v>East Ayrshire</c:v>
                  </c:pt>
                  <c:pt idx="25">
                    <c:v>East Dunbartonshire</c:v>
                  </c:pt>
                  <c:pt idx="26">
                    <c:v>South Ayrshire</c:v>
                  </c:pt>
                  <c:pt idx="27">
                    <c:v>Orkney Islands</c:v>
                  </c:pt>
                  <c:pt idx="28">
                    <c:v>East Renfrewshire</c:v>
                  </c:pt>
                  <c:pt idx="29">
                    <c:v>Perth and Kinross</c:v>
                  </c:pt>
                  <c:pt idx="30">
                    <c:v>North Ayrshire</c:v>
                  </c:pt>
                  <c:pt idx="31">
                    <c:v>Moray</c:v>
                  </c:pt>
                  <c:pt idx="32">
                    <c:v>Scottish Borders</c:v>
                  </c:pt>
                </c15:dlblRangeCache>
              </c15:datalabelsRange>
            </c:ext>
            <c:ext xmlns:c16="http://schemas.microsoft.com/office/drawing/2014/chart" uri="{C3380CC4-5D6E-409C-BE32-E72D297353CC}">
              <c16:uniqueId val="{00000021-4867-47D8-9599-46AB9E0C6104}"/>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majorTickMark val="out"/>
        <c:minorTickMark val="none"/>
        <c:tickLblPos val="nextTo"/>
        <c:spPr>
          <a:noFill/>
          <a:ln w="9525" cap="flat" cmpd="sng" algn="ctr">
            <a:noFill/>
            <a:round/>
          </a:ln>
          <a:effectLst/>
        </c:spPr>
        <c:txPr>
          <a:bodyPr rot="-5400000" spcFirstLastPara="1" vertOverflow="ellipsis" vert="horz" wrap="square" anchor="ctr" anchorCtr="1"/>
          <a:lstStyle/>
          <a:p>
            <a:pPr>
              <a:defRPr sz="900" b="0" i="0" u="none" strike="noStrike" kern="1200" baseline="0">
                <a:no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max val="170"/>
          <c:min val="8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solidFill>
                      <a:sysClr val="windowText" lastClr="000000"/>
                    </a:solidFill>
                    <a:effectLst/>
                  </a:rPr>
                  <a:t>Age-standardised mortality rates ( per 100,000 population)</a:t>
                </a:r>
                <a:endParaRPr lang="en-GB" sz="1200">
                  <a:solidFill>
                    <a:sysClr val="windowText" lastClr="000000"/>
                  </a:solidFill>
                  <a:effectLst/>
                </a:endParaRPr>
              </a:p>
            </c:rich>
          </c:tx>
          <c:layout>
            <c:manualLayout>
              <c:xMode val="edge"/>
              <c:yMode val="edge"/>
              <c:x val="1.366120218579235E-3"/>
              <c:y val="0.16211379435311171"/>
            </c:manualLayout>
          </c:layout>
          <c:overlay val="0"/>
          <c:spPr>
            <a:noFill/>
            <a:ln>
              <a:noFill/>
            </a:ln>
            <a:effectLst/>
          </c:spPr>
        </c:title>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1048"/>
        <c:crosses val="autoZero"/>
        <c:crossBetween val="midCat"/>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148528556401809E-2"/>
          <c:y val="2.7183131085064406E-2"/>
          <c:w val="0.88651655206855073"/>
          <c:h val="0.92856175927840334"/>
        </c:manualLayout>
      </c:layout>
      <c:lineChart>
        <c:grouping val="standard"/>
        <c:varyColors val="0"/>
        <c:ser>
          <c:idx val="2"/>
          <c:order val="0"/>
          <c:tx>
            <c:v>Underlying - NHS Hospital</c:v>
          </c:tx>
          <c:spPr>
            <a:ln w="28575" cap="rnd">
              <a:solidFill>
                <a:srgbClr val="7030A0"/>
              </a:solidFill>
              <a:prstDash val="lgDash"/>
              <a:round/>
            </a:ln>
            <a:effectLst/>
          </c:spPr>
          <c:marker>
            <c:symbol val="none"/>
          </c:marker>
          <c:dLbls>
            <c:dLbl>
              <c:idx val="22"/>
              <c:layout>
                <c:manualLayout>
                  <c:x val="0"/>
                  <c:y val="2.3053893302555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F4-4FD5-82AF-0C46C1D2C86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'5a'!$D$6:$D$28</c:f>
              <c:numCache>
                <c:formatCode>##,###,##0</c:formatCode>
                <c:ptCount val="23"/>
                <c:pt idx="0">
                  <c:v>834</c:v>
                </c:pt>
                <c:pt idx="1">
                  <c:v>771</c:v>
                </c:pt>
                <c:pt idx="2">
                  <c:v>742</c:v>
                </c:pt>
                <c:pt idx="3">
                  <c:v>802</c:v>
                </c:pt>
                <c:pt idx="4">
                  <c:v>798</c:v>
                </c:pt>
                <c:pt idx="5">
                  <c:v>728</c:v>
                </c:pt>
                <c:pt idx="6">
                  <c:v>827</c:v>
                </c:pt>
                <c:pt idx="7">
                  <c:v>933</c:v>
                </c:pt>
                <c:pt idx="8">
                  <c:v>1021</c:v>
                </c:pt>
                <c:pt idx="9">
                  <c:v>982</c:v>
                </c:pt>
                <c:pt idx="10">
                  <c:v>973</c:v>
                </c:pt>
                <c:pt idx="11">
                  <c:v>1082</c:v>
                </c:pt>
                <c:pt idx="12">
                  <c:v>1143</c:v>
                </c:pt>
                <c:pt idx="13">
                  <c:v>1101</c:v>
                </c:pt>
                <c:pt idx="14">
                  <c:v>1059</c:v>
                </c:pt>
                <c:pt idx="15">
                  <c:v>1239</c:v>
                </c:pt>
                <c:pt idx="16">
                  <c:v>1167</c:v>
                </c:pt>
                <c:pt idx="17">
                  <c:v>1475</c:v>
                </c:pt>
                <c:pt idx="18">
                  <c:v>1503</c:v>
                </c:pt>
                <c:pt idx="19">
                  <c:v>1332</c:v>
                </c:pt>
                <c:pt idx="20">
                  <c:v>1093</c:v>
                </c:pt>
                <c:pt idx="21">
                  <c:v>1197</c:v>
                </c:pt>
                <c:pt idx="22">
                  <c:v>1366</c:v>
                </c:pt>
              </c:numCache>
            </c:numRef>
          </c:val>
          <c:smooth val="0"/>
          <c:extLst>
            <c:ext xmlns:c16="http://schemas.microsoft.com/office/drawing/2014/chart" uri="{C3380CC4-5D6E-409C-BE32-E72D297353CC}">
              <c16:uniqueId val="{00000000-195D-41BD-ABD3-8C256182B5ED}"/>
            </c:ext>
          </c:extLst>
        </c:ser>
        <c:ser>
          <c:idx val="0"/>
          <c:order val="1"/>
          <c:tx>
            <c:v>Underlying - Care Home</c:v>
          </c:tx>
          <c:spPr>
            <a:ln w="28575" cap="rnd">
              <a:solidFill>
                <a:srgbClr val="7030A0"/>
              </a:solidFill>
              <a:round/>
            </a:ln>
            <a:effectLst/>
          </c:spPr>
          <c:marker>
            <c:symbol val="none"/>
          </c:marker>
          <c:dLbls>
            <c:dLbl>
              <c:idx val="22"/>
              <c:layout>
                <c:manualLayout>
                  <c:x val="-2.6277989261246841E-4"/>
                  <c:y val="6.0831253752239795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F4-4FD5-82AF-0C46C1D2C86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'5a'!$A$6:$A$28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'5a'!$E$6:$E$28</c:f>
              <c:numCache>
                <c:formatCode>##,###,##0</c:formatCode>
                <c:ptCount val="23"/>
                <c:pt idx="0">
                  <c:v>1088</c:v>
                </c:pt>
                <c:pt idx="1">
                  <c:v>1237</c:v>
                </c:pt>
                <c:pt idx="2">
                  <c:v>1293</c:v>
                </c:pt>
                <c:pt idx="3">
                  <c:v>1431</c:v>
                </c:pt>
                <c:pt idx="4">
                  <c:v>1452</c:v>
                </c:pt>
                <c:pt idx="5">
                  <c:v>1427</c:v>
                </c:pt>
                <c:pt idx="6">
                  <c:v>1612</c:v>
                </c:pt>
                <c:pt idx="7">
                  <c:v>1936</c:v>
                </c:pt>
                <c:pt idx="8">
                  <c:v>2058</c:v>
                </c:pt>
                <c:pt idx="9">
                  <c:v>2106</c:v>
                </c:pt>
                <c:pt idx="10">
                  <c:v>2250</c:v>
                </c:pt>
                <c:pt idx="11">
                  <c:v>2599</c:v>
                </c:pt>
                <c:pt idx="12">
                  <c:v>3157</c:v>
                </c:pt>
                <c:pt idx="13">
                  <c:v>3381</c:v>
                </c:pt>
                <c:pt idx="14">
                  <c:v>3487</c:v>
                </c:pt>
                <c:pt idx="15">
                  <c:v>4027</c:v>
                </c:pt>
                <c:pt idx="16">
                  <c:v>3901</c:v>
                </c:pt>
                <c:pt idx="17">
                  <c:v>4460</c:v>
                </c:pt>
                <c:pt idx="18">
                  <c:v>4404</c:v>
                </c:pt>
                <c:pt idx="19">
                  <c:v>4379</c:v>
                </c:pt>
                <c:pt idx="20">
                  <c:v>4361</c:v>
                </c:pt>
                <c:pt idx="21">
                  <c:v>3893</c:v>
                </c:pt>
                <c:pt idx="22">
                  <c:v>3989</c:v>
                </c:pt>
              </c:numCache>
            </c:numRef>
          </c:val>
          <c:smooth val="0"/>
          <c:extLst>
            <c:ext xmlns:c16="http://schemas.microsoft.com/office/drawing/2014/chart" uri="{C3380CC4-5D6E-409C-BE32-E72D297353CC}">
              <c16:uniqueId val="{00000001-195D-41BD-ABD3-8C256182B5ED}"/>
            </c:ext>
          </c:extLst>
        </c:ser>
        <c:ser>
          <c:idx val="3"/>
          <c:order val="2"/>
          <c:tx>
            <c:v>Underlying - Home/Non-institution</c:v>
          </c:tx>
          <c:spPr>
            <a:ln w="28575" cap="rnd">
              <a:solidFill>
                <a:srgbClr val="7030A0"/>
              </a:solidFill>
              <a:prstDash val="sysDash"/>
              <a:round/>
            </a:ln>
            <a:effectLst/>
          </c:spPr>
          <c:marker>
            <c:symbol val="none"/>
          </c:marker>
          <c:dLbls>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F4-4FD5-82AF-0C46C1D2C86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'5a'!$G$6:$G$28</c:f>
              <c:numCache>
                <c:formatCode>##,###,##0</c:formatCode>
                <c:ptCount val="23"/>
                <c:pt idx="0">
                  <c:v>91</c:v>
                </c:pt>
                <c:pt idx="1">
                  <c:v>125</c:v>
                </c:pt>
                <c:pt idx="2">
                  <c:v>116</c:v>
                </c:pt>
                <c:pt idx="3">
                  <c:v>118</c:v>
                </c:pt>
                <c:pt idx="4">
                  <c:v>104</c:v>
                </c:pt>
                <c:pt idx="5">
                  <c:v>95</c:v>
                </c:pt>
                <c:pt idx="6">
                  <c:v>104</c:v>
                </c:pt>
                <c:pt idx="7">
                  <c:v>111</c:v>
                </c:pt>
                <c:pt idx="8">
                  <c:v>127</c:v>
                </c:pt>
                <c:pt idx="9">
                  <c:v>117</c:v>
                </c:pt>
                <c:pt idx="10">
                  <c:v>168</c:v>
                </c:pt>
                <c:pt idx="11">
                  <c:v>211</c:v>
                </c:pt>
                <c:pt idx="12">
                  <c:v>281</c:v>
                </c:pt>
                <c:pt idx="13">
                  <c:v>303</c:v>
                </c:pt>
                <c:pt idx="14">
                  <c:v>336</c:v>
                </c:pt>
                <c:pt idx="15">
                  <c:v>426</c:v>
                </c:pt>
                <c:pt idx="16">
                  <c:v>462</c:v>
                </c:pt>
                <c:pt idx="17">
                  <c:v>558</c:v>
                </c:pt>
                <c:pt idx="18">
                  <c:v>531</c:v>
                </c:pt>
                <c:pt idx="19">
                  <c:v>659</c:v>
                </c:pt>
                <c:pt idx="20">
                  <c:v>847</c:v>
                </c:pt>
                <c:pt idx="21">
                  <c:v>904</c:v>
                </c:pt>
                <c:pt idx="22">
                  <c:v>869</c:v>
                </c:pt>
              </c:numCache>
            </c:numRef>
          </c:val>
          <c:smooth val="0"/>
          <c:extLst>
            <c:ext xmlns:c16="http://schemas.microsoft.com/office/drawing/2014/chart" uri="{C3380CC4-5D6E-409C-BE32-E72D297353CC}">
              <c16:uniqueId val="{00000006-195D-41BD-ABD3-8C256182B5ED}"/>
            </c:ext>
          </c:extLst>
        </c:ser>
        <c:ser>
          <c:idx val="1"/>
          <c:order val="3"/>
          <c:tx>
            <c:v>Mention - Care Home</c:v>
          </c:tx>
          <c:spPr>
            <a:ln w="28575" cap="rnd">
              <a:solidFill>
                <a:schemeClr val="accent3"/>
              </a:solidFill>
              <a:round/>
            </a:ln>
            <a:effectLst/>
          </c:spPr>
          <c:marker>
            <c:symbol val="none"/>
          </c:marker>
          <c:dLbls>
            <c:dLbl>
              <c:idx val="22"/>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F4-4FD5-82AF-0C46C1D2C86F}"/>
                </c:ext>
              </c:extLst>
            </c:dLbl>
            <c:spPr>
              <a:noFill/>
              <a:ln>
                <a:noFill/>
              </a:ln>
              <a:effectLst/>
            </c:spPr>
            <c:txPr>
              <a:bodyPr rot="0" spcFirstLastPara="1" vertOverflow="overflow" horzOverflow="overflow" vert="horz" wrap="none" lIns="0" tIns="0" rIns="36000" bIns="108000" anchor="ctr" anchorCtr="1">
                <a:spAutoFit/>
              </a:bodyPr>
              <a:lstStyle/>
              <a:p>
                <a:pPr>
                  <a:defRPr sz="13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'5a'!$A$6:$A$28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'5b'!$E$6:$E$28</c:f>
              <c:numCache>
                <c:formatCode>##,###,##0</c:formatCode>
                <c:ptCount val="23"/>
                <c:pt idx="0">
                  <c:v>2537</c:v>
                </c:pt>
                <c:pt idx="1">
                  <c:v>2714</c:v>
                </c:pt>
                <c:pt idx="2">
                  <c:v>2975</c:v>
                </c:pt>
                <c:pt idx="3">
                  <c:v>3103</c:v>
                </c:pt>
                <c:pt idx="4">
                  <c:v>3145</c:v>
                </c:pt>
                <c:pt idx="5">
                  <c:v>3009</c:v>
                </c:pt>
                <c:pt idx="6">
                  <c:v>3159</c:v>
                </c:pt>
                <c:pt idx="7">
                  <c:v>3631</c:v>
                </c:pt>
                <c:pt idx="8">
                  <c:v>3606</c:v>
                </c:pt>
                <c:pt idx="9">
                  <c:v>3811</c:v>
                </c:pt>
                <c:pt idx="10">
                  <c:v>3971</c:v>
                </c:pt>
                <c:pt idx="11">
                  <c:v>4232</c:v>
                </c:pt>
                <c:pt idx="12">
                  <c:v>4972</c:v>
                </c:pt>
                <c:pt idx="13">
                  <c:v>5157</c:v>
                </c:pt>
                <c:pt idx="14">
                  <c:v>5296</c:v>
                </c:pt>
                <c:pt idx="15">
                  <c:v>6219</c:v>
                </c:pt>
                <c:pt idx="16">
                  <c:v>5969</c:v>
                </c:pt>
                <c:pt idx="17">
                  <c:v>6360</c:v>
                </c:pt>
                <c:pt idx="18">
                  <c:v>6247</c:v>
                </c:pt>
                <c:pt idx="19">
                  <c:v>6165</c:v>
                </c:pt>
                <c:pt idx="20">
                  <c:v>7742</c:v>
                </c:pt>
                <c:pt idx="21">
                  <c:v>5975</c:v>
                </c:pt>
                <c:pt idx="22">
                  <c:v>5986</c:v>
                </c:pt>
              </c:numCache>
            </c:numRef>
          </c:val>
          <c:smooth val="0"/>
          <c:extLst>
            <c:ext xmlns:c16="http://schemas.microsoft.com/office/drawing/2014/chart" uri="{C3380CC4-5D6E-409C-BE32-E72D297353CC}">
              <c16:uniqueId val="{00000000-E93C-4260-BB99-30E20E7E97F2}"/>
            </c:ext>
          </c:extLst>
        </c:ser>
        <c:ser>
          <c:idx val="4"/>
          <c:order val="4"/>
          <c:tx>
            <c:v>Mention - NHS Hospital</c:v>
          </c:tx>
          <c:spPr>
            <a:ln w="28575" cap="rnd">
              <a:solidFill>
                <a:schemeClr val="accent3"/>
              </a:solidFill>
              <a:prstDash val="lgDash"/>
              <a:round/>
            </a:ln>
            <a:effectLst/>
          </c:spPr>
          <c:marker>
            <c:symbol val="none"/>
          </c:marker>
          <c:dLbls>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F4-4FD5-82AF-0C46C1D2C86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'5b'!$D$6:$D$28</c:f>
              <c:numCache>
                <c:formatCode>##,###,##0</c:formatCode>
                <c:ptCount val="23"/>
                <c:pt idx="0">
                  <c:v>2031</c:v>
                </c:pt>
                <c:pt idx="1">
                  <c:v>1991</c:v>
                </c:pt>
                <c:pt idx="2">
                  <c:v>2045</c:v>
                </c:pt>
                <c:pt idx="3">
                  <c:v>2186</c:v>
                </c:pt>
                <c:pt idx="4">
                  <c:v>2167</c:v>
                </c:pt>
                <c:pt idx="5">
                  <c:v>2124</c:v>
                </c:pt>
                <c:pt idx="6">
                  <c:v>2270</c:v>
                </c:pt>
                <c:pt idx="7">
                  <c:v>2364</c:v>
                </c:pt>
                <c:pt idx="8">
                  <c:v>2551</c:v>
                </c:pt>
                <c:pt idx="9">
                  <c:v>2468</c:v>
                </c:pt>
                <c:pt idx="10">
                  <c:v>2556</c:v>
                </c:pt>
                <c:pt idx="11">
                  <c:v>2461</c:v>
                </c:pt>
                <c:pt idx="12">
                  <c:v>2651</c:v>
                </c:pt>
                <c:pt idx="13">
                  <c:v>2570</c:v>
                </c:pt>
                <c:pt idx="14">
                  <c:v>2620</c:v>
                </c:pt>
                <c:pt idx="15">
                  <c:v>2970</c:v>
                </c:pt>
                <c:pt idx="16">
                  <c:v>2935</c:v>
                </c:pt>
                <c:pt idx="17">
                  <c:v>3193</c:v>
                </c:pt>
                <c:pt idx="18">
                  <c:v>3181</c:v>
                </c:pt>
                <c:pt idx="19">
                  <c:v>2965</c:v>
                </c:pt>
                <c:pt idx="20">
                  <c:v>2978</c:v>
                </c:pt>
                <c:pt idx="21">
                  <c:v>2955</c:v>
                </c:pt>
                <c:pt idx="22">
                  <c:v>3166</c:v>
                </c:pt>
              </c:numCache>
            </c:numRef>
          </c:val>
          <c:smooth val="0"/>
          <c:extLst>
            <c:ext xmlns:c16="http://schemas.microsoft.com/office/drawing/2014/chart" uri="{C3380CC4-5D6E-409C-BE32-E72D297353CC}">
              <c16:uniqueId val="{00000001-E93C-4260-BB99-30E20E7E97F2}"/>
            </c:ext>
          </c:extLst>
        </c:ser>
        <c:ser>
          <c:idx val="5"/>
          <c:order val="5"/>
          <c:tx>
            <c:v>Mention - Home/Non-institution</c:v>
          </c:tx>
          <c:spPr>
            <a:ln w="28575" cap="rnd">
              <a:solidFill>
                <a:schemeClr val="accent3"/>
              </a:solidFill>
              <a:prstDash val="sysDash"/>
              <a:round/>
            </a:ln>
            <a:effectLst/>
          </c:spPr>
          <c:marker>
            <c:symbol val="none"/>
          </c:marker>
          <c:dLbls>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F4-4FD5-82AF-0C46C1D2C86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'5a'!$A$6:$A$28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'5b'!$G$6:$G$28</c:f>
              <c:numCache>
                <c:formatCode>##,###,##0</c:formatCode>
                <c:ptCount val="23"/>
                <c:pt idx="0">
                  <c:v>262</c:v>
                </c:pt>
                <c:pt idx="1">
                  <c:v>330</c:v>
                </c:pt>
                <c:pt idx="2">
                  <c:v>345</c:v>
                </c:pt>
                <c:pt idx="3">
                  <c:v>323</c:v>
                </c:pt>
                <c:pt idx="4">
                  <c:v>309</c:v>
                </c:pt>
                <c:pt idx="5">
                  <c:v>312</c:v>
                </c:pt>
                <c:pt idx="6">
                  <c:v>259</c:v>
                </c:pt>
                <c:pt idx="7">
                  <c:v>293</c:v>
                </c:pt>
                <c:pt idx="8">
                  <c:v>312</c:v>
                </c:pt>
                <c:pt idx="9">
                  <c:v>315</c:v>
                </c:pt>
                <c:pt idx="10">
                  <c:v>397</c:v>
                </c:pt>
                <c:pt idx="11">
                  <c:v>482</c:v>
                </c:pt>
                <c:pt idx="12">
                  <c:v>610</c:v>
                </c:pt>
                <c:pt idx="13">
                  <c:v>581</c:v>
                </c:pt>
                <c:pt idx="14">
                  <c:v>681</c:v>
                </c:pt>
                <c:pt idx="15">
                  <c:v>893</c:v>
                </c:pt>
                <c:pt idx="16">
                  <c:v>945</c:v>
                </c:pt>
                <c:pt idx="17">
                  <c:v>1030</c:v>
                </c:pt>
                <c:pt idx="18">
                  <c:v>993</c:v>
                </c:pt>
                <c:pt idx="19">
                  <c:v>1157</c:v>
                </c:pt>
                <c:pt idx="20">
                  <c:v>1547</c:v>
                </c:pt>
                <c:pt idx="21">
                  <c:v>1608</c:v>
                </c:pt>
                <c:pt idx="22">
                  <c:v>1494</c:v>
                </c:pt>
              </c:numCache>
            </c:numRef>
          </c:val>
          <c:smooth val="0"/>
          <c:extLst>
            <c:ext xmlns:c16="http://schemas.microsoft.com/office/drawing/2014/chart" uri="{C3380CC4-5D6E-409C-BE32-E72D297353CC}">
              <c16:uniqueId val="{00000002-E93C-4260-BB99-30E20E7E97F2}"/>
            </c:ext>
          </c:extLst>
        </c:ser>
        <c:dLbls>
          <c:showLegendKey val="0"/>
          <c:showVal val="0"/>
          <c:showCatName val="0"/>
          <c:showSerName val="0"/>
          <c:showPercent val="0"/>
          <c:showBubbleSize val="0"/>
        </c:dLbls>
        <c:smooth val="0"/>
        <c:axId val="726810712"/>
        <c:axId val="726813336"/>
      </c:lineChart>
      <c:catAx>
        <c:axId val="72681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6813336"/>
        <c:crosses val="autoZero"/>
        <c:auto val="1"/>
        <c:lblAlgn val="ctr"/>
        <c:lblOffset val="100"/>
        <c:tickLblSkip val="2"/>
        <c:noMultiLvlLbl val="0"/>
      </c:catAx>
      <c:valAx>
        <c:axId val="726813336"/>
        <c:scaling>
          <c:orientation val="minMax"/>
          <c:max val="8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Number of deaths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6810712"/>
        <c:crosses val="autoZero"/>
        <c:crossBetween val="between"/>
      </c:valAx>
      <c:spPr>
        <a:noFill/>
        <a:ln>
          <a:noFill/>
        </a:ln>
        <a:effectLst/>
      </c:spPr>
    </c:plotArea>
    <c:legend>
      <c:legendPos val="r"/>
      <c:layout>
        <c:manualLayout>
          <c:xMode val="edge"/>
          <c:yMode val="edge"/>
          <c:x val="0.14026779152987734"/>
          <c:y val="0.20233448348893535"/>
          <c:w val="0.28194094446615803"/>
          <c:h val="0.28058220343662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8: </a:t>
            </a:r>
            <a:r>
              <a:rPr lang="en-GB" b="1" baseline="0"/>
              <a:t>Age-Standardised Mortality Rates in selected SIMD quintiles, 2001 to 2022</a:t>
            </a:r>
          </a:p>
          <a:p>
            <a:pPr>
              <a:defRPr b="1"/>
            </a:pPr>
            <a:endParaRPr lang="en-GB" b="1"/>
          </a:p>
        </c:rich>
      </c:tx>
      <c:layout>
        <c:manualLayout>
          <c:xMode val="edge"/>
          <c:yMode val="edge"/>
          <c:x val="0.16556920031346037"/>
          <c:y val="1.634264249884573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marker>
          <c:symbol val="circle"/>
          <c:size val="10"/>
        </c:marker>
      </c:pivotFmt>
      <c:pivotFmt>
        <c:idx val="63"/>
        <c:marker>
          <c:symbol val="circle"/>
          <c:size val="10"/>
        </c:marker>
      </c:pivotFmt>
      <c:pivotFmt>
        <c:idx val="64"/>
        <c:marker>
          <c:spPr>
            <a:solidFill>
              <a:schemeClr val="accent1"/>
            </a:solidFill>
            <a:ln w="9525">
              <a:solidFill>
                <a:schemeClr val="accent1"/>
              </a:solidFill>
            </a:ln>
            <a:effectLst/>
          </c:spPr>
        </c:marker>
      </c:pivotFmt>
      <c:pivotFmt>
        <c:idx val="65"/>
        <c:marker>
          <c:spPr>
            <a:solidFill>
              <a:schemeClr val="accent1"/>
            </a:solidFill>
            <a:ln w="9525">
              <a:solidFill>
                <a:schemeClr val="accent1"/>
              </a:solidFill>
            </a:ln>
            <a:effectLst/>
          </c:spPr>
        </c:marker>
      </c:pivotFmt>
      <c:pivotFmt>
        <c:idx val="66"/>
        <c:spPr>
          <a:solidFill>
            <a:schemeClr val="accent1"/>
          </a:solidFill>
          <a:ln>
            <a:noFill/>
          </a:ln>
          <a:effectLst/>
        </c:spPr>
      </c:pivotFmt>
      <c:pivotFmt>
        <c:idx val="67"/>
        <c:spPr>
          <a:solidFill>
            <a:schemeClr val="accent1"/>
          </a:solidFill>
          <a:ln>
            <a:noFill/>
          </a:ln>
          <a:effectLst/>
        </c:spP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circle"/>
          <c:size val="10"/>
          <c:spPr>
            <a:solidFill>
              <a:schemeClr val="accent1"/>
            </a:solidFill>
            <a:ln w="9525">
              <a:solidFill>
                <a:schemeClr val="accent1"/>
              </a:solidFill>
            </a:ln>
            <a:effectLst/>
          </c:spPr>
        </c:marker>
      </c:pivotFmt>
      <c:pivotFmt>
        <c:idx val="74"/>
        <c:spPr>
          <a:solidFill>
            <a:schemeClr val="accent1"/>
          </a:solidFill>
          <a:ln>
            <a:noFill/>
          </a:ln>
          <a:effectLst/>
        </c:spPr>
        <c:marker>
          <c:symbol val="circle"/>
          <c:size val="10"/>
          <c:spPr>
            <a:solidFill>
              <a:schemeClr val="accent1"/>
            </a:solidFill>
            <a:ln w="9525">
              <a:solidFill>
                <a:schemeClr val="accent1"/>
              </a:solid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circle"/>
          <c:size val="10"/>
          <c:spPr>
            <a:solidFill>
              <a:schemeClr val="accent1"/>
            </a:solidFill>
            <a:ln w="9525">
              <a:solidFill>
                <a:schemeClr val="accent1"/>
              </a:solid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79"/>
        <c:spPr>
          <a:solidFill>
            <a:schemeClr val="accent1"/>
          </a:solidFill>
          <a:ln>
            <a:noFill/>
          </a:ln>
          <a:effectLst/>
        </c:spPr>
        <c:marker>
          <c:symbol val="circle"/>
          <c:size val="10"/>
          <c:spPr>
            <a:solidFill>
              <a:schemeClr val="accent1"/>
            </a:solidFill>
            <a:ln w="9525">
              <a:solidFill>
                <a:schemeClr val="accent1"/>
              </a:solidFill>
            </a:ln>
            <a:effectLst/>
          </c:spPr>
        </c:marker>
      </c:pivotFmt>
      <c:pivotFmt>
        <c:idx val="80"/>
        <c:spPr>
          <a:solidFill>
            <a:schemeClr val="accent1"/>
          </a:solidFill>
          <a:ln>
            <a:noFill/>
          </a:ln>
          <a:effectLst/>
        </c:spPr>
        <c:marker>
          <c:symbol val="circle"/>
          <c:size val="10"/>
          <c:spPr>
            <a:solidFill>
              <a:schemeClr val="accent1"/>
            </a:solidFill>
            <a:ln w="9525">
              <a:solidFill>
                <a:schemeClr val="accent1"/>
              </a:solid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1"/>
        <c:spPr>
          <a:solidFill>
            <a:schemeClr val="accent1"/>
          </a:solidFill>
          <a:ln>
            <a:noFill/>
          </a:ln>
          <a:effectLst/>
        </c:spPr>
        <c:marker>
          <c:symbol val="circle"/>
          <c:size val="10"/>
          <c:spPr>
            <a:solidFill>
              <a:schemeClr val="accent1"/>
            </a:solidFill>
            <a:ln w="9525">
              <a:solidFill>
                <a:schemeClr val="accent1"/>
              </a:solidFill>
            </a:ln>
            <a:effectLst/>
          </c:spPr>
        </c:marker>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circle"/>
          <c:size val="10"/>
          <c:spPr>
            <a:solidFill>
              <a:schemeClr val="accent1"/>
            </a:solidFill>
            <a:ln w="9525">
              <a:solidFill>
                <a:schemeClr val="accent1"/>
              </a:solid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4"/>
        <c:spPr>
          <a:solidFill>
            <a:schemeClr val="accent1"/>
          </a:solidFill>
          <a:ln>
            <a:noFill/>
          </a:ln>
          <a:effectLst/>
        </c:spPr>
        <c:marker>
          <c:symbol val="circle"/>
          <c:size val="10"/>
          <c:spPr>
            <a:solidFill>
              <a:schemeClr val="accent1"/>
            </a:solidFill>
            <a:ln w="9525">
              <a:solidFill>
                <a:schemeClr val="accent1"/>
              </a:solid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5"/>
        <c:spPr>
          <a:solidFill>
            <a:schemeClr val="accent1"/>
          </a:solidFill>
          <a:ln>
            <a:noFill/>
          </a:ln>
          <a:effectLst/>
        </c:spPr>
        <c:marker>
          <c:symbol val="circle"/>
          <c:size val="10"/>
          <c:spPr>
            <a:solidFill>
              <a:schemeClr val="accent1"/>
            </a:solidFill>
            <a:ln w="9525">
              <a:solidFill>
                <a:schemeClr val="accent1"/>
              </a:solid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showDataLabelsRange val="0"/>
            </c:ext>
          </c:extLst>
        </c:dLbl>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circle"/>
          <c:size val="10"/>
          <c:spPr>
            <a:solidFill>
              <a:schemeClr val="accent1"/>
            </a:solidFill>
            <a:ln w="9525">
              <a:solidFill>
                <a:schemeClr val="accent1"/>
              </a:solidFill>
            </a:ln>
            <a:effectLst/>
          </c:spPr>
        </c:marker>
      </c:pivotFmt>
      <c:pivotFmt>
        <c:idx val="94"/>
        <c:spPr>
          <a:solidFill>
            <a:schemeClr val="accent1"/>
          </a:solidFill>
          <a:ln>
            <a:noFill/>
          </a:ln>
          <a:effectLst/>
        </c:spPr>
        <c:marker>
          <c:symbol val="circle"/>
          <c:size val="10"/>
          <c:spPr>
            <a:solidFill>
              <a:schemeClr val="accent1"/>
            </a:solidFill>
            <a:ln w="9525">
              <a:solidFill>
                <a:schemeClr val="accent1"/>
              </a:solidFill>
            </a:ln>
            <a:effectLst/>
          </c:spPr>
        </c:marker>
      </c:pivotFmt>
      <c:pivotFmt>
        <c:idx val="95"/>
        <c:spPr>
          <a:solidFill>
            <a:schemeClr val="accent1"/>
          </a:solidFill>
          <a:ln>
            <a:noFill/>
          </a:ln>
          <a:effectLst/>
        </c:spPr>
        <c:marker>
          <c:symbol val="circle"/>
          <c:size val="10"/>
          <c:spPr>
            <a:solidFill>
              <a:schemeClr val="accent1"/>
            </a:solidFill>
            <a:ln w="9525">
              <a:solidFill>
                <a:schemeClr val="accent1"/>
              </a:solidFill>
            </a:ln>
            <a:effectLst/>
          </c:spPr>
        </c:marker>
      </c:pivotFmt>
    </c:pivotFmts>
    <c:plotArea>
      <c:layout>
        <c:manualLayout>
          <c:layoutTarget val="inner"/>
          <c:xMode val="edge"/>
          <c:yMode val="edge"/>
          <c:x val="0.13014871946467443"/>
          <c:y val="0.13160502456775147"/>
          <c:w val="0.76857446986779621"/>
          <c:h val="0.71022008815928783"/>
        </c:manualLayout>
      </c:layout>
      <c:areaChart>
        <c:grouping val="standard"/>
        <c:varyColors val="0"/>
        <c:ser>
          <c:idx val="7"/>
          <c:order val="4"/>
          <c:tx>
            <c:v>95% Confidence Interval (5)</c:v>
          </c:tx>
          <c:spPr>
            <a:solidFill>
              <a:srgbClr val="DDB7E7"/>
            </a:solidFill>
            <a:ln>
              <a:solidFill>
                <a:schemeClr val="bg1"/>
              </a:solidFill>
              <a:prstDash val="sysDot"/>
            </a:ln>
            <a:effectLst/>
          </c:spPr>
          <c:val>
            <c:numRef>
              <c:f>'7'!$G$268:$G$333</c:f>
              <c:numCache>
                <c:formatCode>0.00</c:formatCode>
                <c:ptCount val="22"/>
                <c:pt idx="0">
                  <c:v>65.232722466293765</c:v>
                </c:pt>
                <c:pt idx="1">
                  <c:v>63.768850777504198</c:v>
                </c:pt>
                <c:pt idx="2">
                  <c:v>66.831811104520213</c:v>
                </c:pt>
                <c:pt idx="3">
                  <c:v>60.693019533784224</c:v>
                </c:pt>
                <c:pt idx="4">
                  <c:v>66.097323449775956</c:v>
                </c:pt>
                <c:pt idx="5">
                  <c:v>63.997348816806671</c:v>
                </c:pt>
                <c:pt idx="6">
                  <c:v>81.024602377569892</c:v>
                </c:pt>
                <c:pt idx="7">
                  <c:v>77.772172028426581</c:v>
                </c:pt>
                <c:pt idx="8">
                  <c:v>75.039675116697794</c:v>
                </c:pt>
                <c:pt idx="9">
                  <c:v>81.928902269209061</c:v>
                </c:pt>
                <c:pt idx="10">
                  <c:v>86.202815818572816</c:v>
                </c:pt>
                <c:pt idx="11">
                  <c:v>101.45210599359426</c:v>
                </c:pt>
                <c:pt idx="12">
                  <c:v>104.7035444560441</c:v>
                </c:pt>
                <c:pt idx="13">
                  <c:v>103.28982909406585</c:v>
                </c:pt>
                <c:pt idx="14">
                  <c:v>115.15832103892345</c:v>
                </c:pt>
                <c:pt idx="15">
                  <c:v>109.22048715406147</c:v>
                </c:pt>
                <c:pt idx="16">
                  <c:v>116.11049085969113</c:v>
                </c:pt>
                <c:pt idx="17">
                  <c:v>120.77133574370868</c:v>
                </c:pt>
                <c:pt idx="18">
                  <c:v>119.66422113302986</c:v>
                </c:pt>
                <c:pt idx="19">
                  <c:v>122.22136426176642</c:v>
                </c:pt>
                <c:pt idx="20">
                  <c:v>112.42922559609255</c:v>
                </c:pt>
                <c:pt idx="21">
                  <c:v>112.568</c:v>
                </c:pt>
              </c:numCache>
            </c:numRef>
          </c:val>
          <c:extLst>
            <c:ext xmlns:c16="http://schemas.microsoft.com/office/drawing/2014/chart" uri="{C3380CC4-5D6E-409C-BE32-E72D297353CC}">
              <c16:uniqueId val="{0000000C-7ACD-4D11-970D-297CB83F8F81}"/>
            </c:ext>
          </c:extLst>
        </c:ser>
        <c:ser>
          <c:idx val="8"/>
          <c:order val="5"/>
          <c:tx>
            <c:v>(5) Lower</c:v>
          </c:tx>
          <c:spPr>
            <a:solidFill>
              <a:schemeClr val="bg1"/>
            </a:solidFill>
            <a:ln>
              <a:solidFill>
                <a:schemeClr val="bg1"/>
              </a:solidFill>
              <a:prstDash val="sysDot"/>
            </a:ln>
            <a:effectLst/>
          </c:spPr>
          <c:val>
            <c:numRef>
              <c:f>'7'!$F$268:$F$333</c:f>
              <c:numCache>
                <c:formatCode>0.00</c:formatCode>
                <c:ptCount val="22"/>
                <c:pt idx="0">
                  <c:v>53.792351444985258</c:v>
                </c:pt>
                <c:pt idx="1">
                  <c:v>52.224863098488484</c:v>
                </c:pt>
                <c:pt idx="2">
                  <c:v>55.092451060935375</c:v>
                </c:pt>
                <c:pt idx="3">
                  <c:v>49.416941438115629</c:v>
                </c:pt>
                <c:pt idx="4">
                  <c:v>54.465237081921714</c:v>
                </c:pt>
                <c:pt idx="5">
                  <c:v>52.799209659101528</c:v>
                </c:pt>
                <c:pt idx="6">
                  <c:v>68.421517296552651</c:v>
                </c:pt>
                <c:pt idx="7">
                  <c:v>65.590864482576336</c:v>
                </c:pt>
                <c:pt idx="8">
                  <c:v>63.236587501193945</c:v>
                </c:pt>
                <c:pt idx="9">
                  <c:v>70.022492125745458</c:v>
                </c:pt>
                <c:pt idx="10">
                  <c:v>74.183291180112462</c:v>
                </c:pt>
                <c:pt idx="11">
                  <c:v>88.723850886314054</c:v>
                </c:pt>
                <c:pt idx="12">
                  <c:v>91.941599976204188</c:v>
                </c:pt>
                <c:pt idx="13">
                  <c:v>90.782231206231984</c:v>
                </c:pt>
                <c:pt idx="14">
                  <c:v>102.12424500104217</c:v>
                </c:pt>
                <c:pt idx="15">
                  <c:v>96.761570922927191</c:v>
                </c:pt>
                <c:pt idx="16">
                  <c:v>103.44072147064337</c:v>
                </c:pt>
                <c:pt idx="17">
                  <c:v>108.0138786914722</c:v>
                </c:pt>
                <c:pt idx="18">
                  <c:v>107.19051673675079</c:v>
                </c:pt>
                <c:pt idx="19">
                  <c:v>109.67070397626351</c:v>
                </c:pt>
                <c:pt idx="20">
                  <c:v>100.38830483908541</c:v>
                </c:pt>
                <c:pt idx="21">
                  <c:v>100.691</c:v>
                </c:pt>
              </c:numCache>
            </c:numRef>
          </c:val>
          <c:extLst>
            <c:ext xmlns:c16="http://schemas.microsoft.com/office/drawing/2014/chart" uri="{C3380CC4-5D6E-409C-BE32-E72D297353CC}">
              <c16:uniqueId val="{0000000D-7ACD-4D11-970D-297CB83F8F81}"/>
            </c:ext>
          </c:extLst>
        </c:ser>
        <c:dLbls>
          <c:showLegendKey val="0"/>
          <c:showVal val="0"/>
          <c:showCatName val="0"/>
          <c:showSerName val="0"/>
          <c:showPercent val="0"/>
          <c:showBubbleSize val="0"/>
        </c:dLbls>
        <c:axId val="438691928"/>
        <c:axId val="438692256"/>
      </c:areaChart>
      <c:lineChart>
        <c:grouping val="standard"/>
        <c:varyColors val="0"/>
        <c:ser>
          <c:idx val="4"/>
          <c:order val="0"/>
          <c:tx>
            <c:v>Least Deprived (5)</c:v>
          </c:tx>
          <c:spPr>
            <a:ln w="28575" cap="rnd">
              <a:solidFill>
                <a:srgbClr val="7030A0"/>
              </a:solidFill>
              <a:round/>
            </a:ln>
            <a:effectLst/>
          </c:spPr>
          <c:marker>
            <c:symbol val="none"/>
          </c:marker>
          <c:dLbls>
            <c:dLbl>
              <c:idx val="21"/>
              <c:tx>
                <c:rich>
                  <a:bodyPr/>
                  <a:lstStyle/>
                  <a:p>
                    <a:r>
                      <a:rPr lang="en-US"/>
                      <a:t>107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151D-4D80-85C5-B3CF2CCABD8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strLit>
          </c:cat>
          <c:val>
            <c:numRef>
              <c:f>'7'!$E$268:$E$333</c:f>
              <c:numCache>
                <c:formatCode>0.00</c:formatCode>
                <c:ptCount val="22"/>
                <c:pt idx="0">
                  <c:v>59.512536955639511</c:v>
                </c:pt>
                <c:pt idx="1">
                  <c:v>57.996856937996341</c:v>
                </c:pt>
                <c:pt idx="2">
                  <c:v>60.962131082727794</c:v>
                </c:pt>
                <c:pt idx="3">
                  <c:v>55.054980485949926</c:v>
                </c:pt>
                <c:pt idx="4">
                  <c:v>60.281280265848835</c:v>
                </c:pt>
                <c:pt idx="5">
                  <c:v>58.3982792379541</c:v>
                </c:pt>
                <c:pt idx="6">
                  <c:v>74.723059837061271</c:v>
                </c:pt>
                <c:pt idx="7">
                  <c:v>71.681518255501459</c:v>
                </c:pt>
                <c:pt idx="8">
                  <c:v>69.138131308945873</c:v>
                </c:pt>
                <c:pt idx="9">
                  <c:v>75.97569719747726</c:v>
                </c:pt>
                <c:pt idx="10">
                  <c:v>80.193053499342639</c:v>
                </c:pt>
                <c:pt idx="11">
                  <c:v>95.087978439954156</c:v>
                </c:pt>
                <c:pt idx="12">
                  <c:v>98.322572216124144</c:v>
                </c:pt>
                <c:pt idx="13">
                  <c:v>97.036030150148918</c:v>
                </c:pt>
                <c:pt idx="14">
                  <c:v>108.64128301998281</c:v>
                </c:pt>
                <c:pt idx="15">
                  <c:v>102.99102903849433</c:v>
                </c:pt>
                <c:pt idx="16">
                  <c:v>109.77560616516725</c:v>
                </c:pt>
                <c:pt idx="17">
                  <c:v>114.39260721759044</c:v>
                </c:pt>
                <c:pt idx="18">
                  <c:v>113.42736893489032</c:v>
                </c:pt>
                <c:pt idx="19">
                  <c:v>115.94603411901497</c:v>
                </c:pt>
                <c:pt idx="20">
                  <c:v>106.40876521758898</c:v>
                </c:pt>
                <c:pt idx="21">
                  <c:v>106.629</c:v>
                </c:pt>
              </c:numCache>
            </c:numRef>
          </c:val>
          <c:smooth val="0"/>
          <c:extLst>
            <c:ext xmlns:c16="http://schemas.microsoft.com/office/drawing/2014/chart" uri="{C3380CC4-5D6E-409C-BE32-E72D297353CC}">
              <c16:uniqueId val="{00000014-552F-4CD3-A5BD-F2B452543226}"/>
            </c:ext>
          </c:extLst>
        </c:ser>
        <c:dLbls>
          <c:showLegendKey val="0"/>
          <c:showVal val="0"/>
          <c:showCatName val="0"/>
          <c:showSerName val="0"/>
          <c:showPercent val="0"/>
          <c:showBubbleSize val="0"/>
        </c:dLbls>
        <c:marker val="1"/>
        <c:smooth val="0"/>
        <c:axId val="438691928"/>
        <c:axId val="438692256"/>
      </c:lineChart>
      <c:lineChart>
        <c:grouping val="standard"/>
        <c:varyColors val="0"/>
        <c:ser>
          <c:idx val="5"/>
          <c:order val="2"/>
          <c:tx>
            <c:v>95% Confidence Interval (1)</c:v>
          </c:tx>
          <c:spPr>
            <a:ln w="28575" cap="rnd">
              <a:solidFill>
                <a:schemeClr val="accent2"/>
              </a:solidFill>
              <a:prstDash val="sysDot"/>
              <a:round/>
            </a:ln>
            <a:effectLst/>
          </c:spPr>
          <c:marker>
            <c:symbol val="none"/>
          </c:marker>
          <c:val>
            <c:numRef>
              <c:f>'7'!$G$6:$G$69</c:f>
              <c:numCache>
                <c:formatCode>0.00</c:formatCode>
                <c:ptCount val="22"/>
                <c:pt idx="0">
                  <c:v>55.349538693633718</c:v>
                </c:pt>
                <c:pt idx="1">
                  <c:v>67.860215382162579</c:v>
                </c:pt>
                <c:pt idx="2">
                  <c:v>74.006635559983252</c:v>
                </c:pt>
                <c:pt idx="3">
                  <c:v>70.585255890731815</c:v>
                </c:pt>
                <c:pt idx="4">
                  <c:v>64.344205522240003</c:v>
                </c:pt>
                <c:pt idx="5">
                  <c:v>73.452482051122459</c:v>
                </c:pt>
                <c:pt idx="6">
                  <c:v>82.005349957322707</c:v>
                </c:pt>
                <c:pt idx="7">
                  <c:v>92.242023957984188</c:v>
                </c:pt>
                <c:pt idx="8">
                  <c:v>96.59523236924683</c:v>
                </c:pt>
                <c:pt idx="9">
                  <c:v>94.964773742878492</c:v>
                </c:pt>
                <c:pt idx="10">
                  <c:v>113.34162552438919</c:v>
                </c:pt>
                <c:pt idx="11">
                  <c:v>135.24512187911989</c:v>
                </c:pt>
                <c:pt idx="12">
                  <c:v>140.34984330552632</c:v>
                </c:pt>
                <c:pt idx="13">
                  <c:v>132.61340517652107</c:v>
                </c:pt>
                <c:pt idx="14">
                  <c:v>152.38137571091133</c:v>
                </c:pt>
                <c:pt idx="15">
                  <c:v>150.88211599478063</c:v>
                </c:pt>
                <c:pt idx="16">
                  <c:v>177.86073306642143</c:v>
                </c:pt>
                <c:pt idx="17">
                  <c:v>167.99323764158433</c:v>
                </c:pt>
                <c:pt idx="18">
                  <c:v>157.10134476935369</c:v>
                </c:pt>
                <c:pt idx="19">
                  <c:v>156.13888693096206</c:v>
                </c:pt>
                <c:pt idx="20">
                  <c:v>143.49824711827867</c:v>
                </c:pt>
                <c:pt idx="21">
                  <c:v>148.9723319</c:v>
                </c:pt>
              </c:numCache>
            </c:numRef>
          </c:val>
          <c:smooth val="0"/>
          <c:extLst>
            <c:ext xmlns:c16="http://schemas.microsoft.com/office/drawing/2014/chart" uri="{C3380CC4-5D6E-409C-BE32-E72D297353CC}">
              <c16:uniqueId val="{00000008-7ACD-4D11-970D-297CB83F8F81}"/>
            </c:ext>
          </c:extLst>
        </c:ser>
        <c:dLbls>
          <c:showLegendKey val="0"/>
          <c:showVal val="0"/>
          <c:showCatName val="0"/>
          <c:showSerName val="0"/>
          <c:showPercent val="0"/>
          <c:showBubbleSize val="0"/>
        </c:dLbls>
        <c:marker val="1"/>
        <c:smooth val="0"/>
        <c:axId val="438691928"/>
        <c:axId val="438692256"/>
      </c:lineChart>
      <c:lineChart>
        <c:grouping val="standard"/>
        <c:varyColors val="0"/>
        <c:ser>
          <c:idx val="0"/>
          <c:order val="1"/>
          <c:tx>
            <c:v>Most Deprived (1)</c:v>
          </c:tx>
          <c:spPr>
            <a:ln w="28575" cap="rnd">
              <a:solidFill>
                <a:schemeClr val="accent2"/>
              </a:solidFill>
              <a:round/>
            </a:ln>
            <a:effectLst/>
          </c:spPr>
          <c:marker>
            <c:symbol val="none"/>
          </c:marker>
          <c:dLbls>
            <c:dLbl>
              <c:idx val="21"/>
              <c:tx>
                <c:rich>
                  <a:bodyPr/>
                  <a:lstStyle/>
                  <a:p>
                    <a:r>
                      <a:rPr lang="en-US"/>
                      <a:t>141</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151D-4D80-85C5-B3CF2CCABD8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'7'!$E$6:$E$69</c:f>
              <c:numCache>
                <c:formatCode>0.00</c:formatCode>
                <c:ptCount val="22"/>
                <c:pt idx="0">
                  <c:v>49.995370078027491</c:v>
                </c:pt>
                <c:pt idx="1">
                  <c:v>61.580347234653523</c:v>
                </c:pt>
                <c:pt idx="2">
                  <c:v>67.569654650093838</c:v>
                </c:pt>
                <c:pt idx="3">
                  <c:v>64.344315247587971</c:v>
                </c:pt>
                <c:pt idx="4">
                  <c:v>58.446897139744109</c:v>
                </c:pt>
                <c:pt idx="5">
                  <c:v>67.175236723684208</c:v>
                </c:pt>
                <c:pt idx="6">
                  <c:v>75.432007034025816</c:v>
                </c:pt>
                <c:pt idx="7">
                  <c:v>85.263671177536537</c:v>
                </c:pt>
                <c:pt idx="8">
                  <c:v>89.450424745534235</c:v>
                </c:pt>
                <c:pt idx="9">
                  <c:v>88.169834679868174</c:v>
                </c:pt>
                <c:pt idx="10">
                  <c:v>105.83163699633526</c:v>
                </c:pt>
                <c:pt idx="11">
                  <c:v>127.09469666507701</c:v>
                </c:pt>
                <c:pt idx="12">
                  <c:v>132.06602099314071</c:v>
                </c:pt>
                <c:pt idx="13">
                  <c:v>124.83735777169119</c:v>
                </c:pt>
                <c:pt idx="14">
                  <c:v>143.99238920466877</c:v>
                </c:pt>
                <c:pt idx="15">
                  <c:v>142.62080570495479</c:v>
                </c:pt>
                <c:pt idx="16">
                  <c:v>169.0113816279856</c:v>
                </c:pt>
                <c:pt idx="17">
                  <c:v>159.40637002431072</c:v>
                </c:pt>
                <c:pt idx="18">
                  <c:v>148.88497433576725</c:v>
                </c:pt>
                <c:pt idx="19">
                  <c:v>147.97220329830145</c:v>
                </c:pt>
                <c:pt idx="20">
                  <c:v>135.65171818705707</c:v>
                </c:pt>
                <c:pt idx="21">
                  <c:v>141.01942586000001</c:v>
                </c:pt>
              </c:numCache>
            </c:numRef>
          </c:val>
          <c:smooth val="0"/>
          <c:extLst>
            <c:ext xmlns:c16="http://schemas.microsoft.com/office/drawing/2014/chart" uri="{C3380CC4-5D6E-409C-BE32-E72D297353CC}">
              <c16:uniqueId val="{00000007-7ACD-4D11-970D-297CB83F8F81}"/>
            </c:ext>
          </c:extLst>
        </c:ser>
        <c:dLbls>
          <c:showLegendKey val="0"/>
          <c:showVal val="0"/>
          <c:showCatName val="0"/>
          <c:showSerName val="0"/>
          <c:showPercent val="0"/>
          <c:showBubbleSize val="0"/>
        </c:dLbls>
        <c:marker val="1"/>
        <c:smooth val="0"/>
        <c:axId val="438691928"/>
        <c:axId val="438692256"/>
      </c:lineChart>
      <c:lineChart>
        <c:grouping val="standard"/>
        <c:varyColors val="0"/>
        <c:ser>
          <c:idx val="6"/>
          <c:order val="3"/>
          <c:tx>
            <c:v>(1) Lower</c:v>
          </c:tx>
          <c:spPr>
            <a:ln w="28575" cap="rnd">
              <a:solidFill>
                <a:schemeClr val="accent2"/>
              </a:solidFill>
              <a:prstDash val="sysDot"/>
              <a:round/>
            </a:ln>
            <a:effectLst/>
          </c:spPr>
          <c:marker>
            <c:symbol val="none"/>
          </c:marker>
          <c:dPt>
            <c:idx val="18"/>
            <c:marker>
              <c:symbol val="none"/>
            </c:marker>
            <c:bubble3D val="0"/>
            <c:extLst>
              <c:ext xmlns:c16="http://schemas.microsoft.com/office/drawing/2014/chart" uri="{C3380CC4-5D6E-409C-BE32-E72D297353CC}">
                <c16:uniqueId val="{00000011-7ACD-4D11-970D-297CB83F8F81}"/>
              </c:ext>
            </c:extLst>
          </c:dPt>
          <c:dPt>
            <c:idx val="19"/>
            <c:marker>
              <c:symbol val="none"/>
            </c:marker>
            <c:bubble3D val="0"/>
            <c:extLst>
              <c:ext xmlns:c16="http://schemas.microsoft.com/office/drawing/2014/chart" uri="{C3380CC4-5D6E-409C-BE32-E72D297353CC}">
                <c16:uniqueId val="{00000010-7ACD-4D11-970D-297CB83F8F81}"/>
              </c:ext>
            </c:extLst>
          </c:dPt>
          <c:val>
            <c:numRef>
              <c:f>'7'!$F$6:$F$69</c:f>
              <c:numCache>
                <c:formatCode>0.00</c:formatCode>
                <c:ptCount val="22"/>
                <c:pt idx="0">
                  <c:v>44.641201462421265</c:v>
                </c:pt>
                <c:pt idx="1">
                  <c:v>55.300479087144467</c:v>
                </c:pt>
                <c:pt idx="2">
                  <c:v>61.132673740204417</c:v>
                </c:pt>
                <c:pt idx="3">
                  <c:v>58.103374604444127</c:v>
                </c:pt>
                <c:pt idx="4">
                  <c:v>52.549588757248216</c:v>
                </c:pt>
                <c:pt idx="5">
                  <c:v>60.897991396245949</c:v>
                </c:pt>
                <c:pt idx="6">
                  <c:v>68.858664110728924</c:v>
                </c:pt>
                <c:pt idx="7">
                  <c:v>78.285318397088886</c:v>
                </c:pt>
                <c:pt idx="8">
                  <c:v>82.305617121821641</c:v>
                </c:pt>
                <c:pt idx="9">
                  <c:v>81.374895616857856</c:v>
                </c:pt>
                <c:pt idx="10">
                  <c:v>98.321648468281339</c:v>
                </c:pt>
                <c:pt idx="11">
                  <c:v>118.94427145103413</c:v>
                </c:pt>
                <c:pt idx="12">
                  <c:v>123.78219868075512</c:v>
                </c:pt>
                <c:pt idx="13">
                  <c:v>117.06131036686131</c:v>
                </c:pt>
                <c:pt idx="14">
                  <c:v>135.60340269842621</c:v>
                </c:pt>
                <c:pt idx="15">
                  <c:v>134.35949541512895</c:v>
                </c:pt>
                <c:pt idx="16">
                  <c:v>160.16203018954977</c:v>
                </c:pt>
                <c:pt idx="17">
                  <c:v>150.81950240703711</c:v>
                </c:pt>
                <c:pt idx="18">
                  <c:v>140.66860390218082</c:v>
                </c:pt>
                <c:pt idx="19">
                  <c:v>139.80551966564084</c:v>
                </c:pt>
                <c:pt idx="20">
                  <c:v>127.80518925583549</c:v>
                </c:pt>
                <c:pt idx="21">
                  <c:v>133.06651980999999</c:v>
                </c:pt>
              </c:numCache>
            </c:numRef>
          </c:val>
          <c:smooth val="0"/>
          <c:extLst>
            <c:ext xmlns:c16="http://schemas.microsoft.com/office/drawing/2014/chart" uri="{C3380CC4-5D6E-409C-BE32-E72D297353CC}">
              <c16:uniqueId val="{00000009-7ACD-4D11-970D-297CB83F8F81}"/>
            </c:ext>
          </c:extLst>
        </c:ser>
        <c:dLbls>
          <c:showLegendKey val="0"/>
          <c:showVal val="0"/>
          <c:showCatName val="0"/>
          <c:showSerName val="0"/>
          <c:showPercent val="0"/>
          <c:showBubbleSize val="0"/>
        </c:dLbls>
        <c:marker val="1"/>
        <c:smooth val="0"/>
        <c:axId val="438691928"/>
        <c:axId val="438692256"/>
      </c:lineChart>
      <c:catAx>
        <c:axId val="43869192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Year</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692256"/>
        <c:crosses val="autoZero"/>
        <c:auto val="1"/>
        <c:lblAlgn val="ctr"/>
        <c:lblOffset val="100"/>
        <c:noMultiLvlLbl val="0"/>
      </c:catAx>
      <c:valAx>
        <c:axId val="438692256"/>
        <c:scaling>
          <c:orientation val="minMax"/>
          <c:max val="180"/>
          <c:min val="4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Age-standardised mortality</a:t>
                </a:r>
                <a:r>
                  <a:rPr lang="en-GB" sz="1200" b="1" baseline="0"/>
                  <a:t> rate (per 100,000 population)</a:t>
                </a:r>
                <a:endParaRPr lang="en-GB" sz="1200" b="1"/>
              </a:p>
            </c:rich>
          </c:tx>
          <c:layout>
            <c:manualLayout>
              <c:xMode val="edge"/>
              <c:yMode val="edge"/>
              <c:x val="9.8462621745382013E-3"/>
              <c:y val="0.1270354565146966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691928"/>
        <c:crosses val="autoZero"/>
        <c:crossBetween val="between"/>
      </c:valAx>
      <c:spPr>
        <a:noFill/>
        <a:ln>
          <a:noFill/>
        </a:ln>
        <a:effectLst/>
      </c:spPr>
    </c:plotArea>
    <c:legend>
      <c:legendPos val="r"/>
      <c:legendEntry>
        <c:idx val="1"/>
        <c:delete val="1"/>
      </c:legendEntry>
      <c:legendEntry>
        <c:idx val="5"/>
        <c:delete val="1"/>
      </c:legendEntry>
      <c:layout>
        <c:manualLayout>
          <c:xMode val="edge"/>
          <c:yMode val="edge"/>
          <c:x val="0.22655225605331758"/>
          <c:y val="0.21331880512324988"/>
          <c:w val="0.20347520894359197"/>
          <c:h val="0.1332597602845336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2019</oddFooter>
  </headerFooter>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9422F77-E090-4CD3-AFE1-02C7BC360FFD}">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1583" cy="6074833"/>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0.79884</cdr:x>
      <cdr:y>0.18384</cdr:y>
    </cdr:from>
    <cdr:to>
      <cdr:x>0.98792</cdr:x>
      <cdr:y>0.27807</cdr:y>
    </cdr:to>
    <cdr:grpSp>
      <cdr:nvGrpSpPr>
        <cdr:cNvPr id="8" name="Group 7">
          <a:extLst xmlns:a="http://schemas.openxmlformats.org/drawingml/2006/main">
            <a:ext uri="{FF2B5EF4-FFF2-40B4-BE49-F238E27FC236}">
              <a16:creationId xmlns:a16="http://schemas.microsoft.com/office/drawing/2014/main" id="{71F20225-6F53-0EAA-1E01-15D4C33CDDC7}"/>
            </a:ext>
          </a:extLst>
        </cdr:cNvPr>
        <cdr:cNvGrpSpPr/>
      </cdr:nvGrpSpPr>
      <cdr:grpSpPr>
        <a:xfrm xmlns:a="http://schemas.openxmlformats.org/drawingml/2006/main">
          <a:off x="7422955" y="1114852"/>
          <a:ext cx="1756963" cy="571434"/>
          <a:chOff x="6456427" y="5339679"/>
          <a:chExt cx="1755682" cy="571349"/>
        </a:xfrm>
      </cdr:grpSpPr>
      <cdr:cxnSp macro="">
        <cdr:nvCxnSpPr>
          <cdr:cNvPr id="6" name="Straight Arrow Connector 5">
            <a:extLst xmlns:a="http://schemas.openxmlformats.org/drawingml/2006/main">
              <a:ext uri="{FF2B5EF4-FFF2-40B4-BE49-F238E27FC236}">
                <a16:creationId xmlns:a16="http://schemas.microsoft.com/office/drawing/2014/main" id="{93186E36-A3C9-57B7-5F8B-72FF9CCAC93B}"/>
              </a:ext>
            </a:extLst>
          </cdr:cNvPr>
          <cdr:cNvCxnSpPr/>
        </cdr:nvCxnSpPr>
        <cdr:spPr>
          <a:xfrm xmlns:a="http://schemas.openxmlformats.org/drawingml/2006/main" flipH="1">
            <a:off x="6747969" y="5517157"/>
            <a:ext cx="105947"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Arrow Connector 6">
            <a:extLst xmlns:a="http://schemas.openxmlformats.org/drawingml/2006/main">
              <a:ext uri="{FF2B5EF4-FFF2-40B4-BE49-F238E27FC236}">
                <a16:creationId xmlns:a16="http://schemas.microsoft.com/office/drawing/2014/main" id="{03B4D1E6-36D7-018F-734A-5D496C6D49B5}"/>
              </a:ext>
            </a:extLst>
          </cdr:cNvPr>
          <cdr:cNvCxnSpPr/>
        </cdr:nvCxnSpPr>
        <cdr:spPr>
          <a:xfrm xmlns:a="http://schemas.openxmlformats.org/drawingml/2006/main" flipH="1">
            <a:off x="6745369" y="5640243"/>
            <a:ext cx="106040"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nvGrpSpPr>
          <cdr:cNvPr id="2" name="Group 1">
            <a:extLst xmlns:a="http://schemas.openxmlformats.org/drawingml/2006/main">
              <a:ext uri="{FF2B5EF4-FFF2-40B4-BE49-F238E27FC236}">
                <a16:creationId xmlns:a16="http://schemas.microsoft.com/office/drawing/2014/main" id="{2D89FB2E-90B3-063B-AFD5-8FE4C05DC886}"/>
              </a:ext>
            </a:extLst>
          </cdr:cNvPr>
          <cdr:cNvGrpSpPr/>
        </cdr:nvGrpSpPr>
        <cdr:grpSpPr>
          <a:xfrm xmlns:a="http://schemas.openxmlformats.org/drawingml/2006/main">
            <a:off x="6456427" y="5339679"/>
            <a:ext cx="1755682" cy="571349"/>
            <a:chOff x="6456427" y="5339679"/>
            <a:chExt cx="1755682" cy="571349"/>
          </a:xfrm>
        </cdr:grpSpPr>
        <cdr:sp macro="" textlink="">
          <cdr:nvSpPr>
            <cdr:cNvPr id="3" name="TextBox 2"/>
            <cdr:cNvSpPr txBox="1"/>
          </cdr:nvSpPr>
          <cdr:spPr>
            <a:xfrm xmlns:a="http://schemas.openxmlformats.org/drawingml/2006/main">
              <a:off x="6777775" y="5536014"/>
              <a:ext cx="702264" cy="190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Rate</a:t>
              </a:r>
            </a:p>
          </cdr:txBody>
        </cdr:sp>
        <cdr:sp macro="" textlink="">
          <cdr:nvSpPr>
            <cdr:cNvPr id="4" name="TextBox 1"/>
            <cdr:cNvSpPr txBox="1"/>
          </cdr:nvSpPr>
          <cdr:spPr>
            <a:xfrm xmlns:a="http://schemas.openxmlformats.org/drawingml/2006/main">
              <a:off x="6779075" y="5403106"/>
              <a:ext cx="1433034" cy="190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95% Confidence Interval</a:t>
              </a:r>
            </a:p>
          </cdr:txBody>
        </cdr:sp>
        <cdr:pic>
          <cdr:nvPicPr>
            <cdr:cNvPr id="5" name="chart">
              <a:extLst xmlns:a="http://schemas.openxmlformats.org/drawingml/2006/main">
                <a:ext uri="{FF2B5EF4-FFF2-40B4-BE49-F238E27FC236}">
                  <a16:creationId xmlns:a16="http://schemas.microsoft.com/office/drawing/2014/main" id="{40DD570C-B43C-9A6F-9E0D-7D6C356328B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456427" y="5339679"/>
              <a:ext cx="243837" cy="571349"/>
            </a:xfrm>
            <a:prstGeom xmlns:a="http://schemas.openxmlformats.org/drawingml/2006/main" prst="rect">
              <a:avLst/>
            </a:prstGeom>
          </cdr:spPr>
        </cdr:pic>
      </cdr:grpSp>
    </cdr:grpSp>
  </cdr:relSizeAnchor>
</c:userShapes>
</file>

<file path=xl/drawings/drawing11.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0.20215</cdr:x>
      <cdr:y>0.05389</cdr:y>
    </cdr:from>
    <cdr:to>
      <cdr:x>0.8418</cdr:x>
      <cdr:y>0.12575</cdr:y>
    </cdr:to>
    <cdr:sp macro="" textlink="">
      <cdr:nvSpPr>
        <cdr:cNvPr id="3" name="TextBox 2">
          <a:extLst xmlns:a="http://schemas.openxmlformats.org/drawingml/2006/main">
            <a:ext uri="{FF2B5EF4-FFF2-40B4-BE49-F238E27FC236}">
              <a16:creationId xmlns:a16="http://schemas.microsoft.com/office/drawing/2014/main" id="{0701EE44-F9D2-7893-0D28-A325ADF6B4AE}"/>
            </a:ext>
          </a:extLst>
        </cdr:cNvPr>
        <cdr:cNvSpPr txBox="1"/>
      </cdr:nvSpPr>
      <cdr:spPr>
        <a:xfrm xmlns:a="http://schemas.openxmlformats.org/drawingml/2006/main">
          <a:off x="1877786" y="326571"/>
          <a:ext cx="5941785"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0.20703</cdr:x>
      <cdr:y>0.04192</cdr:y>
    </cdr:from>
    <cdr:to>
      <cdr:x>0.79883</cdr:x>
      <cdr:y>0.1512</cdr:y>
    </cdr:to>
    <cdr:sp macro="" textlink="">
      <cdr:nvSpPr>
        <cdr:cNvPr id="4" name="TextBox 3">
          <a:extLst xmlns:a="http://schemas.openxmlformats.org/drawingml/2006/main">
            <a:ext uri="{FF2B5EF4-FFF2-40B4-BE49-F238E27FC236}">
              <a16:creationId xmlns:a16="http://schemas.microsoft.com/office/drawing/2014/main" id="{7B4A55F5-06AB-4CDF-C2C8-567D791E3F3A}"/>
            </a:ext>
          </a:extLst>
        </cdr:cNvPr>
        <cdr:cNvSpPr txBox="1"/>
      </cdr:nvSpPr>
      <cdr:spPr>
        <a:xfrm xmlns:a="http://schemas.openxmlformats.org/drawingml/2006/main">
          <a:off x="1923143" y="254000"/>
          <a:ext cx="5497286" cy="6622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400" b="1">
              <a:effectLst/>
              <a:latin typeface="Arial" panose="020B0604020202020204" pitchFamily="34" charset="0"/>
              <a:ea typeface="+mn-ea"/>
              <a:cs typeface="Arial" panose="020B0604020202020204" pitchFamily="34" charset="0"/>
            </a:rPr>
            <a:t>Figure 7: Deaths caused by Alzheimer’s disease and other dementias, by location, 2000 to 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latin typeface="Arial" panose="020B0604020202020204" pitchFamily="34" charset="0"/>
            <a:ea typeface="+mn-ea"/>
            <a:cs typeface="Arial" panose="020B0604020202020204" pitchFamily="34" charset="0"/>
          </a:endParaRPr>
        </a:p>
        <a:p xmlns:a="http://schemas.openxmlformats.org/drawingml/2006/main">
          <a:endParaRPr lang="en-GB" sz="1100"/>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0.72585</cdr:x>
      <cdr:y>0.13123</cdr:y>
    </cdr:from>
    <cdr:to>
      <cdr:x>0.94739</cdr:x>
      <cdr:y>0.20199</cdr:y>
    </cdr:to>
    <cdr:sp macro="" textlink="">
      <cdr:nvSpPr>
        <cdr:cNvPr id="2" name="TextBox 1"/>
        <cdr:cNvSpPr txBox="1"/>
      </cdr:nvSpPr>
      <cdr:spPr>
        <a:xfrm xmlns:a="http://schemas.openxmlformats.org/drawingml/2006/main">
          <a:off x="6752394" y="797899"/>
          <a:ext cx="2060931" cy="430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rgbClr val="F46A25"/>
              </a:solidFill>
              <a:latin typeface="Arial" panose="020B0604020202020204" pitchFamily="34" charset="0"/>
              <a:cs typeface="Arial" panose="020B0604020202020204" pitchFamily="34" charset="0"/>
            </a:rPr>
            <a:t>Most deprived areas</a:t>
          </a:r>
        </a:p>
      </cdr:txBody>
    </cdr:sp>
  </cdr:relSizeAnchor>
  <cdr:relSizeAnchor xmlns:cdr="http://schemas.openxmlformats.org/drawingml/2006/chartDrawing">
    <cdr:from>
      <cdr:x>0.71996</cdr:x>
      <cdr:y>0.54305</cdr:y>
    </cdr:from>
    <cdr:to>
      <cdr:x>0.9415</cdr:x>
      <cdr:y>0.6138</cdr:y>
    </cdr:to>
    <cdr:sp macro="" textlink="">
      <cdr:nvSpPr>
        <cdr:cNvPr id="3" name="TextBox 1"/>
        <cdr:cNvSpPr txBox="1"/>
      </cdr:nvSpPr>
      <cdr:spPr>
        <a:xfrm xmlns:a="http://schemas.openxmlformats.org/drawingml/2006/main">
          <a:off x="6697578" y="3301785"/>
          <a:ext cx="2060932" cy="430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C297F"/>
              </a:solidFill>
              <a:latin typeface="Arial" panose="020B0604020202020204" pitchFamily="34" charset="0"/>
              <a:cs typeface="Arial" panose="020B0604020202020204" pitchFamily="34" charset="0"/>
            </a:rPr>
            <a:t>Least deprived areas</a:t>
          </a:r>
        </a:p>
      </cdr:txBody>
    </cdr:sp>
  </cdr:relSizeAnchor>
  <cdr:relSizeAnchor xmlns:cdr="http://schemas.openxmlformats.org/drawingml/2006/chartDrawing">
    <cdr:from>
      <cdr:x>0.18378</cdr:x>
      <cdr:y>0.45927</cdr:y>
    </cdr:from>
    <cdr:to>
      <cdr:x>0.40047</cdr:x>
      <cdr:y>0.61488</cdr:y>
    </cdr:to>
    <cdr:sp macro="" textlink="">
      <cdr:nvSpPr>
        <cdr:cNvPr id="4" name="TextBox 3"/>
        <cdr:cNvSpPr txBox="1"/>
      </cdr:nvSpPr>
      <cdr:spPr>
        <a:xfrm xmlns:a="http://schemas.openxmlformats.org/drawingml/2006/main">
          <a:off x="1709692" y="2792413"/>
          <a:ext cx="2015813" cy="946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ysClr val="windowText" lastClr="000000"/>
              </a:solidFill>
              <a:latin typeface="Arial" panose="020B0604020202020204" pitchFamily="34" charset="0"/>
              <a:cs typeface="Arial" panose="020B0604020202020204" pitchFamily="34" charset="0"/>
            </a:rPr>
            <a:t>After</a:t>
          </a:r>
          <a:r>
            <a:rPr lang="en-GB" sz="1100" baseline="0">
              <a:solidFill>
                <a:sysClr val="windowText" lastClr="000000"/>
              </a:solidFill>
              <a:latin typeface="Arial" panose="020B0604020202020204" pitchFamily="34" charset="0"/>
              <a:cs typeface="Arial" panose="020B0604020202020204" pitchFamily="34" charset="0"/>
            </a:rPr>
            <a:t> 2010, the most and least deprived areas differ in mortality rate as their confidence intervals no longer overlap</a:t>
          </a:r>
        </a:p>
        <a:p xmlns:a="http://schemas.openxmlformats.org/drawingml/2006/main">
          <a:endParaRPr lang="en-GB"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0.59538</cdr:x>
      <cdr:y>0.63055</cdr:y>
    </cdr:from>
    <cdr:to>
      <cdr:x>0.76376</cdr:x>
      <cdr:y>0.84247</cdr:y>
    </cdr:to>
    <cdr:sp macro="" textlink="">
      <cdr:nvSpPr>
        <cdr:cNvPr id="5" name="TextBox 4"/>
        <cdr:cNvSpPr txBox="1"/>
      </cdr:nvSpPr>
      <cdr:spPr>
        <a:xfrm xmlns:a="http://schemas.openxmlformats.org/drawingml/2006/main">
          <a:off x="5538681" y="3833797"/>
          <a:ext cx="1566398" cy="1288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100">
              <a:latin typeface="Arial" panose="020B0604020202020204" pitchFamily="34" charset="0"/>
              <a:cs typeface="Arial" panose="020B0604020202020204" pitchFamily="34" charset="0"/>
            </a:rPr>
            <a:t>In 2022, the</a:t>
          </a:r>
          <a:r>
            <a:rPr lang="en-GB" sz="1100" baseline="0">
              <a:latin typeface="Arial" panose="020B0604020202020204" pitchFamily="34" charset="0"/>
              <a:cs typeface="Arial" panose="020B0604020202020204" pitchFamily="34" charset="0"/>
            </a:rPr>
            <a:t> most deprived areas of Scotland have 1.3x higher mortality rates than the least deprived</a:t>
          </a:r>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0.53328</cdr:x>
      <cdr:y>0.66841</cdr:y>
    </cdr:from>
    <cdr:to>
      <cdr:x>0.6442</cdr:x>
      <cdr:y>0.81854</cdr:y>
    </cdr:to>
    <cdr:sp macro="" textlink="">
      <cdr:nvSpPr>
        <cdr:cNvPr id="8" name="TextBox 7">
          <a:extLst xmlns:a="http://schemas.openxmlformats.org/drawingml/2006/main">
            <a:ext uri="{FF2B5EF4-FFF2-40B4-BE49-F238E27FC236}">
              <a16:creationId xmlns:a16="http://schemas.microsoft.com/office/drawing/2014/main" id="{E60CE71A-8832-262B-89EA-C180C631E926}"/>
            </a:ext>
          </a:extLst>
        </cdr:cNvPr>
        <cdr:cNvSpPr txBox="1"/>
      </cdr:nvSpPr>
      <cdr:spPr>
        <a:xfrm xmlns:a="http://schemas.openxmlformats.org/drawingml/2006/main">
          <a:off x="4960938" y="4064000"/>
          <a:ext cx="1031875" cy="9128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0.51451</cdr:x>
      <cdr:y>0.65405</cdr:y>
    </cdr:from>
    <cdr:to>
      <cdr:x>0.66212</cdr:x>
      <cdr:y>0.8577</cdr:y>
    </cdr:to>
    <cdr:sp macro="" textlink="">
      <cdr:nvSpPr>
        <cdr:cNvPr id="9" name="TextBox 8">
          <a:extLst xmlns:a="http://schemas.openxmlformats.org/drawingml/2006/main">
            <a:ext uri="{FF2B5EF4-FFF2-40B4-BE49-F238E27FC236}">
              <a16:creationId xmlns:a16="http://schemas.microsoft.com/office/drawing/2014/main" id="{C0DAA775-F460-F01C-1B36-044038ED2A2A}"/>
            </a:ext>
          </a:extLst>
        </cdr:cNvPr>
        <cdr:cNvSpPr txBox="1"/>
      </cdr:nvSpPr>
      <cdr:spPr>
        <a:xfrm xmlns:a="http://schemas.openxmlformats.org/drawingml/2006/main">
          <a:off x="4786313" y="3976688"/>
          <a:ext cx="1373187" cy="1238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0.51706</cdr:x>
      <cdr:y>0.68407</cdr:y>
    </cdr:from>
    <cdr:to>
      <cdr:x>0.70051</cdr:x>
      <cdr:y>0.91906</cdr:y>
    </cdr:to>
    <cdr:sp macro="" textlink="">
      <cdr:nvSpPr>
        <cdr:cNvPr id="11" name="TextBox 10">
          <a:extLst xmlns:a="http://schemas.openxmlformats.org/drawingml/2006/main">
            <a:ext uri="{FF2B5EF4-FFF2-40B4-BE49-F238E27FC236}">
              <a16:creationId xmlns:a16="http://schemas.microsoft.com/office/drawing/2014/main" id="{BBE27ABD-1BF7-4EE3-AE46-9580AE662EC8}"/>
            </a:ext>
          </a:extLst>
        </cdr:cNvPr>
        <cdr:cNvSpPr txBox="1"/>
      </cdr:nvSpPr>
      <cdr:spPr>
        <a:xfrm xmlns:a="http://schemas.openxmlformats.org/drawingml/2006/main">
          <a:off x="4810125" y="4159250"/>
          <a:ext cx="1706563" cy="142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76CF0E23-BD59-BA3D-4837-606FD33316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0.73974</cdr:x>
      <cdr:y>0.19232</cdr:y>
    </cdr:from>
    <cdr:to>
      <cdr:x>0.97461</cdr:x>
      <cdr:y>0.24264</cdr:y>
    </cdr:to>
    <cdr:sp macro="" textlink="">
      <cdr:nvSpPr>
        <cdr:cNvPr id="2" name="TextBox 1"/>
        <cdr:cNvSpPr txBox="1"/>
      </cdr:nvSpPr>
      <cdr:spPr>
        <a:xfrm xmlns:a="http://schemas.openxmlformats.org/drawingml/2006/main">
          <a:off x="6871548" y="1165429"/>
          <a:ext cx="2181741" cy="3049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F46A25"/>
              </a:solidFill>
              <a:latin typeface="Arial" panose="020B0604020202020204" pitchFamily="34" charset="0"/>
              <a:cs typeface="Arial" panose="020B0604020202020204" pitchFamily="34" charset="0"/>
            </a:rPr>
            <a:t>Large Urban Areas</a:t>
          </a:r>
        </a:p>
      </cdr:txBody>
    </cdr:sp>
  </cdr:relSizeAnchor>
  <cdr:relSizeAnchor xmlns:cdr="http://schemas.openxmlformats.org/drawingml/2006/chartDrawing">
    <cdr:from>
      <cdr:x>0.72522</cdr:x>
      <cdr:y>0.73671</cdr:y>
    </cdr:from>
    <cdr:to>
      <cdr:x>0.93209</cdr:x>
      <cdr:y>0.7979</cdr:y>
    </cdr:to>
    <cdr:sp macro="" textlink="">
      <cdr:nvSpPr>
        <cdr:cNvPr id="3" name="TextBox 1"/>
        <cdr:cNvSpPr txBox="1"/>
      </cdr:nvSpPr>
      <cdr:spPr>
        <a:xfrm xmlns:a="http://schemas.openxmlformats.org/drawingml/2006/main">
          <a:off x="6736718" y="4464234"/>
          <a:ext cx="1921645" cy="3708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C297F"/>
              </a:solidFill>
              <a:latin typeface="Arial" panose="020B0604020202020204" pitchFamily="34" charset="0"/>
              <a:cs typeface="Arial" panose="020B0604020202020204" pitchFamily="34" charset="0"/>
            </a:rPr>
            <a:t>Remote Rural Areas</a:t>
          </a:r>
        </a:p>
      </cdr:txBody>
    </cdr:sp>
  </cdr:relSizeAnchor>
</c:userShapes>
</file>

<file path=xl/drawings/drawing2.xml><?xml version="1.0" encoding="utf-8"?>
<c:userShapes xmlns:c="http://schemas.openxmlformats.org/drawingml/2006/chart">
  <cdr:relSizeAnchor xmlns:cdr="http://schemas.openxmlformats.org/drawingml/2006/chartDrawing">
    <cdr:from>
      <cdr:x>0.25998</cdr:x>
      <cdr:y>0.7892</cdr:y>
    </cdr:from>
    <cdr:to>
      <cdr:x>0.62144</cdr:x>
      <cdr:y>0.95819</cdr:y>
    </cdr:to>
    <cdr:sp macro="" textlink="">
      <cdr:nvSpPr>
        <cdr:cNvPr id="2" name="TextBox 1"/>
        <cdr:cNvSpPr txBox="1"/>
      </cdr:nvSpPr>
      <cdr:spPr>
        <a:xfrm xmlns:a="http://schemas.openxmlformats.org/drawingml/2006/main">
          <a:off x="2413000" y="4794250"/>
          <a:ext cx="3354917" cy="1026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Deaths</a:t>
          </a:r>
          <a:r>
            <a:rPr lang="en-GB" sz="1400" baseline="0">
              <a:latin typeface="Arial" panose="020B0604020202020204" pitchFamily="34" charset="0"/>
              <a:cs typeface="Arial" panose="020B0604020202020204" pitchFamily="34" charset="0"/>
            </a:rPr>
            <a:t> caused by Alzheimer's disease and other dementias</a:t>
          </a:r>
          <a:endParaRPr lang="en-GB"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0.23261</cdr:x>
      <cdr:y>0.38327</cdr:y>
    </cdr:from>
    <cdr:to>
      <cdr:x>0.57127</cdr:x>
      <cdr:y>0.55749</cdr:y>
    </cdr:to>
    <cdr:sp macro="" textlink="">
      <cdr:nvSpPr>
        <cdr:cNvPr id="3" name="TextBox 2"/>
        <cdr:cNvSpPr txBox="1"/>
      </cdr:nvSpPr>
      <cdr:spPr>
        <a:xfrm xmlns:a="http://schemas.openxmlformats.org/drawingml/2006/main">
          <a:off x="2158963" y="2328331"/>
          <a:ext cx="3143301" cy="10583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Deaths where Alzheimer's disease and other dementias is mentioned</a:t>
          </a:r>
        </a:p>
        <a:p xmlns:a="http://schemas.openxmlformats.org/drawingml/2006/main">
          <a:r>
            <a:rPr lang="en-GB" sz="1400">
              <a:latin typeface="Arial" panose="020B0604020202020204" pitchFamily="34" charset="0"/>
              <a:cs typeface="Arial" panose="020B0604020202020204" pitchFamily="34" charset="0"/>
            </a:rPr>
            <a:t>on the death certificate</a:t>
          </a:r>
        </a:p>
      </cdr:txBody>
    </cdr:sp>
  </cdr:relSizeAnchor>
  <cdr:relSizeAnchor xmlns:cdr="http://schemas.openxmlformats.org/drawingml/2006/chartDrawing">
    <cdr:from>
      <cdr:x>0.65792</cdr:x>
      <cdr:y>0.8101</cdr:y>
    </cdr:from>
    <cdr:to>
      <cdr:x>0.75827</cdr:x>
      <cdr:y>0.91289</cdr:y>
    </cdr:to>
    <cdr:sp macro="" textlink="">
      <cdr:nvSpPr>
        <cdr:cNvPr id="6" name="TextBox 5"/>
        <cdr:cNvSpPr txBox="1"/>
      </cdr:nvSpPr>
      <cdr:spPr>
        <a:xfrm xmlns:a="http://schemas.openxmlformats.org/drawingml/2006/main">
          <a:off x="6106584" y="4921250"/>
          <a:ext cx="931333" cy="62441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bg1"/>
              </a:solidFill>
            </a:rPr>
            <a:t>ABCDEF</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9554" cy="6077857"/>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0.75954</cdr:x>
      <cdr:y>0.13861</cdr:y>
    </cdr:from>
    <cdr:to>
      <cdr:x>0.94583</cdr:x>
      <cdr:y>0.23284</cdr:y>
    </cdr:to>
    <cdr:grpSp>
      <cdr:nvGrpSpPr>
        <cdr:cNvPr id="8" name="Group 7">
          <a:extLst xmlns:a="http://schemas.openxmlformats.org/drawingml/2006/main">
            <a:ext uri="{FF2B5EF4-FFF2-40B4-BE49-F238E27FC236}">
              <a16:creationId xmlns:a16="http://schemas.microsoft.com/office/drawing/2014/main" id="{35985129-4A81-CECF-37CA-04D9803E924D}"/>
            </a:ext>
          </a:extLst>
        </cdr:cNvPr>
        <cdr:cNvGrpSpPr/>
      </cdr:nvGrpSpPr>
      <cdr:grpSpPr>
        <a:xfrm xmlns:a="http://schemas.openxmlformats.org/drawingml/2006/main">
          <a:off x="7057773" y="840566"/>
          <a:ext cx="1731037" cy="571434"/>
          <a:chOff x="6482352" y="5362542"/>
          <a:chExt cx="1729757" cy="571349"/>
        </a:xfrm>
      </cdr:grpSpPr>
      <cdr:cxnSp macro="">
        <cdr:nvCxnSpPr>
          <cdr:cNvPr id="6" name="Straight Arrow Connector 5">
            <a:extLst xmlns:a="http://schemas.openxmlformats.org/drawingml/2006/main">
              <a:ext uri="{FF2B5EF4-FFF2-40B4-BE49-F238E27FC236}">
                <a16:creationId xmlns:a16="http://schemas.microsoft.com/office/drawing/2014/main" id="{7A63D288-70C9-A740-80E6-E55EAD93178A}"/>
              </a:ext>
            </a:extLst>
          </cdr:cNvPr>
          <cdr:cNvCxnSpPr/>
        </cdr:nvCxnSpPr>
        <cdr:spPr>
          <a:xfrm xmlns:a="http://schemas.openxmlformats.org/drawingml/2006/main" flipH="1">
            <a:off x="6747969" y="5517157"/>
            <a:ext cx="105947"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Arrow Connector 6">
            <a:extLst xmlns:a="http://schemas.openxmlformats.org/drawingml/2006/main">
              <a:ext uri="{FF2B5EF4-FFF2-40B4-BE49-F238E27FC236}">
                <a16:creationId xmlns:a16="http://schemas.microsoft.com/office/drawing/2014/main" id="{C64F2CCB-8B4B-C6B3-6003-6400F3B1A10E}"/>
              </a:ext>
            </a:extLst>
          </cdr:cNvPr>
          <cdr:cNvCxnSpPr/>
        </cdr:nvCxnSpPr>
        <cdr:spPr>
          <a:xfrm xmlns:a="http://schemas.openxmlformats.org/drawingml/2006/main" flipH="1">
            <a:off x="6745369" y="5640243"/>
            <a:ext cx="106040"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nvGrpSpPr>
          <cdr:cNvPr id="2" name="Group 1">
            <a:extLst xmlns:a="http://schemas.openxmlformats.org/drawingml/2006/main">
              <a:ext uri="{FF2B5EF4-FFF2-40B4-BE49-F238E27FC236}">
                <a16:creationId xmlns:a16="http://schemas.microsoft.com/office/drawing/2014/main" id="{96DC9655-98E2-9246-B57D-C7BAC5C6CFF3}"/>
              </a:ext>
            </a:extLst>
          </cdr:cNvPr>
          <cdr:cNvGrpSpPr/>
        </cdr:nvGrpSpPr>
        <cdr:grpSpPr>
          <a:xfrm xmlns:a="http://schemas.openxmlformats.org/drawingml/2006/main">
            <a:off x="6482352" y="5362542"/>
            <a:ext cx="1729757" cy="571349"/>
            <a:chOff x="6482352" y="5362542"/>
            <a:chExt cx="1729757" cy="571349"/>
          </a:xfrm>
        </cdr:grpSpPr>
        <cdr:sp macro="" textlink="">
          <cdr:nvSpPr>
            <cdr:cNvPr id="3" name="TextBox 2"/>
            <cdr:cNvSpPr txBox="1"/>
          </cdr:nvSpPr>
          <cdr:spPr>
            <a:xfrm xmlns:a="http://schemas.openxmlformats.org/drawingml/2006/main">
              <a:off x="6777775" y="5536014"/>
              <a:ext cx="702264" cy="190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Rate</a:t>
              </a:r>
            </a:p>
          </cdr:txBody>
        </cdr:sp>
        <cdr:sp macro="" textlink="">
          <cdr:nvSpPr>
            <cdr:cNvPr id="4" name="TextBox 1"/>
            <cdr:cNvSpPr txBox="1"/>
          </cdr:nvSpPr>
          <cdr:spPr>
            <a:xfrm xmlns:a="http://schemas.openxmlformats.org/drawingml/2006/main">
              <a:off x="6779075" y="5403106"/>
              <a:ext cx="1433034" cy="190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95% Confidence Interval</a:t>
              </a:r>
            </a:p>
          </cdr:txBody>
        </cdr:sp>
        <cdr:pic>
          <cdr:nvPicPr>
            <cdr:cNvPr id="5" name="chart">
              <a:extLst xmlns:a="http://schemas.openxmlformats.org/drawingml/2006/main">
                <a:ext uri="{FF2B5EF4-FFF2-40B4-BE49-F238E27FC236}">
                  <a16:creationId xmlns:a16="http://schemas.microsoft.com/office/drawing/2014/main" id="{C6DAC09A-4CC6-75BB-1C84-4805E1243FF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482352" y="5362542"/>
              <a:ext cx="243837" cy="571349"/>
            </a:xfrm>
            <a:prstGeom xmlns:a="http://schemas.openxmlformats.org/drawingml/2006/main" prst="rect">
              <a:avLst/>
            </a:prstGeom>
          </cdr:spPr>
        </cdr:pic>
      </cdr:grpSp>
    </cdr:grpSp>
  </cdr:relSizeAnchor>
</c:userShapes>
</file>

<file path=xl/drawings/drawing9.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0000000}" name="Contents" displayName="Contents" ref="A4:B29" totalsRowShown="0" headerRowDxfId="142" dataDxfId="141">
  <autoFilter ref="A4:B29" xr:uid="{00000000-0009-0000-0100-00000F000000}">
    <filterColumn colId="0" hiddenButton="1"/>
    <filterColumn colId="1" hiddenButton="1"/>
  </autoFilter>
  <tableColumns count="2">
    <tableColumn id="1" xr3:uid="{00000000-0010-0000-0000-000001000000}" name="Worksheet name" dataDxfId="140"/>
    <tableColumn id="2" xr3:uid="{00000000-0010-0000-0000-000002000000}" name="Worksheet title" dataDxfId="139"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5b_DeathsInvolving_DeathLocation" displayName="Table5b_DeathsInvolving_DeathLocation" ref="A5:G74" totalsRowShown="0" headerRowDxfId="60" dataDxfId="58" headerRowBorderDxfId="59" tableBorderDxfId="57">
  <tableColumns count="7">
    <tableColumn id="1" xr3:uid="{00000000-0010-0000-0900-000001000000}" name="Year" dataDxfId="56"/>
    <tableColumn id="3" xr3:uid="{00000000-0010-0000-0900-000003000000}" name="Sex" dataDxfId="55"/>
    <tableColumn id="4" xr3:uid="{00000000-0010-0000-0900-000004000000}" name="All locations" dataDxfId="54"/>
    <tableColumn id="5" xr3:uid="{00000000-0010-0000-0900-000005000000}" name="NHS Hospital" dataDxfId="53"/>
    <tableColumn id="6" xr3:uid="{00000000-0010-0000-0900-000006000000}" name="Care Home" dataDxfId="52"/>
    <tableColumn id="7" xr3:uid="{00000000-0010-0000-0900-000007000000}" name="Other Institution" dataDxfId="51"/>
    <tableColumn id="8" xr3:uid="{00000000-0010-0000-0900-000008000000}" name="Home/Non-Institution" dataDxfId="5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able6_DeathsInvolving_MortalityRates" displayName="Table6_DeathsInvolving_MortalityRates" ref="D5:G143" totalsRowShown="0" headerRowDxfId="49" dataDxfId="47" headerRowBorderDxfId="48">
  <autoFilter ref="D5:G143" xr:uid="{00000000-0009-0000-0100-000016000000}">
    <filterColumn colId="0" hiddenButton="1"/>
  </autoFilter>
  <tableColumns count="4">
    <tableColumn id="3" xr3:uid="{00000000-0010-0000-0A00-000003000000}" name="Age-Standardised Rate of Mortality (ASMR)" dataDxfId="46"/>
    <tableColumn id="8" xr3:uid="{00000000-0010-0000-0A00-000008000000}" name="Lower Confidence Interval Limit" dataDxfId="45"/>
    <tableColumn id="9" xr3:uid="{00000000-0010-0000-0A00-000009000000}" name="Upper Confidence Interval Limit" dataDxfId="44"/>
    <tableColumn id="10" xr3:uid="{00000000-0010-0000-0A00-00000A000000}" name="Deaths" dataDxfId="4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Table7_SIMD_MortalityRates" displayName="Table7_SIMD_MortalityRates" ref="A5:H335" totalsRowShown="0" headerRowDxfId="42" dataDxfId="40" headerRowBorderDxfId="41">
  <autoFilter ref="A5:H335" xr:uid="{00000000-0009-0000-0100-000017000000}">
    <filterColumn colId="3">
      <filters>
        <filter val="Persons"/>
      </filters>
    </filterColumn>
  </autoFilter>
  <sortState xmlns:xlrd2="http://schemas.microsoft.com/office/spreadsheetml/2017/richdata2" ref="A6:H318">
    <sortCondition ref="B5:B320"/>
  </sortState>
  <tableColumns count="8">
    <tableColumn id="39" xr3:uid="{00000000-0010-0000-0B00-000027000000}" name="Year" dataDxfId="39"/>
    <tableColumn id="1" xr3:uid="{00000000-0010-0000-0B00-000001000000}" name="SIMD quintile" dataDxfId="38"/>
    <tableColumn id="3" xr3:uid="{00000000-0010-0000-0B00-000003000000}" name="Quintile description" dataDxfId="37"/>
    <tableColumn id="4" xr3:uid="{00000000-0010-0000-0B00-000004000000}" name="Sex" dataDxfId="36"/>
    <tableColumn id="6" xr3:uid="{00000000-0010-0000-0B00-000006000000}" name="Age-Standardised Rate of Mortality (ASMR)" dataDxfId="35"/>
    <tableColumn id="7" xr3:uid="{00000000-0010-0000-0B00-000007000000}" name="Lower Confidence Interval Limit" dataDxfId="34"/>
    <tableColumn id="36" xr3:uid="{00000000-0010-0000-0B00-000024000000}" name="Upper Confidence Interval Limit" dataDxfId="33"/>
    <tableColumn id="38" xr3:uid="{00000000-0010-0000-0B00-000026000000}" name="Deaths" dataDxfId="3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8_UrbanRural_MortalityRates" displayName="Table8_UrbanRural_MortalityRates" ref="A5:H221" totalsRowShown="0" headerRowDxfId="31" dataDxfId="29" headerRowBorderDxfId="30">
  <autoFilter ref="A5:H221" xr:uid="{00000000-0009-0000-0100-000007000000}">
    <filterColumn colId="3">
      <filters>
        <filter val="Persons"/>
      </filters>
    </filterColumn>
  </autoFilter>
  <sortState xmlns:xlrd2="http://schemas.microsoft.com/office/spreadsheetml/2017/richdata2" ref="A6:H203">
    <sortCondition ref="D5:D203"/>
  </sortState>
  <tableColumns count="8">
    <tableColumn id="39" xr3:uid="{00000000-0010-0000-0C00-000027000000}" name="Year" dataDxfId="28"/>
    <tableColumn id="1" xr3:uid="{00000000-0010-0000-0C00-000001000000}" name="Urban Rural Classification" dataDxfId="27"/>
    <tableColumn id="3" xr3:uid="{00000000-0010-0000-0C00-000003000000}" name="Urban Rural Description" dataDxfId="26"/>
    <tableColumn id="4" xr3:uid="{00000000-0010-0000-0C00-000004000000}" name="Sex" dataDxfId="25"/>
    <tableColumn id="6" xr3:uid="{00000000-0010-0000-0C00-000006000000}" name="Age-Standardised Rate of Mortality (ASMR)" dataDxfId="24"/>
    <tableColumn id="7" xr3:uid="{00000000-0010-0000-0C00-000007000000}" name="Lower Confidence Interval Limit" dataDxfId="23"/>
    <tableColumn id="36" xr3:uid="{00000000-0010-0000-0C00-000024000000}" name="Upper Confidence Interval Limit" dataDxfId="22"/>
    <tableColumn id="38" xr3:uid="{00000000-0010-0000-0C00-000026000000}" name="Deaths" dataDxfId="21"/>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D000000}" name="Table9a_Comorbidity_Type" displayName="Table9a_Comorbidity_Type" ref="A5:C15" totalsRowShown="0" headerRowDxfId="20" dataDxfId="18" headerRowBorderDxfId="19" tableBorderDxfId="17">
  <autoFilter ref="A5:C15" xr:uid="{00000000-0009-0000-0100-000003000000}"/>
  <tableColumns count="3">
    <tableColumn id="2" xr3:uid="{00000000-0010-0000-0D00-000002000000}" name="Co-morbidity group " dataDxfId="16"/>
    <tableColumn id="1" xr3:uid="{00000000-0010-0000-0D00-000001000000}" name="ICD-10 Code" dataDxfId="15"/>
    <tableColumn id="3" xr3:uid="{00000000-0010-0000-0D00-000003000000}" name="Underlying Alzheimer's disease and other dementia deaths" dataDxfId="1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b_Comorbidity_Number" displayName="Table9b_Comorbidity_Number" ref="A5:C15" totalsRowShown="0" headerRowDxfId="13" dataDxfId="11" headerRowBorderDxfId="12" tableBorderDxfId="10">
  <autoFilter ref="A5:C15" xr:uid="{00000000-0009-0000-0100-000009000000}"/>
  <tableColumns count="3">
    <tableColumn id="2" xr3:uid="{00000000-0010-0000-0E00-000002000000}" name="Number of co-morbidities (in addition to Alzheimer's disease and other dementias)" dataDxfId="9"/>
    <tableColumn id="3" xr3:uid="{00000000-0010-0000-0E00-000003000000}" name="Underlying Alzheimer's disease and other dementia deaths" dataDxfId="8"/>
    <tableColumn id="1" xr3:uid="{00000000-0010-0000-0E00-000001000000}" name="Underlying Alzheimer's disease and other dementia deaths, percentage" dataDxfId="7"/>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F000000}" name="Table10_CauseofDeath" displayName="Table10_CauseofDeath" ref="C5:G74" totalsRowShown="0" headerRowDxfId="6" headerRowBorderDxfId="5">
  <tableColumns count="5">
    <tableColumn id="1" xr3:uid="{00000000-0010-0000-0F00-000001000000}" name="Measure" dataDxfId="4"/>
    <tableColumn id="2" xr3:uid="{00000000-0010-0000-0F00-000002000000}" name="All deaths" dataDxfId="3"/>
    <tableColumn id="3" xr3:uid="{00000000-0010-0000-0F00-000003000000}" name="Vascular dementia" dataDxfId="2"/>
    <tableColumn id="12" xr3:uid="{00000000-0010-0000-0F00-00000C000000}" name="Unspecified dementia" dataDxfId="1"/>
    <tableColumn id="4" xr3:uid="{00000000-0010-0000-0F00-000004000000}" name="Alzheimer's disease"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Notes" displayName="Notes" ref="A5:D14" totalsRowShown="0" headerRowDxfId="138" dataDxfId="137">
  <autoFilter ref="A5:D14" xr:uid="{00000000-0009-0000-0100-000010000000}">
    <filterColumn colId="0" hiddenButton="1"/>
    <filterColumn colId="1" hiddenButton="1"/>
    <filterColumn colId="2" hiddenButton="1"/>
    <filterColumn colId="3" hiddenButton="1"/>
  </autoFilter>
  <tableColumns count="4">
    <tableColumn id="1" xr3:uid="{00000000-0010-0000-0100-000001000000}" name="Note number" dataDxfId="136"/>
    <tableColumn id="2" xr3:uid="{00000000-0010-0000-0100-000002000000}" name="Note text" dataDxfId="135"/>
    <tableColumn id="3" xr3:uid="{00000000-0010-0000-0100-000003000000}" name="Related tables" dataDxfId="134"/>
    <tableColumn id="4" xr3:uid="{00000000-0010-0000-0100-000004000000}" name="Link for more information" dataDxfId="133"/>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_MortalityRates" displayName="Table1_MortalityRates" ref="B5:G142" totalsRowShown="0" headerRowDxfId="132" dataDxfId="130" headerRowBorderDxfId="131">
  <autoFilter ref="B5:G142" xr:uid="{00000000-0009-0000-0100-000001000000}">
    <filterColumn colId="0" hiddenButton="1"/>
    <filterColumn colId="2" hiddenButton="1"/>
    <filterColumn colId="3" hiddenButton="1"/>
  </autoFilter>
  <tableColumns count="6">
    <tableColumn id="1" xr3:uid="{00000000-0010-0000-0200-000001000000}" name="Sex" dataDxfId="129"/>
    <tableColumn id="4" xr3:uid="{00000000-0010-0000-0200-000004000000}" name="Age Group" dataDxfId="128"/>
    <tableColumn id="2" xr3:uid="{00000000-0010-0000-0200-000002000000}" name="Age-Standardised Rate of Mortality (ASMR)" dataDxfId="127"/>
    <tableColumn id="3" xr3:uid="{00000000-0010-0000-0200-000003000000}" name="Lower Confidence Interval Limit" dataDxfId="126"/>
    <tableColumn id="8" xr3:uid="{00000000-0010-0000-0200-000008000000}" name="Upper Confidence Interval Limit" dataDxfId="125"/>
    <tableColumn id="9" xr3:uid="{00000000-0010-0000-0200-000009000000}" name="Deaths" dataDxfId="12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_AgeBand_MortalityRates" displayName="Table2_AgeBand_MortalityRates" ref="C5:R74" totalsRowShown="0" headerRowDxfId="123" dataDxfId="121" headerRowBorderDxfId="122">
  <tableColumns count="16">
    <tableColumn id="2" xr3:uid="{00000000-0010-0000-0300-000002000000}" name="All ages" dataDxfId="120"/>
    <tableColumn id="12" xr3:uid="{00000000-0010-0000-0300-00000C000000}" name="Age 60-64" dataDxfId="119"/>
    <tableColumn id="3" xr3:uid="{00000000-0010-0000-0300-000003000000}" name="Age-specific rate 60-64" dataDxfId="118"/>
    <tableColumn id="4" xr3:uid="{00000000-0010-0000-0300-000004000000}" name="Age 65-69" dataDxfId="117"/>
    <tableColumn id="11" xr3:uid="{00000000-0010-0000-0300-00000B000000}" name="Age-specific rate 65-69" dataDxfId="116"/>
    <tableColumn id="5" xr3:uid="{00000000-0010-0000-0300-000005000000}" name="Age 70-74" dataDxfId="115"/>
    <tableColumn id="13" xr3:uid="{00000000-0010-0000-0300-00000D000000}" name="Age-specific rate 70-74" dataDxfId="114"/>
    <tableColumn id="6" xr3:uid="{00000000-0010-0000-0300-000006000000}" name="Age 75-79" dataDxfId="113"/>
    <tableColumn id="14" xr3:uid="{00000000-0010-0000-0300-00000E000000}" name="Age-specific rate 75-79" dataDxfId="112"/>
    <tableColumn id="7" xr3:uid="{00000000-0010-0000-0300-000007000000}" name="Age 80-84" dataDxfId="111"/>
    <tableColumn id="17" xr3:uid="{00000000-0010-0000-0300-000011000000}" name="Age-specific rate 80-84" dataDxfId="110"/>
    <tableColumn id="8" xr3:uid="{00000000-0010-0000-0300-000008000000}" name="Age 85-89" dataDxfId="109"/>
    <tableColumn id="18" xr3:uid="{00000000-0010-0000-0300-000012000000}" name="Age-specific rate 85-89" dataDxfId="108"/>
    <tableColumn id="9" xr3:uid="{00000000-0010-0000-0300-000009000000}" name="Age 90+" dataDxfId="107"/>
    <tableColumn id="19" xr3:uid="{00000000-0010-0000-0300-000013000000}" name="Age-specific rate 90+" dataDxfId="106"/>
    <tableColumn id="10" xr3:uid="{00000000-0010-0000-0300-00000A000000}" name="Average age at death" dataDxfId="10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3a_CouncilArea" displayName="Table3a_CouncilArea" ref="A5:AH52" totalsRowShown="0" headerRowDxfId="104" headerRowBorderDxfId="103">
  <tableColumns count="34">
    <tableColumn id="1" xr3:uid="{00000000-0010-0000-0400-000001000000}" name="Year" dataDxfId="102"/>
    <tableColumn id="3" xr3:uid="{00000000-0010-0000-0400-000003000000}" name="Scotland"/>
    <tableColumn id="4" xr3:uid="{00000000-0010-0000-0400-000004000000}" name="Aberdeen City" dataDxfId="101"/>
    <tableColumn id="41" xr3:uid="{00000000-0010-0000-0400-000029000000}" name="Aberdeenshire" dataDxfId="100"/>
    <tableColumn id="5" xr3:uid="{00000000-0010-0000-0400-000005000000}" name="Angus"/>
    <tableColumn id="42" xr3:uid="{00000000-0010-0000-0400-00002A000000}" name="Argyll and Bute"/>
    <tableColumn id="6" xr3:uid="{00000000-0010-0000-0400-000006000000}" name="City of Edinburgh"/>
    <tableColumn id="43" xr3:uid="{00000000-0010-0000-0400-00002B000000}" name="Clackmannanshire"/>
    <tableColumn id="7" xr3:uid="{00000000-0010-0000-0400-000007000000}" name="Dumfries and Galloway"/>
    <tableColumn id="44" xr3:uid="{00000000-0010-0000-0400-00002C000000}" name="Dundee City"/>
    <tableColumn id="8" xr3:uid="{00000000-0010-0000-0400-000008000000}" name="East Ayrshire"/>
    <tableColumn id="45" xr3:uid="{00000000-0010-0000-0400-00002D000000}" name="East Dunbartonshire"/>
    <tableColumn id="9" xr3:uid="{00000000-0010-0000-0400-000009000000}" name="East Lothian"/>
    <tableColumn id="46" xr3:uid="{00000000-0010-0000-0400-00002E000000}" name="East Renfrewshire"/>
    <tableColumn id="10" xr3:uid="{00000000-0010-0000-0400-00000A000000}" name="Falkirk"/>
    <tableColumn id="47" xr3:uid="{00000000-0010-0000-0400-00002F000000}" name="Fife"/>
    <tableColumn id="2" xr3:uid="{00000000-0010-0000-0400-000002000000}" name="Glasgow City"/>
    <tableColumn id="11" xr3:uid="{00000000-0010-0000-0400-00000B000000}" name="Highland"/>
    <tableColumn id="12" xr3:uid="{00000000-0010-0000-0400-00000C000000}" name="Inverclyde"/>
    <tableColumn id="13" xr3:uid="{00000000-0010-0000-0400-00000D000000}" name="Midlothian"/>
    <tableColumn id="14" xr3:uid="{00000000-0010-0000-0400-00000E000000}" name="Moray"/>
    <tableColumn id="15" xr3:uid="{00000000-0010-0000-0400-00000F000000}" name="Na h-Eileanan Siar"/>
    <tableColumn id="16" xr3:uid="{00000000-0010-0000-0400-000010000000}" name="North Ayrshire"/>
    <tableColumn id="17" xr3:uid="{00000000-0010-0000-0400-000011000000}" name="North Lanarkshire"/>
    <tableColumn id="18" xr3:uid="{00000000-0010-0000-0400-000012000000}" name="Orkney Islands"/>
    <tableColumn id="19" xr3:uid="{00000000-0010-0000-0400-000013000000}" name="Perth and Kinross"/>
    <tableColumn id="20" xr3:uid="{00000000-0010-0000-0400-000014000000}" name="Renfrewshire"/>
    <tableColumn id="21" xr3:uid="{00000000-0010-0000-0400-000015000000}" name="Scottish Borders"/>
    <tableColumn id="22" xr3:uid="{00000000-0010-0000-0400-000016000000}" name="Shetland Islands"/>
    <tableColumn id="23" xr3:uid="{00000000-0010-0000-0400-000017000000}" name="South Ayrshire"/>
    <tableColumn id="24" xr3:uid="{00000000-0010-0000-0400-000018000000}" name="South Lanarkshire"/>
    <tableColumn id="25" xr3:uid="{00000000-0010-0000-0400-000019000000}" name="Stirling"/>
    <tableColumn id="26" xr3:uid="{00000000-0010-0000-0400-00001A000000}" name="West Dunbartonshire"/>
    <tableColumn id="27" xr3:uid="{00000000-0010-0000-0400-00001B000000}" name="West Lothia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3b_CouncilArea_Rates" displayName="Table3b_CouncilArea_Rates" ref="A5:I632" totalsRowShown="0" headerRowDxfId="99" dataDxfId="97" headerRowBorderDxfId="98" tableBorderDxfId="96">
  <autoFilter ref="A5:I632" xr:uid="{00000000-0009-0000-0100-000015000000}"/>
  <sortState xmlns:xlrd2="http://schemas.microsoft.com/office/spreadsheetml/2017/richdata2" ref="A566:F598">
    <sortCondition descending="1" ref="C4:C598"/>
  </sortState>
  <tableColumns count="9">
    <tableColumn id="1" xr3:uid="{00000000-0010-0000-0500-000001000000}" name="Year" dataDxfId="95"/>
    <tableColumn id="3" xr3:uid="{00000000-0010-0000-0500-000003000000}" name="Council Area" dataDxfId="94"/>
    <tableColumn id="4" xr3:uid="{00000000-0010-0000-0500-000004000000}" name="Age-standardised mortality rate_x000a_Persons" dataDxfId="93"/>
    <tableColumn id="5" xr3:uid="{00000000-0010-0000-0500-000005000000}" name="Lower 95% confidence interval_x000a_Persons" dataDxfId="92"/>
    <tableColumn id="6" xr3:uid="{00000000-0010-0000-0500-000006000000}" name="Upper 95% confidence interval_x000a_Persons" dataDxfId="91"/>
    <tableColumn id="7" xr3:uid="{00000000-0010-0000-0500-000007000000}" name="Number of registered deaths_x000a_Persons" dataDxfId="90"/>
    <tableColumn id="2" xr3:uid="{ADEA3CF5-B44D-4CB2-A028-BCD2D00FCE28}" name="Column1" dataDxfId="89"/>
    <tableColumn id="8" xr3:uid="{FB156118-B965-4F36-A017-6A793EB2094B}" name="Lower" dataDxfId="88">
      <calculatedColumnFormula>ABS(C6-D6)</calculatedColumnFormula>
    </tableColumn>
    <tableColumn id="9" xr3:uid="{2798289B-9D4F-4FC9-96EA-9F19DCA40927}" name="Upper" dataDxfId="87">
      <calculatedColumnFormula>ABS(E6-C6)</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4a_HealthBoard" displayName="Table4a_HealthBoard" ref="A6:P29" totalsRowShown="0">
  <autoFilter ref="A6:P29"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600-000001000000}" name="Year" dataDxfId="86"/>
    <tableColumn id="3" xr3:uid="{00000000-0010-0000-0600-000003000000}" name="Scotland"/>
    <tableColumn id="4" xr3:uid="{00000000-0010-0000-0600-000004000000}" name="NHS Ayrshire and Arran" dataDxfId="85"/>
    <tableColumn id="2" xr3:uid="{00000000-0010-0000-0600-000002000000}" name="NHS Borders" dataDxfId="84"/>
    <tableColumn id="5" xr3:uid="{00000000-0010-0000-0600-000005000000}" name="NHS Dumfries and Galloway"/>
    <tableColumn id="18" xr3:uid="{00000000-0010-0000-0600-000012000000}" name="NHS Fife" dataDxfId="83"/>
    <tableColumn id="6" xr3:uid="{00000000-0010-0000-0600-000006000000}" name="NHS Forth Valley"/>
    <tableColumn id="19" xr3:uid="{00000000-0010-0000-0600-000013000000}" name="NHS Grampian" dataDxfId="82"/>
    <tableColumn id="7" xr3:uid="{00000000-0010-0000-0600-000007000000}" name="NHS Greater Glasgow and Clyde"/>
    <tableColumn id="20" xr3:uid="{00000000-0010-0000-0600-000014000000}" name="NHS Highland"/>
    <tableColumn id="8" xr3:uid="{00000000-0010-0000-0600-000008000000}" name="NHS Lanarkshire"/>
    <tableColumn id="21" xr3:uid="{00000000-0010-0000-0600-000015000000}" name="NHS Lothian"/>
    <tableColumn id="9" xr3:uid="{00000000-0010-0000-0600-000009000000}" name="NHS Orkney"/>
    <tableColumn id="22" xr3:uid="{00000000-0010-0000-0600-000016000000}" name="NHS Shetland"/>
    <tableColumn id="10" xr3:uid="{00000000-0010-0000-0600-00000A000000}" name="NHS Tayside"/>
    <tableColumn id="23" xr3:uid="{00000000-0010-0000-0600-000017000000}" name="NHS Western Isles"/>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4b_HealthBoard_Rates" displayName="Table4b_HealthBoard_Rates" ref="A5:F290" totalsRowShown="0" headerRowDxfId="81" dataDxfId="79" headerRowBorderDxfId="80" tableBorderDxfId="78">
  <autoFilter ref="A5:F290" xr:uid="{00000000-0009-0000-0100-00000E000000}"/>
  <sortState xmlns:xlrd2="http://schemas.microsoft.com/office/spreadsheetml/2017/richdata2" ref="A5:F19">
    <sortCondition descending="1" ref="C4:C274"/>
  </sortState>
  <tableColumns count="6">
    <tableColumn id="1" xr3:uid="{00000000-0010-0000-0700-000001000000}" name="Year" dataDxfId="77"/>
    <tableColumn id="2" xr3:uid="{00000000-0010-0000-0700-000002000000}" name="Health Board" dataDxfId="76"/>
    <tableColumn id="3" xr3:uid="{00000000-0010-0000-0700-000003000000}" name="Age-standardised mortality rate_x000a_Persons" dataDxfId="75"/>
    <tableColumn id="4" xr3:uid="{00000000-0010-0000-0700-000004000000}" name="Lower 95% confidence interval_x000a_Persons" dataDxfId="74"/>
    <tableColumn id="5" xr3:uid="{00000000-0010-0000-0700-000005000000}" name="Upper 95% confidence interval_x000a_Persons" dataDxfId="73"/>
    <tableColumn id="6" xr3:uid="{00000000-0010-0000-0700-000006000000}" name="Number of registered deaths_x000a_Persons" dataDxfId="7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5a_UnderlyingDeathsbyLocation" displayName="Table5a_UnderlyingDeathsbyLocation" ref="A5:G74" totalsRowShown="0" headerRowDxfId="71" dataDxfId="69" headerRowBorderDxfId="70" tableBorderDxfId="68">
  <tableColumns count="7">
    <tableColumn id="1" xr3:uid="{00000000-0010-0000-0800-000001000000}" name="Year" dataDxfId="67"/>
    <tableColumn id="3" xr3:uid="{00000000-0010-0000-0800-000003000000}" name="Sex" dataDxfId="66"/>
    <tableColumn id="4" xr3:uid="{00000000-0010-0000-0800-000004000000}" name="All locations" dataDxfId="65"/>
    <tableColumn id="5" xr3:uid="{00000000-0010-0000-0800-000005000000}" name="NHS Hospital" dataDxfId="64"/>
    <tableColumn id="6" xr3:uid="{00000000-0010-0000-0800-000006000000}" name="Care Home" dataDxfId="63"/>
    <tableColumn id="7" xr3:uid="{00000000-0010-0000-0800-000007000000}" name="Other Institution" dataDxfId="62"/>
    <tableColumn id="8" xr3:uid="{00000000-0010-0000-0800-000008000000}" name="Home/Non-Institution" dataDxfId="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cd.who.int/browse10/2019/en" TargetMode="External"/><Relationship Id="rId2" Type="http://schemas.openxmlformats.org/officeDocument/2006/relationships/hyperlink" Target="https://www.nrscotland.gov.uk/files/statistics/age-standardised-death-rates-esp/age-standard-death-rates-background.pdf" TargetMode="External"/><Relationship Id="rId1" Type="http://schemas.openxmlformats.org/officeDocument/2006/relationships/hyperlink" Target="https://icd.who.int/browse10/2016/en"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6.84375" defaultRowHeight="15.5" x14ac:dyDescent="0.35"/>
  <cols>
    <col min="1" max="1" width="125.921875" style="24" customWidth="1"/>
    <col min="2" max="16384" width="6.84375" style="24"/>
  </cols>
  <sheetData>
    <row r="1" spans="1:1" ht="20" x14ac:dyDescent="0.4">
      <c r="A1" s="38" t="s">
        <v>252</v>
      </c>
    </row>
    <row r="2" spans="1:1" s="25" customFormat="1" x14ac:dyDescent="0.35">
      <c r="A2" s="24" t="s">
        <v>249</v>
      </c>
    </row>
    <row r="3" spans="1:1" s="25" customFormat="1" ht="24.9" customHeight="1" x14ac:dyDescent="0.35">
      <c r="A3" s="26" t="s">
        <v>153</v>
      </c>
    </row>
    <row r="4" spans="1:1" s="25" customFormat="1" x14ac:dyDescent="0.35">
      <c r="A4" s="30" t="s">
        <v>287</v>
      </c>
    </row>
    <row r="5" spans="1:1" s="25" customFormat="1" ht="24.9" customHeight="1" x14ac:dyDescent="0.35">
      <c r="A5" s="26" t="s">
        <v>154</v>
      </c>
    </row>
    <row r="6" spans="1:1" s="25" customFormat="1" x14ac:dyDescent="0.35">
      <c r="A6" s="30" t="s">
        <v>166</v>
      </c>
    </row>
    <row r="7" spans="1:1" s="25" customFormat="1" ht="24.9" customHeight="1" x14ac:dyDescent="0.35">
      <c r="A7" s="26" t="s">
        <v>155</v>
      </c>
    </row>
    <row r="8" spans="1:1" s="25" customFormat="1" x14ac:dyDescent="0.35">
      <c r="A8" s="31" t="s">
        <v>250</v>
      </c>
    </row>
    <row r="9" spans="1:1" s="25" customFormat="1" ht="24.9" customHeight="1" x14ac:dyDescent="0.35">
      <c r="A9" s="26" t="s">
        <v>156</v>
      </c>
    </row>
    <row r="10" spans="1:1" s="25" customFormat="1" x14ac:dyDescent="0.35">
      <c r="A10" s="27" t="s">
        <v>157</v>
      </c>
    </row>
    <row r="11" spans="1:1" s="25" customFormat="1" ht="24.9" customHeight="1" x14ac:dyDescent="0.35">
      <c r="A11" s="26" t="s">
        <v>158</v>
      </c>
    </row>
    <row r="12" spans="1:1" s="25" customFormat="1" x14ac:dyDescent="0.35">
      <c r="A12" s="27" t="s">
        <v>159</v>
      </c>
    </row>
    <row r="13" spans="1:1" s="25" customFormat="1" ht="24.9" customHeight="1" x14ac:dyDescent="0.35">
      <c r="A13" s="26" t="s">
        <v>160</v>
      </c>
    </row>
    <row r="14" spans="1:1" s="25" customFormat="1" x14ac:dyDescent="0.35">
      <c r="A14" s="27" t="s">
        <v>161</v>
      </c>
    </row>
    <row r="15" spans="1:1" s="25" customFormat="1" ht="31" x14ac:dyDescent="0.35">
      <c r="A15" s="28" t="s">
        <v>167</v>
      </c>
    </row>
    <row r="16" spans="1:1" s="25" customFormat="1" ht="31" x14ac:dyDescent="0.35">
      <c r="A16" s="27" t="s">
        <v>162</v>
      </c>
    </row>
    <row r="17" spans="1:1" s="25" customFormat="1" x14ac:dyDescent="0.35">
      <c r="A17" s="27" t="s">
        <v>163</v>
      </c>
    </row>
    <row r="18" spans="1:1" s="25" customFormat="1" ht="31" x14ac:dyDescent="0.35">
      <c r="A18" s="27" t="s">
        <v>164</v>
      </c>
    </row>
    <row r="19" spans="1:1" x14ac:dyDescent="0.35">
      <c r="A19" s="24" t="s">
        <v>165</v>
      </c>
    </row>
    <row r="20" spans="1:1" ht="24.9" customHeight="1" x14ac:dyDescent="0.35">
      <c r="A20" s="29" t="s">
        <v>251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83"/>
  <sheetViews>
    <sheetView zoomScaleNormal="100" workbookViewId="0"/>
  </sheetViews>
  <sheetFormatPr defaultRowHeight="15.5" x14ac:dyDescent="0.35"/>
  <cols>
    <col min="1" max="1" width="10.4609375" customWidth="1"/>
    <col min="2" max="2" width="17.61328125" customWidth="1"/>
    <col min="3" max="7" width="12.53515625" customWidth="1"/>
    <col min="12" max="12" width="13.3828125" customWidth="1"/>
  </cols>
  <sheetData>
    <row r="1" spans="1:7" ht="20" x14ac:dyDescent="0.4">
      <c r="A1" s="1" t="s">
        <v>274</v>
      </c>
    </row>
    <row r="2" spans="1:7" x14ac:dyDescent="0.35">
      <c r="A2" t="s">
        <v>0</v>
      </c>
    </row>
    <row r="3" spans="1:7" x14ac:dyDescent="0.35">
      <c r="A3" t="s">
        <v>1</v>
      </c>
    </row>
    <row r="4" spans="1:7" x14ac:dyDescent="0.35">
      <c r="A4" s="45" t="s">
        <v>60</v>
      </c>
    </row>
    <row r="5" spans="1:7" ht="69.75" customHeight="1" thickBot="1" x14ac:dyDescent="0.4">
      <c r="A5" s="109" t="s">
        <v>40</v>
      </c>
      <c r="B5" s="109" t="s">
        <v>107</v>
      </c>
      <c r="C5" s="110" t="s">
        <v>148</v>
      </c>
      <c r="D5" s="109" t="s">
        <v>149</v>
      </c>
      <c r="E5" s="109" t="s">
        <v>150</v>
      </c>
      <c r="F5" s="109" t="s">
        <v>151</v>
      </c>
      <c r="G5" s="109" t="s">
        <v>152</v>
      </c>
    </row>
    <row r="6" spans="1:7" x14ac:dyDescent="0.35">
      <c r="A6">
        <v>2000</v>
      </c>
      <c r="B6" s="58" t="s">
        <v>113</v>
      </c>
      <c r="C6" s="60">
        <v>2013</v>
      </c>
      <c r="D6" s="59">
        <v>834</v>
      </c>
      <c r="E6" s="59">
        <v>1088</v>
      </c>
      <c r="F6" s="59">
        <v>0</v>
      </c>
      <c r="G6" s="59">
        <v>91</v>
      </c>
    </row>
    <row r="7" spans="1:7" x14ac:dyDescent="0.35">
      <c r="A7">
        <v>2001</v>
      </c>
      <c r="B7" s="58" t="s">
        <v>113</v>
      </c>
      <c r="C7" s="60">
        <v>2133</v>
      </c>
      <c r="D7" s="59">
        <v>771</v>
      </c>
      <c r="E7" s="59">
        <v>1237</v>
      </c>
      <c r="F7" s="59">
        <v>0</v>
      </c>
      <c r="G7" s="59">
        <v>125</v>
      </c>
    </row>
    <row r="8" spans="1:7" x14ac:dyDescent="0.35">
      <c r="A8">
        <v>2002</v>
      </c>
      <c r="B8" s="58" t="s">
        <v>113</v>
      </c>
      <c r="C8" s="60">
        <v>2151</v>
      </c>
      <c r="D8" s="59">
        <v>742</v>
      </c>
      <c r="E8" s="59">
        <v>1293</v>
      </c>
      <c r="F8" s="59">
        <v>0</v>
      </c>
      <c r="G8" s="59">
        <v>116</v>
      </c>
    </row>
    <row r="9" spans="1:7" x14ac:dyDescent="0.35">
      <c r="A9">
        <v>2003</v>
      </c>
      <c r="B9" s="58" t="s">
        <v>113</v>
      </c>
      <c r="C9" s="60">
        <v>2351</v>
      </c>
      <c r="D9" s="59">
        <v>802</v>
      </c>
      <c r="E9" s="59">
        <v>1431</v>
      </c>
      <c r="F9" s="59">
        <v>0</v>
      </c>
      <c r="G9" s="59">
        <v>118</v>
      </c>
    </row>
    <row r="10" spans="1:7" x14ac:dyDescent="0.35">
      <c r="A10">
        <v>2004</v>
      </c>
      <c r="B10" s="58" t="s">
        <v>113</v>
      </c>
      <c r="C10" s="60">
        <v>2354</v>
      </c>
      <c r="D10" s="59">
        <v>798</v>
      </c>
      <c r="E10" s="59">
        <v>1452</v>
      </c>
      <c r="F10" s="59">
        <v>0</v>
      </c>
      <c r="G10" s="59">
        <v>104</v>
      </c>
    </row>
    <row r="11" spans="1:7" x14ac:dyDescent="0.35">
      <c r="A11">
        <v>2005</v>
      </c>
      <c r="B11" s="58" t="s">
        <v>113</v>
      </c>
      <c r="C11" s="60">
        <v>2250</v>
      </c>
      <c r="D11" s="59">
        <v>728</v>
      </c>
      <c r="E11" s="59">
        <v>1427</v>
      </c>
      <c r="F11" s="59">
        <v>0</v>
      </c>
      <c r="G11" s="59">
        <v>95</v>
      </c>
    </row>
    <row r="12" spans="1:7" x14ac:dyDescent="0.35">
      <c r="A12">
        <v>2006</v>
      </c>
      <c r="B12" s="58" t="s">
        <v>113</v>
      </c>
      <c r="C12" s="60">
        <v>2553</v>
      </c>
      <c r="D12" s="59">
        <v>827</v>
      </c>
      <c r="E12" s="59">
        <v>1612</v>
      </c>
      <c r="F12" s="59">
        <v>10</v>
      </c>
      <c r="G12" s="59">
        <v>104</v>
      </c>
    </row>
    <row r="13" spans="1:7" x14ac:dyDescent="0.35">
      <c r="A13">
        <v>2007</v>
      </c>
      <c r="B13" s="58" t="s">
        <v>113</v>
      </c>
      <c r="C13" s="60">
        <v>2995</v>
      </c>
      <c r="D13" s="59">
        <v>933</v>
      </c>
      <c r="E13" s="59">
        <v>1936</v>
      </c>
      <c r="F13" s="59">
        <v>15</v>
      </c>
      <c r="G13" s="59">
        <v>111</v>
      </c>
    </row>
    <row r="14" spans="1:7" x14ac:dyDescent="0.35">
      <c r="A14">
        <v>2008</v>
      </c>
      <c r="B14" s="58" t="s">
        <v>113</v>
      </c>
      <c r="C14" s="60">
        <v>3214</v>
      </c>
      <c r="D14" s="59">
        <v>1021</v>
      </c>
      <c r="E14" s="59">
        <v>2058</v>
      </c>
      <c r="F14" s="59">
        <v>8</v>
      </c>
      <c r="G14" s="59">
        <v>127</v>
      </c>
    </row>
    <row r="15" spans="1:7" x14ac:dyDescent="0.35">
      <c r="A15">
        <v>2009</v>
      </c>
      <c r="B15" s="58" t="s">
        <v>113</v>
      </c>
      <c r="C15" s="60">
        <v>3219</v>
      </c>
      <c r="D15" s="59">
        <v>982</v>
      </c>
      <c r="E15" s="59">
        <v>2106</v>
      </c>
      <c r="F15" s="59">
        <v>14</v>
      </c>
      <c r="G15" s="59">
        <v>117</v>
      </c>
    </row>
    <row r="16" spans="1:7" x14ac:dyDescent="0.35">
      <c r="A16">
        <v>2010</v>
      </c>
      <c r="B16" s="58" t="s">
        <v>113</v>
      </c>
      <c r="C16" s="60">
        <v>3410</v>
      </c>
      <c r="D16" s="59">
        <v>973</v>
      </c>
      <c r="E16" s="59">
        <v>2250</v>
      </c>
      <c r="F16" s="59">
        <v>19</v>
      </c>
      <c r="G16" s="59">
        <v>168</v>
      </c>
    </row>
    <row r="17" spans="1:7" x14ac:dyDescent="0.35">
      <c r="A17">
        <v>2011</v>
      </c>
      <c r="B17" s="58" t="s">
        <v>113</v>
      </c>
      <c r="C17" s="60">
        <v>3911</v>
      </c>
      <c r="D17" s="59">
        <v>1082</v>
      </c>
      <c r="E17" s="59">
        <v>2599</v>
      </c>
      <c r="F17" s="59">
        <v>19</v>
      </c>
      <c r="G17" s="59">
        <v>211</v>
      </c>
    </row>
    <row r="18" spans="1:7" x14ac:dyDescent="0.35">
      <c r="A18">
        <v>2012</v>
      </c>
      <c r="B18" s="58" t="s">
        <v>113</v>
      </c>
      <c r="C18" s="60">
        <v>4609</v>
      </c>
      <c r="D18" s="59">
        <v>1143</v>
      </c>
      <c r="E18" s="59">
        <v>3157</v>
      </c>
      <c r="F18" s="59">
        <v>28</v>
      </c>
      <c r="G18" s="59">
        <v>281</v>
      </c>
    </row>
    <row r="19" spans="1:7" x14ac:dyDescent="0.35">
      <c r="A19">
        <v>2013</v>
      </c>
      <c r="B19" s="58" t="s">
        <v>113</v>
      </c>
      <c r="C19" s="60">
        <v>4819</v>
      </c>
      <c r="D19" s="59">
        <v>1101</v>
      </c>
      <c r="E19" s="59">
        <v>3381</v>
      </c>
      <c r="F19" s="59">
        <v>34</v>
      </c>
      <c r="G19" s="59">
        <v>303</v>
      </c>
    </row>
    <row r="20" spans="1:7" x14ac:dyDescent="0.35">
      <c r="A20">
        <v>2014</v>
      </c>
      <c r="B20" s="58" t="s">
        <v>113</v>
      </c>
      <c r="C20" s="60">
        <v>4915</v>
      </c>
      <c r="D20" s="59">
        <v>1059</v>
      </c>
      <c r="E20" s="59">
        <v>3487</v>
      </c>
      <c r="F20" s="59">
        <v>33</v>
      </c>
      <c r="G20" s="59">
        <v>336</v>
      </c>
    </row>
    <row r="21" spans="1:7" x14ac:dyDescent="0.35">
      <c r="A21">
        <v>2015</v>
      </c>
      <c r="B21" s="58" t="s">
        <v>113</v>
      </c>
      <c r="C21" s="60">
        <v>5736</v>
      </c>
      <c r="D21" s="59">
        <v>1239</v>
      </c>
      <c r="E21" s="59">
        <v>4027</v>
      </c>
      <c r="F21" s="59">
        <v>44</v>
      </c>
      <c r="G21" s="59">
        <v>426</v>
      </c>
    </row>
    <row r="22" spans="1:7" x14ac:dyDescent="0.35">
      <c r="A22">
        <v>2016</v>
      </c>
      <c r="B22" s="58" t="s">
        <v>113</v>
      </c>
      <c r="C22" s="60">
        <v>5571</v>
      </c>
      <c r="D22" s="59">
        <v>1167</v>
      </c>
      <c r="E22" s="59">
        <v>3901</v>
      </c>
      <c r="F22" s="59">
        <v>41</v>
      </c>
      <c r="G22" s="59">
        <v>462</v>
      </c>
    </row>
    <row r="23" spans="1:7" x14ac:dyDescent="0.35">
      <c r="A23">
        <v>2017</v>
      </c>
      <c r="B23" s="58" t="s">
        <v>113</v>
      </c>
      <c r="C23" s="60">
        <v>6549</v>
      </c>
      <c r="D23" s="59">
        <v>1475</v>
      </c>
      <c r="E23" s="59">
        <v>4460</v>
      </c>
      <c r="F23" s="59">
        <v>56</v>
      </c>
      <c r="G23" s="59">
        <v>558</v>
      </c>
    </row>
    <row r="24" spans="1:7" x14ac:dyDescent="0.35">
      <c r="A24">
        <v>2018</v>
      </c>
      <c r="B24" s="58" t="s">
        <v>113</v>
      </c>
      <c r="C24" s="60">
        <v>6484</v>
      </c>
      <c r="D24" s="59">
        <v>1503</v>
      </c>
      <c r="E24" s="59">
        <v>4404</v>
      </c>
      <c r="F24" s="59">
        <v>46</v>
      </c>
      <c r="G24" s="59">
        <v>531</v>
      </c>
    </row>
    <row r="25" spans="1:7" x14ac:dyDescent="0.35">
      <c r="A25">
        <v>2019</v>
      </c>
      <c r="B25" s="58" t="s">
        <v>113</v>
      </c>
      <c r="C25" s="60">
        <v>6421</v>
      </c>
      <c r="D25" s="59">
        <v>1332</v>
      </c>
      <c r="E25" s="59">
        <v>4379</v>
      </c>
      <c r="F25" s="59">
        <v>51</v>
      </c>
      <c r="G25" s="59">
        <v>659</v>
      </c>
    </row>
    <row r="26" spans="1:7" x14ac:dyDescent="0.35">
      <c r="A26">
        <v>2020</v>
      </c>
      <c r="B26" s="58" t="s">
        <v>113</v>
      </c>
      <c r="C26" s="60">
        <v>6352</v>
      </c>
      <c r="D26" s="59">
        <v>1093</v>
      </c>
      <c r="E26" s="59">
        <v>4361</v>
      </c>
      <c r="F26" s="59">
        <v>51</v>
      </c>
      <c r="G26" s="59">
        <v>847</v>
      </c>
    </row>
    <row r="27" spans="1:7" x14ac:dyDescent="0.35">
      <c r="A27">
        <v>2021</v>
      </c>
      <c r="B27" s="58" t="s">
        <v>113</v>
      </c>
      <c r="C27" s="60">
        <v>6046</v>
      </c>
      <c r="D27" s="59">
        <v>1197</v>
      </c>
      <c r="E27" s="59">
        <v>3893</v>
      </c>
      <c r="F27" s="59">
        <v>52</v>
      </c>
      <c r="G27" s="59">
        <v>904</v>
      </c>
    </row>
    <row r="28" spans="1:7" x14ac:dyDescent="0.35">
      <c r="A28">
        <v>2022</v>
      </c>
      <c r="B28" s="143" t="s">
        <v>113</v>
      </c>
      <c r="C28" s="59">
        <v>6277</v>
      </c>
      <c r="D28" s="59">
        <v>1366</v>
      </c>
      <c r="E28" s="59">
        <v>3989</v>
      </c>
      <c r="F28" s="59">
        <v>53</v>
      </c>
      <c r="G28" s="59">
        <v>869</v>
      </c>
    </row>
    <row r="29" spans="1:7" x14ac:dyDescent="0.35">
      <c r="A29">
        <v>2000</v>
      </c>
      <c r="B29" t="s">
        <v>42</v>
      </c>
      <c r="C29" s="60">
        <v>1478</v>
      </c>
      <c r="D29" s="59">
        <v>545</v>
      </c>
      <c r="E29" s="59">
        <v>866</v>
      </c>
      <c r="F29" s="59">
        <v>0</v>
      </c>
      <c r="G29" s="59">
        <v>67</v>
      </c>
    </row>
    <row r="30" spans="1:7" x14ac:dyDescent="0.35">
      <c r="A30">
        <v>2001</v>
      </c>
      <c r="B30" t="s">
        <v>42</v>
      </c>
      <c r="C30" s="60">
        <v>1547</v>
      </c>
      <c r="D30" s="59">
        <v>516</v>
      </c>
      <c r="E30" s="59">
        <v>931</v>
      </c>
      <c r="F30" s="59">
        <v>0</v>
      </c>
      <c r="G30" s="59">
        <v>100</v>
      </c>
    </row>
    <row r="31" spans="1:7" x14ac:dyDescent="0.35">
      <c r="A31">
        <v>2002</v>
      </c>
      <c r="B31" t="s">
        <v>42</v>
      </c>
      <c r="C31" s="60">
        <v>1527</v>
      </c>
      <c r="D31" s="59">
        <v>463</v>
      </c>
      <c r="E31" s="59">
        <v>973</v>
      </c>
      <c r="F31" s="59">
        <v>0</v>
      </c>
      <c r="G31" s="59">
        <v>91</v>
      </c>
    </row>
    <row r="32" spans="1:7" x14ac:dyDescent="0.35">
      <c r="A32">
        <v>2003</v>
      </c>
      <c r="B32" t="s">
        <v>42</v>
      </c>
      <c r="C32" s="60">
        <v>1726</v>
      </c>
      <c r="D32" s="59">
        <v>534</v>
      </c>
      <c r="E32" s="59">
        <v>1100</v>
      </c>
      <c r="F32" s="59">
        <v>0</v>
      </c>
      <c r="G32" s="59">
        <v>92</v>
      </c>
    </row>
    <row r="33" spans="1:7" x14ac:dyDescent="0.35">
      <c r="A33">
        <v>2004</v>
      </c>
      <c r="B33" t="s">
        <v>42</v>
      </c>
      <c r="C33" s="60">
        <v>1709</v>
      </c>
      <c r="D33" s="59">
        <v>492</v>
      </c>
      <c r="E33" s="59">
        <v>1135</v>
      </c>
      <c r="F33" s="59">
        <v>0</v>
      </c>
      <c r="G33" s="59">
        <v>82</v>
      </c>
    </row>
    <row r="34" spans="1:7" x14ac:dyDescent="0.35">
      <c r="A34">
        <v>2005</v>
      </c>
      <c r="B34" t="s">
        <v>42</v>
      </c>
      <c r="C34" s="60">
        <v>1609</v>
      </c>
      <c r="D34" s="59">
        <v>439</v>
      </c>
      <c r="E34" s="59">
        <v>1098</v>
      </c>
      <c r="F34" s="59">
        <v>0</v>
      </c>
      <c r="G34" s="59">
        <v>72</v>
      </c>
    </row>
    <row r="35" spans="1:7" x14ac:dyDescent="0.35">
      <c r="A35">
        <v>2006</v>
      </c>
      <c r="B35" t="s">
        <v>42</v>
      </c>
      <c r="C35" s="60">
        <v>1849</v>
      </c>
      <c r="D35" s="59">
        <v>518</v>
      </c>
      <c r="E35" s="59">
        <v>1247</v>
      </c>
      <c r="F35" s="59">
        <v>9</v>
      </c>
      <c r="G35" s="59">
        <v>75</v>
      </c>
    </row>
    <row r="36" spans="1:7" x14ac:dyDescent="0.35">
      <c r="A36">
        <v>2007</v>
      </c>
      <c r="B36" t="s">
        <v>42</v>
      </c>
      <c r="C36" s="60">
        <v>2131</v>
      </c>
      <c r="D36" s="59">
        <v>555</v>
      </c>
      <c r="E36" s="59">
        <v>1480</v>
      </c>
      <c r="F36" s="59">
        <v>12</v>
      </c>
      <c r="G36" s="59">
        <v>84</v>
      </c>
    </row>
    <row r="37" spans="1:7" x14ac:dyDescent="0.35">
      <c r="A37">
        <v>2008</v>
      </c>
      <c r="B37" t="s">
        <v>42</v>
      </c>
      <c r="C37" s="60">
        <v>2286</v>
      </c>
      <c r="D37" s="59">
        <v>645</v>
      </c>
      <c r="E37" s="59">
        <v>1543</v>
      </c>
      <c r="F37" s="59">
        <v>7</v>
      </c>
      <c r="G37" s="59">
        <v>91</v>
      </c>
    </row>
    <row r="38" spans="1:7" x14ac:dyDescent="0.35">
      <c r="A38">
        <v>2009</v>
      </c>
      <c r="B38" t="s">
        <v>42</v>
      </c>
      <c r="C38" s="60">
        <v>2272</v>
      </c>
      <c r="D38" s="59">
        <v>590</v>
      </c>
      <c r="E38" s="59">
        <v>1592</v>
      </c>
      <c r="F38" s="59">
        <v>12</v>
      </c>
      <c r="G38" s="59">
        <v>78</v>
      </c>
    </row>
    <row r="39" spans="1:7" x14ac:dyDescent="0.35">
      <c r="A39">
        <v>2010</v>
      </c>
      <c r="B39" t="s">
        <v>42</v>
      </c>
      <c r="C39" s="60">
        <v>2373</v>
      </c>
      <c r="D39" s="59">
        <v>565</v>
      </c>
      <c r="E39" s="59">
        <v>1669</v>
      </c>
      <c r="F39" s="59">
        <v>19</v>
      </c>
      <c r="G39" s="59">
        <v>120</v>
      </c>
    </row>
    <row r="40" spans="1:7" x14ac:dyDescent="0.35">
      <c r="A40">
        <v>2011</v>
      </c>
      <c r="B40" t="s">
        <v>42</v>
      </c>
      <c r="C40" s="60">
        <v>2675</v>
      </c>
      <c r="D40" s="59">
        <v>633</v>
      </c>
      <c r="E40" s="59">
        <v>1865</v>
      </c>
      <c r="F40" s="59">
        <v>15</v>
      </c>
      <c r="G40" s="59">
        <v>162</v>
      </c>
    </row>
    <row r="41" spans="1:7" x14ac:dyDescent="0.35">
      <c r="A41">
        <v>2012</v>
      </c>
      <c r="B41" t="s">
        <v>42</v>
      </c>
      <c r="C41" s="60">
        <v>3224</v>
      </c>
      <c r="D41" s="59">
        <v>652</v>
      </c>
      <c r="E41" s="59">
        <v>2335</v>
      </c>
      <c r="F41" s="59">
        <v>21</v>
      </c>
      <c r="G41" s="59">
        <v>216</v>
      </c>
    </row>
    <row r="42" spans="1:7" x14ac:dyDescent="0.35">
      <c r="A42">
        <v>2013</v>
      </c>
      <c r="B42" t="s">
        <v>42</v>
      </c>
      <c r="C42" s="60">
        <v>3385</v>
      </c>
      <c r="D42" s="59">
        <v>633</v>
      </c>
      <c r="E42" s="59">
        <v>2501</v>
      </c>
      <c r="F42" s="59">
        <v>29</v>
      </c>
      <c r="G42" s="59">
        <v>222</v>
      </c>
    </row>
    <row r="43" spans="1:7" x14ac:dyDescent="0.35">
      <c r="A43">
        <v>2014</v>
      </c>
      <c r="B43" t="s">
        <v>42</v>
      </c>
      <c r="C43" s="60">
        <v>3340</v>
      </c>
      <c r="D43" s="59">
        <v>579</v>
      </c>
      <c r="E43" s="59">
        <v>2498</v>
      </c>
      <c r="F43" s="59">
        <v>23</v>
      </c>
      <c r="G43" s="59">
        <v>240</v>
      </c>
    </row>
    <row r="44" spans="1:7" x14ac:dyDescent="0.35">
      <c r="A44">
        <v>2015</v>
      </c>
      <c r="B44" t="s">
        <v>42</v>
      </c>
      <c r="C44" s="60">
        <v>3900</v>
      </c>
      <c r="D44" s="59">
        <v>674</v>
      </c>
      <c r="E44" s="59">
        <v>2902</v>
      </c>
      <c r="F44" s="59">
        <v>36</v>
      </c>
      <c r="G44" s="59">
        <v>288</v>
      </c>
    </row>
    <row r="45" spans="1:7" x14ac:dyDescent="0.35">
      <c r="A45">
        <v>2016</v>
      </c>
      <c r="B45" t="s">
        <v>42</v>
      </c>
      <c r="C45" s="60">
        <v>3753</v>
      </c>
      <c r="D45" s="59">
        <v>653</v>
      </c>
      <c r="E45" s="59">
        <v>2753</v>
      </c>
      <c r="F45" s="59">
        <v>32</v>
      </c>
      <c r="G45" s="59">
        <v>315</v>
      </c>
    </row>
    <row r="46" spans="1:7" x14ac:dyDescent="0.35">
      <c r="A46">
        <v>2017</v>
      </c>
      <c r="B46" t="s">
        <v>42</v>
      </c>
      <c r="C46" s="60">
        <v>4384</v>
      </c>
      <c r="D46" s="59">
        <v>793</v>
      </c>
      <c r="E46" s="59">
        <v>3149</v>
      </c>
      <c r="F46" s="59">
        <v>45</v>
      </c>
      <c r="G46" s="59">
        <v>397</v>
      </c>
    </row>
    <row r="47" spans="1:7" x14ac:dyDescent="0.35">
      <c r="A47">
        <v>2018</v>
      </c>
      <c r="B47" t="s">
        <v>42</v>
      </c>
      <c r="C47" s="60">
        <v>4297</v>
      </c>
      <c r="D47" s="59">
        <v>823</v>
      </c>
      <c r="E47" s="59">
        <v>3074</v>
      </c>
      <c r="F47" s="59">
        <v>39</v>
      </c>
      <c r="G47" s="59">
        <v>361</v>
      </c>
    </row>
    <row r="48" spans="1:7" x14ac:dyDescent="0.35">
      <c r="A48">
        <v>2019</v>
      </c>
      <c r="B48" t="s">
        <v>42</v>
      </c>
      <c r="C48" s="60">
        <v>4214</v>
      </c>
      <c r="D48" s="59">
        <v>691</v>
      </c>
      <c r="E48" s="59">
        <v>3038</v>
      </c>
      <c r="F48" s="59">
        <v>35</v>
      </c>
      <c r="G48" s="59">
        <v>450</v>
      </c>
    </row>
    <row r="49" spans="1:11" x14ac:dyDescent="0.35">
      <c r="A49">
        <v>2020</v>
      </c>
      <c r="B49" t="s">
        <v>42</v>
      </c>
      <c r="C49" s="60">
        <v>4173</v>
      </c>
      <c r="D49" s="59">
        <v>556</v>
      </c>
      <c r="E49" s="59">
        <v>2992</v>
      </c>
      <c r="F49" s="59">
        <v>39</v>
      </c>
      <c r="G49" s="59">
        <v>586</v>
      </c>
    </row>
    <row r="50" spans="1:11" x14ac:dyDescent="0.35">
      <c r="A50">
        <v>2021</v>
      </c>
      <c r="B50" t="s">
        <v>42</v>
      </c>
      <c r="C50" s="60">
        <v>4060</v>
      </c>
      <c r="D50" s="59">
        <v>625</v>
      </c>
      <c r="E50" s="59">
        <v>2766</v>
      </c>
      <c r="F50" s="59">
        <v>39</v>
      </c>
      <c r="G50" s="59">
        <v>630</v>
      </c>
    </row>
    <row r="51" spans="1:11" x14ac:dyDescent="0.35">
      <c r="A51">
        <v>2022</v>
      </c>
      <c r="B51" s="96" t="s">
        <v>42</v>
      </c>
      <c r="C51" s="59">
        <v>4139</v>
      </c>
      <c r="D51" s="59">
        <v>691</v>
      </c>
      <c r="E51" s="59">
        <v>2793</v>
      </c>
      <c r="F51" s="59">
        <v>42</v>
      </c>
      <c r="G51" s="59">
        <v>613</v>
      </c>
    </row>
    <row r="52" spans="1:11" x14ac:dyDescent="0.35">
      <c r="A52">
        <v>2000</v>
      </c>
      <c r="B52" t="s">
        <v>41</v>
      </c>
      <c r="C52" s="60">
        <v>535</v>
      </c>
      <c r="D52" s="59">
        <v>289</v>
      </c>
      <c r="E52" s="59">
        <v>222</v>
      </c>
      <c r="F52" s="59">
        <v>0</v>
      </c>
      <c r="G52" s="59">
        <v>24</v>
      </c>
    </row>
    <row r="53" spans="1:11" x14ac:dyDescent="0.35">
      <c r="A53">
        <v>2001</v>
      </c>
      <c r="B53" t="s">
        <v>41</v>
      </c>
      <c r="C53" s="60">
        <v>586</v>
      </c>
      <c r="D53" s="59">
        <v>255</v>
      </c>
      <c r="E53" s="59">
        <v>306</v>
      </c>
      <c r="F53" s="59">
        <v>0</v>
      </c>
      <c r="G53" s="59">
        <v>25</v>
      </c>
    </row>
    <row r="54" spans="1:11" x14ac:dyDescent="0.35">
      <c r="A54">
        <v>2002</v>
      </c>
      <c r="B54" t="s">
        <v>41</v>
      </c>
      <c r="C54" s="60">
        <v>624</v>
      </c>
      <c r="D54" s="59">
        <v>279</v>
      </c>
      <c r="E54" s="59">
        <v>320</v>
      </c>
      <c r="F54" s="59">
        <v>0</v>
      </c>
      <c r="G54" s="59">
        <v>25</v>
      </c>
    </row>
    <row r="55" spans="1:11" x14ac:dyDescent="0.35">
      <c r="A55">
        <v>2003</v>
      </c>
      <c r="B55" t="s">
        <v>41</v>
      </c>
      <c r="C55" s="60">
        <v>625</v>
      </c>
      <c r="D55" s="59">
        <v>268</v>
      </c>
      <c r="E55" s="59">
        <v>331</v>
      </c>
      <c r="F55" s="59">
        <v>0</v>
      </c>
      <c r="G55" s="59">
        <v>26</v>
      </c>
    </row>
    <row r="56" spans="1:11" x14ac:dyDescent="0.35">
      <c r="A56">
        <v>2004</v>
      </c>
      <c r="B56" t="s">
        <v>41</v>
      </c>
      <c r="C56" s="60">
        <v>645</v>
      </c>
      <c r="D56" s="59">
        <v>306</v>
      </c>
      <c r="E56" s="59">
        <v>317</v>
      </c>
      <c r="F56" s="59">
        <v>0</v>
      </c>
      <c r="G56" s="59">
        <v>22</v>
      </c>
    </row>
    <row r="57" spans="1:11" ht="18.5" x14ac:dyDescent="0.45">
      <c r="A57">
        <v>2005</v>
      </c>
      <c r="B57" t="s">
        <v>41</v>
      </c>
      <c r="C57" s="60">
        <v>641</v>
      </c>
      <c r="D57" s="59">
        <v>289</v>
      </c>
      <c r="E57" s="59">
        <v>329</v>
      </c>
      <c r="F57" s="59">
        <v>0</v>
      </c>
      <c r="G57" s="59">
        <v>23</v>
      </c>
      <c r="H57" s="5"/>
      <c r="I57" s="5"/>
      <c r="J57" s="5"/>
      <c r="K57" s="5"/>
    </row>
    <row r="58" spans="1:11" x14ac:dyDescent="0.35">
      <c r="A58">
        <v>2006</v>
      </c>
      <c r="B58" t="s">
        <v>41</v>
      </c>
      <c r="C58" s="60">
        <v>704</v>
      </c>
      <c r="D58" s="59">
        <v>309</v>
      </c>
      <c r="E58" s="59">
        <v>365</v>
      </c>
      <c r="F58" s="59">
        <v>1</v>
      </c>
      <c r="G58" s="59">
        <v>29</v>
      </c>
    </row>
    <row r="59" spans="1:11" x14ac:dyDescent="0.35">
      <c r="A59">
        <v>2007</v>
      </c>
      <c r="B59" t="s">
        <v>41</v>
      </c>
      <c r="C59" s="60">
        <v>864</v>
      </c>
      <c r="D59" s="59">
        <v>378</v>
      </c>
      <c r="E59" s="59">
        <v>456</v>
      </c>
      <c r="F59" s="59">
        <v>3</v>
      </c>
      <c r="G59" s="59">
        <v>27</v>
      </c>
    </row>
    <row r="60" spans="1:11" x14ac:dyDescent="0.35">
      <c r="A60">
        <v>2008</v>
      </c>
      <c r="B60" t="s">
        <v>41</v>
      </c>
      <c r="C60" s="60">
        <v>928</v>
      </c>
      <c r="D60" s="59">
        <v>376</v>
      </c>
      <c r="E60" s="59">
        <v>515</v>
      </c>
      <c r="F60" s="59">
        <v>1</v>
      </c>
      <c r="G60" s="59">
        <v>36</v>
      </c>
    </row>
    <row r="61" spans="1:11" x14ac:dyDescent="0.35">
      <c r="A61">
        <v>2009</v>
      </c>
      <c r="B61" t="s">
        <v>41</v>
      </c>
      <c r="C61" s="60">
        <v>947</v>
      </c>
      <c r="D61" s="59">
        <v>392</v>
      </c>
      <c r="E61" s="59">
        <v>514</v>
      </c>
      <c r="F61" s="59">
        <v>2</v>
      </c>
      <c r="G61" s="59">
        <v>39</v>
      </c>
    </row>
    <row r="62" spans="1:11" x14ac:dyDescent="0.35">
      <c r="A62">
        <v>2010</v>
      </c>
      <c r="B62" t="s">
        <v>41</v>
      </c>
      <c r="C62" s="60">
        <v>1037</v>
      </c>
      <c r="D62" s="59">
        <v>408</v>
      </c>
      <c r="E62" s="59">
        <v>581</v>
      </c>
      <c r="F62" s="59">
        <v>0</v>
      </c>
      <c r="G62" s="59">
        <v>48</v>
      </c>
    </row>
    <row r="63" spans="1:11" x14ac:dyDescent="0.35">
      <c r="A63">
        <v>2011</v>
      </c>
      <c r="B63" t="s">
        <v>41</v>
      </c>
      <c r="C63" s="60">
        <v>1236</v>
      </c>
      <c r="D63" s="59">
        <v>449</v>
      </c>
      <c r="E63" s="59">
        <v>734</v>
      </c>
      <c r="F63" s="59">
        <v>4</v>
      </c>
      <c r="G63" s="59">
        <v>49</v>
      </c>
    </row>
    <row r="64" spans="1:11" x14ac:dyDescent="0.35">
      <c r="A64">
        <v>2012</v>
      </c>
      <c r="B64" t="s">
        <v>41</v>
      </c>
      <c r="C64" s="60">
        <v>1385</v>
      </c>
      <c r="D64" s="59">
        <v>491</v>
      </c>
      <c r="E64" s="59">
        <v>822</v>
      </c>
      <c r="F64" s="59">
        <v>7</v>
      </c>
      <c r="G64" s="59">
        <v>65</v>
      </c>
    </row>
    <row r="65" spans="1:12" x14ac:dyDescent="0.35">
      <c r="A65">
        <v>2013</v>
      </c>
      <c r="B65" t="s">
        <v>41</v>
      </c>
      <c r="C65" s="60">
        <v>1434</v>
      </c>
      <c r="D65" s="59">
        <v>468</v>
      </c>
      <c r="E65" s="59">
        <v>880</v>
      </c>
      <c r="F65" s="59">
        <v>5</v>
      </c>
      <c r="G65" s="59">
        <v>81</v>
      </c>
    </row>
    <row r="66" spans="1:12" x14ac:dyDescent="0.35">
      <c r="A66">
        <v>2014</v>
      </c>
      <c r="B66" t="s">
        <v>41</v>
      </c>
      <c r="C66" s="60">
        <v>1575</v>
      </c>
      <c r="D66" s="59">
        <v>480</v>
      </c>
      <c r="E66" s="59">
        <v>989</v>
      </c>
      <c r="F66" s="59">
        <v>10</v>
      </c>
      <c r="G66" s="59">
        <v>96</v>
      </c>
    </row>
    <row r="67" spans="1:12" x14ac:dyDescent="0.35">
      <c r="A67">
        <v>2015</v>
      </c>
      <c r="B67" t="s">
        <v>41</v>
      </c>
      <c r="C67" s="60">
        <v>1836</v>
      </c>
      <c r="D67" s="59">
        <v>565</v>
      </c>
      <c r="E67" s="59">
        <v>1125</v>
      </c>
      <c r="F67" s="59">
        <v>8</v>
      </c>
      <c r="G67" s="59">
        <v>138</v>
      </c>
    </row>
    <row r="68" spans="1:12" x14ac:dyDescent="0.35">
      <c r="A68">
        <v>2016</v>
      </c>
      <c r="B68" t="s">
        <v>41</v>
      </c>
      <c r="C68" s="60">
        <v>1818</v>
      </c>
      <c r="D68" s="59">
        <v>514</v>
      </c>
      <c r="E68" s="59">
        <v>1148</v>
      </c>
      <c r="F68" s="59">
        <v>9</v>
      </c>
      <c r="G68" s="59">
        <v>147</v>
      </c>
    </row>
    <row r="69" spans="1:12" x14ac:dyDescent="0.35">
      <c r="A69">
        <v>2017</v>
      </c>
      <c r="B69" t="s">
        <v>41</v>
      </c>
      <c r="C69" s="60">
        <v>2165</v>
      </c>
      <c r="D69" s="59">
        <v>682</v>
      </c>
      <c r="E69" s="59">
        <v>1311</v>
      </c>
      <c r="F69" s="59">
        <v>11</v>
      </c>
      <c r="G69" s="59">
        <v>161</v>
      </c>
    </row>
    <row r="70" spans="1:12" x14ac:dyDescent="0.35">
      <c r="A70">
        <v>2018</v>
      </c>
      <c r="B70" t="s">
        <v>41</v>
      </c>
      <c r="C70" s="60">
        <v>2187</v>
      </c>
      <c r="D70" s="59">
        <v>680</v>
      </c>
      <c r="E70" s="59">
        <v>1330</v>
      </c>
      <c r="F70" s="59">
        <v>7</v>
      </c>
      <c r="G70" s="59">
        <v>170</v>
      </c>
    </row>
    <row r="71" spans="1:12" x14ac:dyDescent="0.35">
      <c r="A71">
        <v>2019</v>
      </c>
      <c r="B71" t="s">
        <v>41</v>
      </c>
      <c r="C71" s="60">
        <v>2207</v>
      </c>
      <c r="D71" s="59">
        <v>641</v>
      </c>
      <c r="E71" s="59">
        <v>1341</v>
      </c>
      <c r="F71" s="59">
        <v>16</v>
      </c>
      <c r="G71" s="59">
        <v>209</v>
      </c>
    </row>
    <row r="72" spans="1:12" x14ac:dyDescent="0.35">
      <c r="A72">
        <v>2020</v>
      </c>
      <c r="B72" t="s">
        <v>41</v>
      </c>
      <c r="C72" s="60">
        <v>2179</v>
      </c>
      <c r="D72" s="59">
        <v>537</v>
      </c>
      <c r="E72" s="59">
        <v>1369</v>
      </c>
      <c r="F72" s="59">
        <v>12</v>
      </c>
      <c r="G72" s="59">
        <v>261</v>
      </c>
    </row>
    <row r="73" spans="1:12" x14ac:dyDescent="0.35">
      <c r="A73">
        <v>2021</v>
      </c>
      <c r="B73" t="s">
        <v>41</v>
      </c>
      <c r="C73" s="60">
        <v>1986</v>
      </c>
      <c r="D73" s="59">
        <v>572</v>
      </c>
      <c r="E73" s="59">
        <v>1127</v>
      </c>
      <c r="F73" s="59">
        <v>13</v>
      </c>
      <c r="G73" s="59">
        <v>274</v>
      </c>
    </row>
    <row r="74" spans="1:12" x14ac:dyDescent="0.35">
      <c r="A74">
        <v>2022</v>
      </c>
      <c r="B74" s="96" t="s">
        <v>41</v>
      </c>
      <c r="C74" s="59">
        <v>2138</v>
      </c>
      <c r="D74" s="59">
        <v>675</v>
      </c>
      <c r="E74" s="59">
        <v>1196</v>
      </c>
      <c r="F74" s="59">
        <v>11</v>
      </c>
      <c r="G74" s="59">
        <v>256</v>
      </c>
    </row>
    <row r="75" spans="1:12" x14ac:dyDescent="0.35">
      <c r="D75" s="3"/>
    </row>
    <row r="76" spans="1:12" x14ac:dyDescent="0.35">
      <c r="D76" s="3"/>
    </row>
    <row r="77" spans="1:12" x14ac:dyDescent="0.35">
      <c r="D77" s="3"/>
    </row>
    <row r="78" spans="1:12" x14ac:dyDescent="0.35">
      <c r="A78" s="3"/>
      <c r="B78" s="3"/>
      <c r="C78" s="3"/>
      <c r="D78" s="3"/>
      <c r="E78" s="3"/>
      <c r="F78" s="3"/>
      <c r="G78" s="3"/>
      <c r="H78" s="3"/>
      <c r="I78" s="3"/>
      <c r="J78" s="3"/>
      <c r="K78" s="3"/>
      <c r="L78" s="3"/>
    </row>
    <row r="79" spans="1:12" x14ac:dyDescent="0.35">
      <c r="A79" s="3"/>
      <c r="B79" s="3"/>
      <c r="C79" s="3"/>
      <c r="D79" s="3"/>
      <c r="E79" s="3"/>
      <c r="F79" s="3"/>
      <c r="G79" s="3"/>
      <c r="H79" s="3"/>
      <c r="I79" s="3"/>
      <c r="J79" s="3"/>
      <c r="K79" s="3"/>
      <c r="L79" s="3"/>
    </row>
    <row r="80" spans="1:12" x14ac:dyDescent="0.35">
      <c r="A80" s="3"/>
      <c r="B80" s="3"/>
      <c r="C80" s="3"/>
      <c r="D80" s="3"/>
      <c r="E80" s="3"/>
      <c r="F80" s="3"/>
      <c r="G80" s="3"/>
      <c r="H80" s="3"/>
      <c r="I80" s="3"/>
      <c r="J80" s="3"/>
      <c r="K80" s="3"/>
      <c r="L80" s="3"/>
    </row>
    <row r="81" spans="1:12" x14ac:dyDescent="0.35">
      <c r="A81" s="3"/>
      <c r="B81" s="3"/>
      <c r="C81" s="3"/>
      <c r="D81" s="3"/>
      <c r="E81" s="3"/>
      <c r="F81" s="3"/>
      <c r="G81" s="3"/>
      <c r="H81" s="3"/>
      <c r="I81" s="3"/>
      <c r="J81" s="3"/>
      <c r="K81" s="3"/>
      <c r="L81" s="3"/>
    </row>
    <row r="82" spans="1:12" x14ac:dyDescent="0.35">
      <c r="A82" s="3"/>
      <c r="B82" s="3"/>
      <c r="C82" s="3"/>
      <c r="D82" s="3"/>
      <c r="E82" s="3"/>
      <c r="F82" s="3"/>
      <c r="G82" s="3"/>
      <c r="H82" s="3"/>
      <c r="I82" s="3"/>
      <c r="J82" s="3"/>
      <c r="K82" s="3"/>
      <c r="L82" s="3"/>
    </row>
    <row r="83" spans="1:12" x14ac:dyDescent="0.35">
      <c r="A83" s="3"/>
      <c r="B83" s="3"/>
      <c r="C83" s="3"/>
      <c r="D83" s="3"/>
      <c r="E83" s="3"/>
      <c r="F83" s="3"/>
      <c r="G83" s="3"/>
      <c r="H83" s="3"/>
      <c r="I83" s="3"/>
      <c r="J83" s="3"/>
      <c r="K83" s="3"/>
      <c r="L83" s="3"/>
    </row>
    <row r="84" spans="1:12" x14ac:dyDescent="0.35">
      <c r="A84" s="3"/>
      <c r="B84" s="3"/>
      <c r="C84" s="3"/>
      <c r="D84" s="3"/>
      <c r="E84" s="3"/>
      <c r="F84" s="3"/>
      <c r="G84" s="3"/>
      <c r="H84" s="3"/>
      <c r="I84" s="3"/>
      <c r="J84" s="3"/>
      <c r="K84" s="3"/>
      <c r="L84" s="3"/>
    </row>
    <row r="85" spans="1:12" x14ac:dyDescent="0.35">
      <c r="A85" s="3"/>
      <c r="B85" s="3"/>
      <c r="C85" s="3"/>
      <c r="D85" s="3"/>
      <c r="E85" s="3"/>
      <c r="F85" s="3"/>
      <c r="G85" s="3"/>
      <c r="H85" s="3"/>
      <c r="I85" s="3"/>
      <c r="J85" s="3"/>
      <c r="K85" s="3"/>
      <c r="L85" s="3"/>
    </row>
    <row r="86" spans="1:12" x14ac:dyDescent="0.35">
      <c r="A86" s="3"/>
      <c r="B86" s="3"/>
      <c r="C86" s="3"/>
      <c r="D86" s="3"/>
      <c r="E86" s="3"/>
      <c r="F86" s="3"/>
      <c r="G86" s="3"/>
      <c r="H86" s="3"/>
      <c r="I86" s="3"/>
      <c r="J86" s="3"/>
      <c r="K86" s="3"/>
      <c r="L86" s="3"/>
    </row>
    <row r="87" spans="1:12" x14ac:dyDescent="0.35">
      <c r="A87" s="3"/>
      <c r="B87" s="3"/>
      <c r="C87" s="3"/>
      <c r="D87" s="3"/>
      <c r="E87" s="3"/>
      <c r="F87" s="3"/>
      <c r="G87" s="3"/>
      <c r="H87" s="3"/>
      <c r="I87" s="3"/>
      <c r="J87" s="3"/>
      <c r="K87" s="3"/>
      <c r="L87" s="3"/>
    </row>
    <row r="88" spans="1:12" x14ac:dyDescent="0.35">
      <c r="A88" s="3"/>
      <c r="B88" s="3"/>
      <c r="C88" s="3"/>
      <c r="D88" s="3"/>
      <c r="E88" s="3"/>
      <c r="F88" s="3"/>
      <c r="G88" s="3"/>
      <c r="H88" s="3"/>
      <c r="I88" s="3"/>
      <c r="J88" s="3"/>
      <c r="K88" s="3"/>
      <c r="L88" s="3"/>
    </row>
    <row r="89" spans="1:12" x14ac:dyDescent="0.35">
      <c r="A89" s="3"/>
      <c r="B89" s="3"/>
      <c r="C89" s="3"/>
      <c r="D89" s="3"/>
      <c r="E89" s="3"/>
      <c r="F89" s="3"/>
      <c r="G89" s="3"/>
      <c r="H89" s="3"/>
      <c r="I89" s="3"/>
      <c r="J89" s="3"/>
      <c r="K89" s="3"/>
      <c r="L89" s="3"/>
    </row>
    <row r="90" spans="1:12" x14ac:dyDescent="0.35">
      <c r="A90" s="3"/>
      <c r="B90" s="3"/>
      <c r="C90" s="3"/>
      <c r="D90" s="3"/>
      <c r="E90" s="3"/>
      <c r="F90" s="3"/>
      <c r="G90" s="3"/>
      <c r="H90" s="3"/>
      <c r="I90" s="3"/>
      <c r="J90" s="3"/>
      <c r="K90" s="3"/>
      <c r="L90" s="3"/>
    </row>
    <row r="91" spans="1:12" x14ac:dyDescent="0.35">
      <c r="A91" s="3"/>
      <c r="B91" s="3"/>
      <c r="C91" s="3"/>
      <c r="D91" s="3"/>
      <c r="E91" s="3"/>
      <c r="F91" s="3"/>
      <c r="G91" s="3"/>
      <c r="H91" s="3"/>
      <c r="I91" s="3"/>
      <c r="J91" s="3"/>
      <c r="K91" s="3"/>
      <c r="L91" s="3"/>
    </row>
    <row r="92" spans="1:12" x14ac:dyDescent="0.35">
      <c r="A92" s="3"/>
      <c r="B92" s="3"/>
      <c r="C92" s="3"/>
      <c r="D92" s="3"/>
      <c r="E92" s="3"/>
      <c r="F92" s="3"/>
      <c r="G92" s="3"/>
      <c r="H92" s="3"/>
      <c r="I92" s="3"/>
      <c r="J92" s="3"/>
      <c r="K92" s="3"/>
      <c r="L92" s="3"/>
    </row>
    <row r="93" spans="1:12" x14ac:dyDescent="0.35">
      <c r="A93" s="3"/>
      <c r="B93" s="3"/>
      <c r="C93" s="3"/>
      <c r="D93" s="3"/>
      <c r="E93" s="3"/>
      <c r="F93" s="3"/>
      <c r="G93" s="3"/>
      <c r="H93" s="3"/>
      <c r="I93" s="3"/>
      <c r="J93" s="3"/>
      <c r="K93" s="3"/>
      <c r="L93" s="3"/>
    </row>
    <row r="94" spans="1:12" x14ac:dyDescent="0.35">
      <c r="A94" s="3"/>
      <c r="B94" s="3"/>
      <c r="C94" s="3"/>
      <c r="D94" s="3"/>
      <c r="E94" s="3"/>
      <c r="F94" s="3"/>
      <c r="G94" s="3"/>
      <c r="H94" s="3"/>
      <c r="I94" s="3"/>
      <c r="J94" s="3"/>
      <c r="K94" s="3"/>
      <c r="L94" s="3"/>
    </row>
    <row r="95" spans="1:12" x14ac:dyDescent="0.35">
      <c r="A95" s="3"/>
      <c r="B95" s="3"/>
      <c r="C95" s="3"/>
      <c r="D95" s="3"/>
      <c r="E95" s="3"/>
      <c r="F95" s="3"/>
      <c r="G95" s="3"/>
      <c r="H95" s="3"/>
      <c r="I95" s="3"/>
      <c r="J95" s="3"/>
      <c r="K95" s="3"/>
      <c r="L95" s="3"/>
    </row>
    <row r="96" spans="1:12" x14ac:dyDescent="0.35">
      <c r="A96" s="3"/>
      <c r="B96" s="3"/>
      <c r="C96" s="3"/>
      <c r="D96" s="3"/>
      <c r="E96" s="3"/>
      <c r="F96" s="3"/>
      <c r="G96" s="3"/>
      <c r="H96" s="3"/>
      <c r="I96" s="3"/>
      <c r="J96" s="3"/>
      <c r="K96" s="3"/>
      <c r="L96" s="3"/>
    </row>
    <row r="97" spans="1:12" x14ac:dyDescent="0.35">
      <c r="A97" s="3"/>
      <c r="B97" s="3"/>
      <c r="C97" s="3"/>
      <c r="D97" s="3"/>
      <c r="E97" s="3"/>
      <c r="F97" s="3"/>
      <c r="G97" s="3"/>
      <c r="H97" s="3"/>
      <c r="I97" s="3"/>
      <c r="J97" s="3"/>
      <c r="K97" s="3"/>
      <c r="L97" s="3"/>
    </row>
    <row r="98" spans="1:12" x14ac:dyDescent="0.35">
      <c r="A98" s="3"/>
      <c r="B98" s="3"/>
      <c r="C98" s="3"/>
      <c r="D98" s="3"/>
      <c r="E98" s="3"/>
      <c r="F98" s="3"/>
      <c r="G98" s="3"/>
      <c r="H98" s="3"/>
      <c r="I98" s="3"/>
      <c r="J98" s="3"/>
      <c r="K98" s="3"/>
      <c r="L98" s="3"/>
    </row>
    <row r="99" spans="1:12" x14ac:dyDescent="0.35">
      <c r="A99" s="3"/>
      <c r="B99" s="3"/>
      <c r="C99" s="3"/>
      <c r="D99" s="3"/>
      <c r="E99" s="3"/>
      <c r="F99" s="3"/>
      <c r="G99" s="3"/>
      <c r="H99" s="3"/>
      <c r="I99" s="3"/>
      <c r="J99" s="3"/>
      <c r="K99" s="3"/>
      <c r="L99" s="3"/>
    </row>
    <row r="100" spans="1:12" x14ac:dyDescent="0.35">
      <c r="A100" s="3"/>
      <c r="B100" s="3"/>
      <c r="C100" s="3"/>
      <c r="D100" s="3"/>
      <c r="E100" s="3"/>
      <c r="F100" s="3"/>
      <c r="G100" s="3"/>
      <c r="H100" s="3"/>
      <c r="I100" s="3"/>
      <c r="J100" s="3"/>
      <c r="K100" s="3"/>
      <c r="L100" s="3"/>
    </row>
    <row r="101" spans="1:12" x14ac:dyDescent="0.35">
      <c r="A101" s="3"/>
      <c r="B101" s="3"/>
      <c r="C101" s="3"/>
      <c r="D101" s="3"/>
      <c r="E101" s="3"/>
      <c r="F101" s="3"/>
      <c r="G101" s="3"/>
      <c r="H101" s="3"/>
      <c r="I101" s="3"/>
      <c r="J101" s="3"/>
      <c r="K101" s="3"/>
      <c r="L101" s="3"/>
    </row>
    <row r="102" spans="1:12" x14ac:dyDescent="0.35">
      <c r="A102" s="3"/>
      <c r="B102" s="3"/>
      <c r="C102" s="3"/>
      <c r="D102" s="3"/>
      <c r="E102" s="3"/>
      <c r="F102" s="3"/>
      <c r="G102" s="3"/>
      <c r="H102" s="3"/>
      <c r="I102" s="3"/>
      <c r="J102" s="3"/>
      <c r="K102" s="3"/>
      <c r="L102" s="3"/>
    </row>
    <row r="103" spans="1:12" x14ac:dyDescent="0.35">
      <c r="A103" s="3"/>
      <c r="B103" s="3"/>
      <c r="C103" s="3"/>
      <c r="D103" s="3"/>
      <c r="E103" s="3"/>
      <c r="F103" s="3"/>
      <c r="G103" s="3"/>
      <c r="H103" s="3"/>
      <c r="I103" s="3"/>
      <c r="J103" s="3"/>
      <c r="K103" s="3"/>
      <c r="L103" s="3"/>
    </row>
    <row r="104" spans="1:12" x14ac:dyDescent="0.35">
      <c r="A104" s="3"/>
      <c r="B104" s="3"/>
      <c r="C104" s="3"/>
      <c r="D104" s="3"/>
      <c r="E104" s="3"/>
      <c r="F104" s="3"/>
      <c r="G104" s="3"/>
      <c r="H104" s="3"/>
      <c r="I104" s="3"/>
      <c r="J104" s="3"/>
      <c r="K104" s="3"/>
      <c r="L104" s="3"/>
    </row>
    <row r="105" spans="1:12" x14ac:dyDescent="0.35">
      <c r="A105" s="3"/>
      <c r="B105" s="3"/>
      <c r="C105" s="3"/>
      <c r="D105" s="3"/>
      <c r="E105" s="3"/>
      <c r="F105" s="3"/>
      <c r="G105" s="3"/>
      <c r="H105" s="3"/>
      <c r="I105" s="3"/>
      <c r="J105" s="3"/>
      <c r="K105" s="3"/>
      <c r="L105" s="3"/>
    </row>
    <row r="106" spans="1:12" x14ac:dyDescent="0.35">
      <c r="A106" s="3"/>
      <c r="B106" s="3"/>
      <c r="C106" s="3"/>
      <c r="D106" s="3"/>
      <c r="E106" s="3"/>
      <c r="F106" s="3"/>
      <c r="G106" s="3"/>
      <c r="H106" s="3"/>
      <c r="I106" s="3"/>
      <c r="J106" s="3"/>
      <c r="K106" s="3"/>
      <c r="L106" s="3"/>
    </row>
    <row r="107" spans="1:12" x14ac:dyDescent="0.35">
      <c r="A107" s="3"/>
      <c r="B107" s="3"/>
      <c r="C107" s="3"/>
      <c r="D107" s="3"/>
      <c r="E107" s="3"/>
      <c r="F107" s="3"/>
      <c r="G107" s="3"/>
      <c r="H107" s="3"/>
      <c r="I107" s="3"/>
      <c r="J107" s="3"/>
      <c r="K107" s="3"/>
      <c r="L107" s="3"/>
    </row>
    <row r="108" spans="1:12" x14ac:dyDescent="0.35">
      <c r="A108" s="3"/>
      <c r="B108" s="3"/>
      <c r="C108" s="3"/>
      <c r="D108" s="3"/>
      <c r="E108" s="3"/>
      <c r="F108" s="3"/>
      <c r="G108" s="3"/>
      <c r="H108" s="3"/>
      <c r="I108" s="3"/>
      <c r="J108" s="3"/>
      <c r="K108" s="3"/>
      <c r="L108" s="3"/>
    </row>
    <row r="109" spans="1:12" x14ac:dyDescent="0.35">
      <c r="A109" s="3"/>
      <c r="B109" s="3"/>
      <c r="C109" s="3"/>
      <c r="D109" s="3"/>
      <c r="E109" s="3"/>
      <c r="F109" s="3"/>
      <c r="G109" s="3"/>
      <c r="H109" s="3"/>
      <c r="I109" s="3"/>
      <c r="J109" s="3"/>
      <c r="K109" s="3"/>
      <c r="L109" s="3"/>
    </row>
    <row r="110" spans="1:12" x14ac:dyDescent="0.35">
      <c r="A110" s="3"/>
      <c r="B110" s="3"/>
      <c r="C110" s="3"/>
      <c r="D110" s="3"/>
      <c r="E110" s="3"/>
      <c r="F110" s="3"/>
      <c r="G110" s="3"/>
      <c r="H110" s="3"/>
      <c r="I110" s="3"/>
      <c r="J110" s="3"/>
      <c r="K110" s="3"/>
      <c r="L110" s="3"/>
    </row>
    <row r="111" spans="1:12" x14ac:dyDescent="0.35">
      <c r="A111" s="3"/>
      <c r="B111" s="3"/>
      <c r="C111" s="3"/>
      <c r="D111" s="3"/>
      <c r="E111" s="3"/>
      <c r="F111" s="3"/>
      <c r="G111" s="3"/>
      <c r="H111" s="3"/>
      <c r="I111" s="3"/>
      <c r="J111" s="3"/>
      <c r="K111" s="3"/>
      <c r="L111" s="3"/>
    </row>
    <row r="112" spans="1:12" x14ac:dyDescent="0.35">
      <c r="A112" s="3"/>
      <c r="B112" s="3"/>
      <c r="C112" s="3"/>
      <c r="D112" s="3"/>
      <c r="E112" s="3"/>
      <c r="F112" s="3"/>
      <c r="G112" s="3"/>
      <c r="H112" s="3"/>
      <c r="I112" s="3"/>
      <c r="J112" s="3"/>
      <c r="K112" s="3"/>
      <c r="L112" s="3"/>
    </row>
    <row r="113" spans="1:12" x14ac:dyDescent="0.35">
      <c r="A113" s="3"/>
      <c r="B113" s="3"/>
      <c r="C113" s="3"/>
      <c r="D113" s="3"/>
      <c r="E113" s="3"/>
      <c r="F113" s="3"/>
      <c r="G113" s="3"/>
      <c r="H113" s="3"/>
      <c r="I113" s="3"/>
      <c r="J113" s="3"/>
      <c r="K113" s="3"/>
      <c r="L113" s="3"/>
    </row>
    <row r="114" spans="1:12" x14ac:dyDescent="0.35">
      <c r="A114" s="3"/>
      <c r="B114" s="3"/>
      <c r="C114" s="3"/>
      <c r="D114" s="3"/>
      <c r="E114" s="3"/>
      <c r="F114" s="3"/>
      <c r="G114" s="3"/>
      <c r="H114" s="3"/>
      <c r="I114" s="3"/>
      <c r="J114" s="3"/>
      <c r="K114" s="3"/>
      <c r="L114" s="3"/>
    </row>
    <row r="115" spans="1:12" x14ac:dyDescent="0.35">
      <c r="A115" s="3"/>
      <c r="B115" s="3"/>
      <c r="C115" s="3"/>
      <c r="D115" s="3"/>
      <c r="E115" s="3"/>
      <c r="F115" s="3"/>
      <c r="G115" s="3"/>
      <c r="H115" s="3"/>
      <c r="I115" s="3"/>
      <c r="J115" s="3"/>
      <c r="K115" s="3"/>
      <c r="L115" s="3"/>
    </row>
    <row r="116" spans="1:12" x14ac:dyDescent="0.35">
      <c r="A116" s="3"/>
      <c r="B116" s="3"/>
      <c r="C116" s="3"/>
      <c r="D116" s="3"/>
      <c r="E116" s="3"/>
      <c r="F116" s="3"/>
      <c r="G116" s="3"/>
      <c r="H116" s="3"/>
      <c r="I116" s="3"/>
      <c r="J116" s="3"/>
      <c r="K116" s="3"/>
      <c r="L116" s="3"/>
    </row>
    <row r="117" spans="1:12" x14ac:dyDescent="0.35">
      <c r="A117" s="3"/>
      <c r="B117" s="3"/>
      <c r="C117" s="3"/>
      <c r="D117" s="3"/>
      <c r="E117" s="3"/>
      <c r="F117" s="3"/>
      <c r="G117" s="3"/>
      <c r="H117" s="3"/>
      <c r="I117" s="3"/>
      <c r="J117" s="3"/>
      <c r="K117" s="3"/>
      <c r="L117" s="3"/>
    </row>
    <row r="118" spans="1:12" x14ac:dyDescent="0.35">
      <c r="A118" s="3"/>
      <c r="B118" s="3"/>
      <c r="C118" s="3"/>
      <c r="D118" s="3"/>
      <c r="E118" s="3"/>
      <c r="F118" s="3"/>
      <c r="G118" s="3"/>
      <c r="H118" s="3"/>
      <c r="I118" s="3"/>
      <c r="J118" s="3"/>
      <c r="K118" s="3"/>
      <c r="L118" s="3"/>
    </row>
    <row r="119" spans="1:12" x14ac:dyDescent="0.35">
      <c r="A119" s="3"/>
      <c r="B119" s="3"/>
      <c r="C119" s="3"/>
      <c r="D119" s="3"/>
      <c r="E119" s="3"/>
      <c r="F119" s="3"/>
      <c r="G119" s="3"/>
      <c r="H119" s="3"/>
      <c r="I119" s="3"/>
      <c r="J119" s="3"/>
      <c r="K119" s="3"/>
      <c r="L119" s="3"/>
    </row>
    <row r="120" spans="1:12" x14ac:dyDescent="0.35">
      <c r="A120" s="3"/>
      <c r="B120" s="3"/>
      <c r="C120" s="3"/>
      <c r="D120" s="3"/>
      <c r="E120" s="3"/>
      <c r="F120" s="3"/>
      <c r="G120" s="3"/>
      <c r="H120" s="3"/>
      <c r="I120" s="3"/>
      <c r="J120" s="3"/>
      <c r="K120" s="3"/>
      <c r="L120" s="3"/>
    </row>
    <row r="121" spans="1:12" x14ac:dyDescent="0.35">
      <c r="A121" s="3"/>
      <c r="B121" s="3"/>
      <c r="C121" s="3"/>
      <c r="D121" s="3"/>
      <c r="E121" s="3"/>
      <c r="F121" s="3"/>
      <c r="G121" s="3"/>
      <c r="H121" s="3"/>
      <c r="I121" s="3"/>
      <c r="J121" s="3"/>
      <c r="K121" s="3"/>
      <c r="L121" s="3"/>
    </row>
    <row r="122" spans="1:12" x14ac:dyDescent="0.35">
      <c r="A122" s="3"/>
      <c r="B122" s="3"/>
      <c r="C122" s="3"/>
      <c r="D122" s="3"/>
      <c r="E122" s="3"/>
      <c r="F122" s="3"/>
      <c r="G122" s="3"/>
      <c r="H122" s="3"/>
      <c r="I122" s="3"/>
      <c r="J122" s="3"/>
      <c r="K122" s="3"/>
      <c r="L122" s="3"/>
    </row>
    <row r="123" spans="1:12" x14ac:dyDescent="0.35">
      <c r="A123" s="3"/>
      <c r="B123" s="3"/>
      <c r="C123" s="3"/>
      <c r="D123" s="3"/>
      <c r="E123" s="3"/>
      <c r="F123" s="3"/>
      <c r="G123" s="3"/>
      <c r="H123" s="3"/>
      <c r="I123" s="3"/>
      <c r="J123" s="3"/>
      <c r="K123" s="3"/>
      <c r="L123" s="3"/>
    </row>
    <row r="124" spans="1:12" x14ac:dyDescent="0.35">
      <c r="A124" s="3"/>
      <c r="B124" s="3"/>
      <c r="C124" s="3"/>
      <c r="D124" s="3"/>
      <c r="E124" s="3"/>
      <c r="F124" s="3"/>
      <c r="G124" s="3"/>
      <c r="H124" s="3"/>
      <c r="I124" s="3"/>
      <c r="J124" s="3"/>
      <c r="K124" s="3"/>
      <c r="L124" s="3"/>
    </row>
    <row r="125" spans="1:12" x14ac:dyDescent="0.35">
      <c r="A125" s="3"/>
      <c r="B125" s="3"/>
      <c r="C125" s="3"/>
      <c r="D125" s="3"/>
      <c r="E125" s="3"/>
      <c r="F125" s="3"/>
      <c r="G125" s="3"/>
      <c r="H125" s="3"/>
      <c r="I125" s="3"/>
      <c r="J125" s="3"/>
      <c r="K125" s="3"/>
      <c r="L125" s="3"/>
    </row>
    <row r="126" spans="1:12" x14ac:dyDescent="0.35">
      <c r="A126" s="3"/>
      <c r="B126" s="3"/>
      <c r="C126" s="3"/>
      <c r="D126" s="3"/>
      <c r="E126" s="3"/>
      <c r="F126" s="3"/>
      <c r="G126" s="3"/>
      <c r="H126" s="3"/>
      <c r="I126" s="3"/>
      <c r="J126" s="3"/>
      <c r="K126" s="3"/>
      <c r="L126" s="3"/>
    </row>
    <row r="127" spans="1:12" x14ac:dyDescent="0.35">
      <c r="A127" s="3"/>
      <c r="B127" s="3"/>
      <c r="C127" s="3"/>
      <c r="D127" s="3"/>
      <c r="E127" s="3"/>
      <c r="F127" s="3"/>
      <c r="G127" s="3"/>
      <c r="H127" s="3"/>
      <c r="I127" s="3"/>
      <c r="J127" s="3"/>
      <c r="K127" s="3"/>
      <c r="L127" s="3"/>
    </row>
    <row r="128" spans="1:12" x14ac:dyDescent="0.35">
      <c r="A128" s="3"/>
      <c r="B128" s="3"/>
      <c r="C128" s="3"/>
      <c r="D128" s="3"/>
      <c r="E128" s="3"/>
      <c r="F128" s="3"/>
      <c r="G128" s="3"/>
      <c r="H128" s="3"/>
      <c r="I128" s="3"/>
      <c r="J128" s="3"/>
      <c r="K128" s="3"/>
      <c r="L128" s="3"/>
    </row>
    <row r="129" spans="1:12" x14ac:dyDescent="0.35">
      <c r="A129" s="3"/>
      <c r="B129" s="3"/>
      <c r="C129" s="3"/>
      <c r="D129" s="3"/>
      <c r="E129" s="3"/>
      <c r="F129" s="3"/>
      <c r="G129" s="3"/>
      <c r="H129" s="3"/>
      <c r="I129" s="3"/>
      <c r="J129" s="3"/>
      <c r="K129" s="3"/>
      <c r="L129" s="3"/>
    </row>
    <row r="130" spans="1:12" x14ac:dyDescent="0.35">
      <c r="A130" s="3"/>
      <c r="B130" s="3"/>
      <c r="C130" s="3"/>
      <c r="D130" s="3"/>
      <c r="E130" s="3"/>
      <c r="F130" s="3"/>
      <c r="G130" s="3"/>
      <c r="H130" s="3"/>
      <c r="I130" s="3"/>
      <c r="J130" s="3"/>
      <c r="K130" s="3"/>
      <c r="L130" s="3"/>
    </row>
    <row r="131" spans="1:12" x14ac:dyDescent="0.35">
      <c r="A131" s="3"/>
      <c r="B131" s="3"/>
      <c r="C131" s="3"/>
      <c r="D131" s="3"/>
      <c r="E131" s="3"/>
      <c r="F131" s="3"/>
      <c r="G131" s="3"/>
      <c r="H131" s="3"/>
      <c r="I131" s="3"/>
      <c r="J131" s="3"/>
      <c r="K131" s="3"/>
      <c r="L131" s="3"/>
    </row>
    <row r="132" spans="1:12" x14ac:dyDescent="0.35">
      <c r="A132" s="3"/>
      <c r="B132" s="3"/>
      <c r="C132" s="3"/>
      <c r="D132" s="3"/>
      <c r="E132" s="3"/>
      <c r="F132" s="3"/>
      <c r="G132" s="3"/>
      <c r="H132" s="3"/>
      <c r="I132" s="3"/>
      <c r="J132" s="3"/>
      <c r="K132" s="3"/>
      <c r="L132" s="3"/>
    </row>
    <row r="133" spans="1:12" x14ac:dyDescent="0.35">
      <c r="A133" s="3"/>
      <c r="B133" s="3"/>
      <c r="C133" s="3"/>
      <c r="D133" s="3"/>
      <c r="E133" s="3"/>
      <c r="F133" s="3"/>
      <c r="G133" s="3"/>
      <c r="H133" s="3"/>
      <c r="I133" s="3"/>
      <c r="J133" s="3"/>
      <c r="K133" s="3"/>
      <c r="L133" s="3"/>
    </row>
    <row r="134" spans="1:12" x14ac:dyDescent="0.35">
      <c r="A134" s="3"/>
      <c r="B134" s="3"/>
      <c r="C134" s="3"/>
      <c r="D134" s="3"/>
      <c r="E134" s="3"/>
      <c r="F134" s="3"/>
      <c r="G134" s="3"/>
      <c r="H134" s="3"/>
      <c r="I134" s="3"/>
      <c r="J134" s="3"/>
      <c r="K134" s="3"/>
      <c r="L134" s="3"/>
    </row>
    <row r="135" spans="1:12" x14ac:dyDescent="0.35">
      <c r="A135" s="3"/>
      <c r="B135" s="3"/>
      <c r="C135" s="3"/>
      <c r="D135" s="3"/>
      <c r="E135" s="3"/>
      <c r="F135" s="3"/>
      <c r="G135" s="3"/>
      <c r="H135" s="3"/>
      <c r="I135" s="3"/>
      <c r="J135" s="3"/>
      <c r="K135" s="3"/>
      <c r="L135" s="3"/>
    </row>
    <row r="136" spans="1:12" x14ac:dyDescent="0.35">
      <c r="A136" s="3"/>
      <c r="B136" s="3"/>
      <c r="C136" s="3"/>
      <c r="D136" s="3"/>
      <c r="E136" s="3"/>
      <c r="F136" s="3"/>
      <c r="G136" s="3"/>
      <c r="H136" s="3"/>
      <c r="I136" s="3"/>
      <c r="J136" s="3"/>
      <c r="K136" s="3"/>
      <c r="L136" s="3"/>
    </row>
    <row r="137" spans="1:12" x14ac:dyDescent="0.35">
      <c r="A137" s="3"/>
      <c r="B137" s="3"/>
      <c r="C137" s="3"/>
      <c r="D137" s="3"/>
      <c r="E137" s="3"/>
      <c r="F137" s="3"/>
      <c r="G137" s="3"/>
      <c r="H137" s="3"/>
      <c r="I137" s="3"/>
      <c r="J137" s="3"/>
      <c r="K137" s="3"/>
      <c r="L137" s="3"/>
    </row>
    <row r="138" spans="1:12" x14ac:dyDescent="0.35">
      <c r="A138" s="3"/>
      <c r="B138" s="3"/>
      <c r="C138" s="3"/>
      <c r="D138" s="3"/>
      <c r="E138" s="3"/>
      <c r="F138" s="3"/>
      <c r="G138" s="3"/>
      <c r="H138" s="3"/>
      <c r="I138" s="3"/>
      <c r="J138" s="3"/>
      <c r="K138" s="3"/>
      <c r="L138" s="3"/>
    </row>
    <row r="139" spans="1:12" x14ac:dyDescent="0.35">
      <c r="A139" s="3"/>
      <c r="B139" s="3"/>
      <c r="C139" s="3"/>
      <c r="D139" s="3"/>
      <c r="E139" s="3"/>
      <c r="F139" s="3"/>
      <c r="G139" s="3"/>
      <c r="H139" s="3"/>
      <c r="I139" s="3"/>
      <c r="J139" s="3"/>
      <c r="K139" s="3"/>
      <c r="L139" s="3"/>
    </row>
    <row r="140" spans="1:12" x14ac:dyDescent="0.35">
      <c r="A140" s="3"/>
      <c r="B140" s="3"/>
      <c r="C140" s="3"/>
      <c r="D140" s="3"/>
      <c r="E140" s="3"/>
      <c r="F140" s="3"/>
      <c r="G140" s="3"/>
      <c r="H140" s="3"/>
      <c r="I140" s="3"/>
      <c r="J140" s="3"/>
      <c r="K140" s="3"/>
      <c r="L140" s="3"/>
    </row>
    <row r="141" spans="1:12" x14ac:dyDescent="0.35">
      <c r="A141" s="3"/>
      <c r="B141" s="3"/>
      <c r="C141" s="3"/>
      <c r="D141" s="3"/>
      <c r="E141" s="3"/>
      <c r="F141" s="3"/>
      <c r="G141" s="3"/>
      <c r="H141" s="3"/>
      <c r="I141" s="3"/>
      <c r="J141" s="3"/>
      <c r="K141" s="3"/>
      <c r="L141" s="3"/>
    </row>
    <row r="142" spans="1:12" x14ac:dyDescent="0.35">
      <c r="A142" s="3"/>
      <c r="B142" s="3"/>
      <c r="C142" s="3"/>
      <c r="D142" s="3"/>
      <c r="E142" s="3"/>
      <c r="F142" s="3"/>
      <c r="G142" s="3"/>
      <c r="H142" s="3"/>
      <c r="I142" s="3"/>
      <c r="J142" s="3"/>
      <c r="K142" s="3"/>
      <c r="L142" s="3"/>
    </row>
    <row r="143" spans="1:12" x14ac:dyDescent="0.35">
      <c r="A143" s="3"/>
      <c r="B143" s="3"/>
      <c r="C143" s="3"/>
      <c r="D143" s="3"/>
      <c r="E143" s="3"/>
      <c r="F143" s="3"/>
      <c r="G143" s="3"/>
      <c r="H143" s="3"/>
      <c r="I143" s="3"/>
      <c r="J143" s="3"/>
      <c r="K143" s="3"/>
      <c r="L143" s="3"/>
    </row>
    <row r="144" spans="1:12" x14ac:dyDescent="0.35">
      <c r="A144" s="3"/>
      <c r="B144" s="3"/>
      <c r="C144" s="3"/>
      <c r="D144" s="3"/>
      <c r="E144" s="3"/>
      <c r="F144" s="3"/>
      <c r="G144" s="3"/>
      <c r="H144" s="3"/>
      <c r="I144" s="3"/>
      <c r="J144" s="3"/>
      <c r="K144" s="3"/>
      <c r="L144" s="3"/>
    </row>
    <row r="145" spans="1:12" x14ac:dyDescent="0.35">
      <c r="A145" s="3"/>
      <c r="B145" s="3"/>
      <c r="C145" s="3"/>
      <c r="D145" s="3"/>
      <c r="E145" s="3"/>
      <c r="F145" s="3"/>
      <c r="G145" s="3"/>
      <c r="H145" s="3"/>
      <c r="I145" s="3"/>
      <c r="J145" s="3"/>
      <c r="K145" s="3"/>
      <c r="L145" s="3"/>
    </row>
    <row r="146" spans="1:12" x14ac:dyDescent="0.35">
      <c r="A146" s="3"/>
      <c r="B146" s="3"/>
      <c r="C146" s="3"/>
      <c r="D146" s="3"/>
      <c r="E146" s="3"/>
      <c r="F146" s="3"/>
      <c r="G146" s="3"/>
      <c r="H146" s="3"/>
      <c r="I146" s="3"/>
      <c r="J146" s="3"/>
      <c r="K146" s="3"/>
      <c r="L146" s="3"/>
    </row>
    <row r="147" spans="1:12" x14ac:dyDescent="0.35">
      <c r="A147" s="3"/>
      <c r="B147" s="3"/>
      <c r="C147" s="3"/>
      <c r="D147" s="3"/>
      <c r="E147" s="3"/>
      <c r="F147" s="3"/>
      <c r="G147" s="3"/>
      <c r="H147" s="3"/>
      <c r="I147" s="3"/>
      <c r="J147" s="3"/>
      <c r="K147" s="3"/>
      <c r="L147" s="3"/>
    </row>
    <row r="148" spans="1:12" x14ac:dyDescent="0.35">
      <c r="A148" s="3"/>
      <c r="B148" s="3"/>
      <c r="C148" s="3"/>
      <c r="D148" s="3"/>
      <c r="E148" s="3"/>
      <c r="F148" s="3"/>
      <c r="G148" s="3"/>
      <c r="H148" s="3"/>
      <c r="I148" s="3"/>
      <c r="J148" s="3"/>
      <c r="K148" s="3"/>
      <c r="L148" s="3"/>
    </row>
    <row r="149" spans="1:12" x14ac:dyDescent="0.35">
      <c r="A149" s="3"/>
      <c r="B149" s="3"/>
      <c r="C149" s="3"/>
      <c r="D149" s="3"/>
      <c r="E149" s="3"/>
      <c r="F149" s="3"/>
      <c r="G149" s="3"/>
      <c r="H149" s="3"/>
      <c r="I149" s="3"/>
      <c r="J149" s="3"/>
      <c r="K149" s="3"/>
      <c r="L149" s="3"/>
    </row>
    <row r="150" spans="1:12" x14ac:dyDescent="0.35">
      <c r="A150" s="3"/>
      <c r="B150" s="3"/>
      <c r="C150" s="3"/>
      <c r="D150" s="3"/>
      <c r="E150" s="3"/>
      <c r="F150" s="3"/>
      <c r="G150" s="3"/>
      <c r="H150" s="3"/>
      <c r="I150" s="3"/>
      <c r="J150" s="3"/>
      <c r="K150" s="3"/>
      <c r="L150" s="3"/>
    </row>
    <row r="151" spans="1:12" x14ac:dyDescent="0.35">
      <c r="A151" s="3"/>
      <c r="B151" s="3"/>
      <c r="C151" s="3"/>
      <c r="D151" s="3"/>
      <c r="E151" s="3"/>
      <c r="F151" s="3"/>
      <c r="G151" s="3"/>
      <c r="H151" s="3"/>
      <c r="I151" s="3"/>
      <c r="J151" s="3"/>
      <c r="K151" s="3"/>
      <c r="L151" s="3"/>
    </row>
    <row r="152" spans="1:12" x14ac:dyDescent="0.35">
      <c r="A152" s="3"/>
      <c r="B152" s="3"/>
      <c r="C152" s="3"/>
      <c r="D152" s="3"/>
      <c r="E152" s="3"/>
      <c r="F152" s="3"/>
      <c r="G152" s="3"/>
      <c r="H152" s="3"/>
      <c r="I152" s="3"/>
      <c r="J152" s="3"/>
      <c r="K152" s="3"/>
      <c r="L152" s="3"/>
    </row>
    <row r="153" spans="1:12" x14ac:dyDescent="0.35">
      <c r="A153" s="3"/>
      <c r="B153" s="3"/>
      <c r="C153" s="3"/>
      <c r="D153" s="3"/>
      <c r="E153" s="3"/>
      <c r="F153" s="3"/>
      <c r="G153" s="3"/>
      <c r="H153" s="3"/>
      <c r="I153" s="3"/>
      <c r="J153" s="3"/>
      <c r="K153" s="3"/>
      <c r="L153" s="3"/>
    </row>
    <row r="154" spans="1:12" x14ac:dyDescent="0.35">
      <c r="A154" s="3"/>
      <c r="B154" s="3"/>
      <c r="C154" s="3"/>
      <c r="D154" s="3"/>
      <c r="E154" s="3"/>
      <c r="F154" s="3"/>
      <c r="G154" s="3"/>
      <c r="H154" s="3"/>
      <c r="I154" s="3"/>
      <c r="J154" s="3"/>
      <c r="K154" s="3"/>
      <c r="L154" s="3"/>
    </row>
    <row r="155" spans="1:12" x14ac:dyDescent="0.35">
      <c r="A155" s="3"/>
      <c r="B155" s="3"/>
      <c r="C155" s="3"/>
      <c r="D155" s="3"/>
      <c r="E155" s="3"/>
      <c r="F155" s="3"/>
      <c r="G155" s="3"/>
      <c r="H155" s="3"/>
      <c r="I155" s="3"/>
      <c r="J155" s="3"/>
      <c r="K155" s="3"/>
      <c r="L155" s="3"/>
    </row>
    <row r="156" spans="1:12" x14ac:dyDescent="0.35">
      <c r="A156" s="3"/>
      <c r="B156" s="3"/>
      <c r="C156" s="3"/>
      <c r="D156" s="3"/>
      <c r="E156" s="3"/>
      <c r="F156" s="3"/>
      <c r="G156" s="3"/>
      <c r="H156" s="3"/>
      <c r="I156" s="3"/>
      <c r="J156" s="3"/>
      <c r="K156" s="3"/>
      <c r="L156" s="3"/>
    </row>
    <row r="157" spans="1:12" x14ac:dyDescent="0.35">
      <c r="A157" s="3"/>
      <c r="B157" s="3"/>
      <c r="C157" s="3"/>
      <c r="D157" s="3"/>
      <c r="E157" s="3"/>
      <c r="F157" s="3"/>
      <c r="G157" s="3"/>
      <c r="H157" s="3"/>
      <c r="I157" s="3"/>
      <c r="J157" s="3"/>
      <c r="K157" s="3"/>
      <c r="L157" s="3"/>
    </row>
    <row r="158" spans="1:12" x14ac:dyDescent="0.35">
      <c r="A158" s="3"/>
      <c r="B158" s="3"/>
      <c r="C158" s="3"/>
      <c r="D158" s="3"/>
      <c r="E158" s="3"/>
      <c r="F158" s="3"/>
      <c r="G158" s="3"/>
      <c r="H158" s="3"/>
      <c r="I158" s="3"/>
      <c r="J158" s="3"/>
      <c r="K158" s="3"/>
      <c r="L158" s="3"/>
    </row>
    <row r="159" spans="1:12" x14ac:dyDescent="0.35">
      <c r="A159" s="3"/>
      <c r="B159" s="3"/>
      <c r="C159" s="3"/>
      <c r="D159" s="3"/>
      <c r="E159" s="3"/>
      <c r="F159" s="3"/>
      <c r="G159" s="3"/>
      <c r="H159" s="3"/>
      <c r="I159" s="3"/>
      <c r="J159" s="3"/>
      <c r="K159" s="3"/>
      <c r="L159" s="3"/>
    </row>
    <row r="160" spans="1:12" x14ac:dyDescent="0.35">
      <c r="A160" s="3"/>
      <c r="B160" s="3"/>
      <c r="C160" s="3"/>
      <c r="D160" s="3"/>
      <c r="E160" s="3"/>
      <c r="F160" s="3"/>
      <c r="G160" s="3"/>
      <c r="H160" s="3"/>
      <c r="I160" s="3"/>
      <c r="J160" s="3"/>
      <c r="K160" s="3"/>
      <c r="L160" s="3"/>
    </row>
    <row r="161" spans="1:12" x14ac:dyDescent="0.35">
      <c r="A161" s="3"/>
      <c r="B161" s="3"/>
      <c r="C161" s="3"/>
      <c r="D161" s="3"/>
      <c r="E161" s="3"/>
      <c r="F161" s="3"/>
      <c r="G161" s="3"/>
      <c r="H161" s="3"/>
      <c r="I161" s="3"/>
      <c r="J161" s="3"/>
      <c r="K161" s="3"/>
      <c r="L161" s="3"/>
    </row>
    <row r="162" spans="1:12" x14ac:dyDescent="0.35">
      <c r="A162" s="3"/>
      <c r="B162" s="3"/>
      <c r="C162" s="3"/>
      <c r="D162" s="3"/>
      <c r="E162" s="3"/>
      <c r="F162" s="3"/>
      <c r="G162" s="3"/>
      <c r="H162" s="3"/>
      <c r="I162" s="3"/>
      <c r="J162" s="3"/>
      <c r="K162" s="3"/>
      <c r="L162" s="3"/>
    </row>
    <row r="163" spans="1:12" x14ac:dyDescent="0.35">
      <c r="A163" s="3"/>
      <c r="B163" s="3"/>
      <c r="C163" s="3"/>
      <c r="D163" s="3"/>
      <c r="E163" s="3"/>
      <c r="F163" s="3"/>
      <c r="G163" s="3"/>
      <c r="H163" s="3"/>
      <c r="I163" s="3"/>
      <c r="J163" s="3"/>
      <c r="K163" s="3"/>
      <c r="L163" s="3"/>
    </row>
    <row r="164" spans="1:12" x14ac:dyDescent="0.35">
      <c r="A164" s="3"/>
      <c r="B164" s="3"/>
      <c r="C164" s="3"/>
      <c r="D164" s="3"/>
      <c r="E164" s="3"/>
      <c r="F164" s="3"/>
      <c r="G164" s="3"/>
      <c r="H164" s="3"/>
      <c r="I164" s="3"/>
      <c r="J164" s="3"/>
      <c r="K164" s="3"/>
      <c r="L164" s="3"/>
    </row>
    <row r="165" spans="1:12" x14ac:dyDescent="0.35">
      <c r="A165" s="3"/>
      <c r="B165" s="3"/>
      <c r="C165" s="3"/>
      <c r="D165" s="3"/>
      <c r="E165" s="3"/>
      <c r="F165" s="3"/>
      <c r="G165" s="3"/>
      <c r="H165" s="3"/>
      <c r="I165" s="3"/>
      <c r="J165" s="3"/>
      <c r="K165" s="3"/>
      <c r="L165" s="3"/>
    </row>
    <row r="166" spans="1:12" x14ac:dyDescent="0.35">
      <c r="A166" s="3"/>
      <c r="B166" s="3"/>
      <c r="C166" s="3"/>
      <c r="D166" s="3"/>
      <c r="E166" s="3"/>
      <c r="F166" s="3"/>
      <c r="G166" s="3"/>
      <c r="H166" s="3"/>
      <c r="I166" s="3"/>
      <c r="J166" s="3"/>
      <c r="K166" s="3"/>
      <c r="L166" s="3"/>
    </row>
    <row r="167" spans="1:12" x14ac:dyDescent="0.35">
      <c r="A167" s="3"/>
      <c r="B167" s="3"/>
      <c r="C167" s="3"/>
      <c r="D167" s="3"/>
      <c r="E167" s="3"/>
      <c r="F167" s="3"/>
      <c r="G167" s="3"/>
      <c r="H167" s="3"/>
      <c r="I167" s="3"/>
      <c r="J167" s="3"/>
      <c r="K167" s="3"/>
      <c r="L167" s="3"/>
    </row>
    <row r="168" spans="1:12" x14ac:dyDescent="0.35">
      <c r="A168" s="3"/>
      <c r="B168" s="3"/>
      <c r="C168" s="3"/>
      <c r="D168" s="3"/>
      <c r="E168" s="3"/>
      <c r="F168" s="3"/>
      <c r="G168" s="3"/>
      <c r="H168" s="3"/>
      <c r="I168" s="3"/>
      <c r="J168" s="3"/>
      <c r="K168" s="3"/>
      <c r="L168" s="3"/>
    </row>
    <row r="169" spans="1:12" x14ac:dyDescent="0.35">
      <c r="A169" s="3"/>
      <c r="B169" s="3"/>
      <c r="C169" s="3"/>
      <c r="D169" s="3"/>
      <c r="E169" s="3"/>
      <c r="F169" s="3"/>
      <c r="G169" s="3"/>
      <c r="H169" s="3"/>
      <c r="I169" s="3"/>
      <c r="J169" s="3"/>
      <c r="K169" s="3"/>
      <c r="L169" s="3"/>
    </row>
    <row r="170" spans="1:12" x14ac:dyDescent="0.35">
      <c r="A170" s="3"/>
      <c r="B170" s="3"/>
      <c r="C170" s="3"/>
      <c r="D170" s="3"/>
      <c r="E170" s="3"/>
      <c r="F170" s="3"/>
      <c r="G170" s="3"/>
      <c r="H170" s="3"/>
      <c r="I170" s="3"/>
      <c r="J170" s="3"/>
      <c r="K170" s="3"/>
      <c r="L170" s="3"/>
    </row>
    <row r="171" spans="1:12" x14ac:dyDescent="0.35">
      <c r="A171" s="3"/>
      <c r="B171" s="3"/>
      <c r="C171" s="3"/>
      <c r="D171" s="3"/>
      <c r="E171" s="3"/>
      <c r="F171" s="3"/>
      <c r="G171" s="3"/>
      <c r="H171" s="3"/>
      <c r="I171" s="3"/>
      <c r="J171" s="3"/>
      <c r="K171" s="3"/>
      <c r="L171" s="3"/>
    </row>
    <row r="172" spans="1:12" x14ac:dyDescent="0.35">
      <c r="A172" s="3"/>
      <c r="B172" s="3"/>
      <c r="C172" s="3"/>
      <c r="D172" s="3"/>
      <c r="E172" s="3"/>
      <c r="F172" s="3"/>
      <c r="G172" s="3"/>
      <c r="H172" s="3"/>
      <c r="I172" s="3"/>
      <c r="J172" s="3"/>
      <c r="K172" s="3"/>
      <c r="L172" s="3"/>
    </row>
    <row r="173" spans="1:12" x14ac:dyDescent="0.35">
      <c r="A173" s="3"/>
      <c r="B173" s="3"/>
      <c r="C173" s="3"/>
      <c r="D173" s="3"/>
      <c r="E173" s="3"/>
      <c r="F173" s="3"/>
      <c r="G173" s="3"/>
      <c r="H173" s="3"/>
      <c r="I173" s="3"/>
      <c r="J173" s="3"/>
      <c r="K173" s="3"/>
      <c r="L173" s="3"/>
    </row>
    <row r="174" spans="1:12" x14ac:dyDescent="0.35">
      <c r="A174" s="3"/>
      <c r="B174" s="3"/>
      <c r="C174" s="3"/>
      <c r="D174" s="3"/>
      <c r="E174" s="3"/>
      <c r="F174" s="3"/>
      <c r="G174" s="3"/>
      <c r="H174" s="3"/>
      <c r="I174" s="3"/>
      <c r="J174" s="3"/>
      <c r="K174" s="3"/>
      <c r="L174" s="3"/>
    </row>
    <row r="175" spans="1:12" x14ac:dyDescent="0.35">
      <c r="A175" s="3"/>
      <c r="B175" s="3"/>
      <c r="C175" s="3"/>
      <c r="D175" s="3"/>
      <c r="E175" s="3"/>
      <c r="F175" s="3"/>
      <c r="G175" s="3"/>
      <c r="H175" s="3"/>
      <c r="I175" s="3"/>
      <c r="J175" s="3"/>
      <c r="K175" s="3"/>
      <c r="L175" s="3"/>
    </row>
    <row r="176" spans="1:12" x14ac:dyDescent="0.35">
      <c r="A176" s="3"/>
      <c r="B176" s="3"/>
      <c r="C176" s="3"/>
      <c r="D176" s="3"/>
      <c r="E176" s="3"/>
      <c r="F176" s="3"/>
      <c r="G176" s="3"/>
      <c r="H176" s="3"/>
      <c r="I176" s="3"/>
      <c r="J176" s="3"/>
      <c r="K176" s="3"/>
      <c r="L176" s="3"/>
    </row>
    <row r="177" spans="1:12" x14ac:dyDescent="0.35">
      <c r="A177" s="3"/>
      <c r="B177" s="3"/>
      <c r="C177" s="3"/>
      <c r="D177" s="3"/>
      <c r="E177" s="3"/>
      <c r="F177" s="3"/>
      <c r="G177" s="3"/>
      <c r="H177" s="3"/>
      <c r="I177" s="3"/>
      <c r="J177" s="3"/>
      <c r="K177" s="3"/>
      <c r="L177" s="3"/>
    </row>
    <row r="178" spans="1:12" x14ac:dyDescent="0.35">
      <c r="A178" s="3"/>
      <c r="B178" s="3"/>
      <c r="C178" s="3"/>
      <c r="D178" s="3"/>
      <c r="E178" s="3"/>
      <c r="F178" s="3"/>
      <c r="G178" s="3"/>
      <c r="H178" s="3"/>
      <c r="I178" s="3"/>
      <c r="J178" s="3"/>
      <c r="K178" s="3"/>
      <c r="L178" s="3"/>
    </row>
    <row r="179" spans="1:12" x14ac:dyDescent="0.35">
      <c r="A179" s="3"/>
      <c r="B179" s="3"/>
      <c r="C179" s="3"/>
      <c r="D179" s="3"/>
      <c r="E179" s="3"/>
      <c r="F179" s="3"/>
      <c r="G179" s="3"/>
      <c r="H179" s="3"/>
      <c r="I179" s="3"/>
      <c r="J179" s="3"/>
      <c r="K179" s="3"/>
      <c r="L179" s="3"/>
    </row>
    <row r="180" spans="1:12" x14ac:dyDescent="0.35">
      <c r="A180" s="3"/>
      <c r="B180" s="3"/>
      <c r="C180" s="3"/>
      <c r="D180" s="3"/>
      <c r="E180" s="3"/>
      <c r="F180" s="3"/>
      <c r="G180" s="3"/>
      <c r="H180" s="3"/>
      <c r="I180" s="3"/>
      <c r="J180" s="3"/>
      <c r="K180" s="3"/>
      <c r="L180" s="3"/>
    </row>
    <row r="181" spans="1:12" x14ac:dyDescent="0.35">
      <c r="A181" s="3"/>
      <c r="B181" s="3"/>
      <c r="C181" s="3"/>
      <c r="D181" s="3"/>
      <c r="E181" s="3"/>
      <c r="F181" s="3"/>
      <c r="G181" s="3"/>
      <c r="H181" s="3"/>
      <c r="I181" s="3"/>
      <c r="J181" s="3"/>
      <c r="K181" s="3"/>
      <c r="L181" s="3"/>
    </row>
    <row r="182" spans="1:12" x14ac:dyDescent="0.35">
      <c r="A182" s="3"/>
      <c r="B182" s="3"/>
      <c r="C182" s="3"/>
      <c r="D182" s="3"/>
      <c r="E182" s="3"/>
      <c r="F182" s="3"/>
      <c r="G182" s="3"/>
      <c r="H182" s="3"/>
      <c r="I182" s="3"/>
      <c r="J182" s="3"/>
      <c r="K182" s="3"/>
      <c r="L182" s="3"/>
    </row>
    <row r="183" spans="1:12" x14ac:dyDescent="0.35">
      <c r="A183" s="3"/>
      <c r="B183" s="3"/>
      <c r="C183" s="3"/>
      <c r="D183" s="3"/>
      <c r="E183" s="3"/>
      <c r="F183" s="3"/>
      <c r="G183" s="3"/>
      <c r="H183" s="3"/>
      <c r="I183" s="3"/>
      <c r="J183" s="3"/>
      <c r="K183" s="3"/>
      <c r="L183" s="3"/>
    </row>
  </sheetData>
  <hyperlinks>
    <hyperlink ref="A4" location="Contents!A1" display="Back to table of 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3"/>
  <sheetViews>
    <sheetView zoomScaleNormal="100" workbookViewId="0"/>
  </sheetViews>
  <sheetFormatPr defaultRowHeight="15.5" x14ac:dyDescent="0.35"/>
  <cols>
    <col min="1" max="1" width="10.4609375" customWidth="1"/>
    <col min="2" max="2" width="17.61328125" customWidth="1"/>
    <col min="3" max="3" width="9" customWidth="1"/>
    <col min="4" max="4" width="11.61328125" customWidth="1"/>
    <col min="5" max="5" width="10.84375" customWidth="1"/>
    <col min="6" max="6" width="12.61328125" customWidth="1"/>
    <col min="7" max="7" width="12.3828125" customWidth="1"/>
    <col min="12" max="12" width="13.3828125" customWidth="1"/>
  </cols>
  <sheetData>
    <row r="1" spans="1:7" ht="20" x14ac:dyDescent="0.4">
      <c r="A1" s="1" t="s">
        <v>275</v>
      </c>
    </row>
    <row r="2" spans="1:7" x14ac:dyDescent="0.35">
      <c r="A2" t="s">
        <v>0</v>
      </c>
    </row>
    <row r="3" spans="1:7" x14ac:dyDescent="0.35">
      <c r="A3" t="s">
        <v>1</v>
      </c>
    </row>
    <row r="4" spans="1:7" x14ac:dyDescent="0.35">
      <c r="A4" s="45" t="s">
        <v>60</v>
      </c>
    </row>
    <row r="5" spans="1:7" ht="69.75" customHeight="1" thickBot="1" x14ac:dyDescent="0.4">
      <c r="A5" s="109" t="s">
        <v>40</v>
      </c>
      <c r="B5" s="109" t="s">
        <v>107</v>
      </c>
      <c r="C5" s="113" t="s">
        <v>148</v>
      </c>
      <c r="D5" s="114" t="s">
        <v>149</v>
      </c>
      <c r="E5" s="114" t="s">
        <v>150</v>
      </c>
      <c r="F5" s="114" t="s">
        <v>151</v>
      </c>
      <c r="G5" s="114" t="s">
        <v>152</v>
      </c>
    </row>
    <row r="6" spans="1:7" x14ac:dyDescent="0.35">
      <c r="A6">
        <v>2000</v>
      </c>
      <c r="B6" s="58" t="s">
        <v>113</v>
      </c>
      <c r="C6" s="60">
        <v>4830</v>
      </c>
      <c r="D6" s="59">
        <v>2031</v>
      </c>
      <c r="E6" s="59">
        <v>2537</v>
      </c>
      <c r="F6" s="59">
        <v>0</v>
      </c>
      <c r="G6" s="59">
        <v>262</v>
      </c>
    </row>
    <row r="7" spans="1:7" x14ac:dyDescent="0.35">
      <c r="A7">
        <v>2001</v>
      </c>
      <c r="B7" s="58" t="s">
        <v>113</v>
      </c>
      <c r="C7" s="62">
        <v>5035</v>
      </c>
      <c r="D7" s="59">
        <v>1991</v>
      </c>
      <c r="E7" s="59">
        <v>2714</v>
      </c>
      <c r="F7" s="59">
        <v>0</v>
      </c>
      <c r="G7" s="59">
        <v>330</v>
      </c>
    </row>
    <row r="8" spans="1:7" x14ac:dyDescent="0.35">
      <c r="A8">
        <v>2002</v>
      </c>
      <c r="B8" s="58" t="s">
        <v>113</v>
      </c>
      <c r="C8" s="62">
        <v>5365</v>
      </c>
      <c r="D8" s="59">
        <v>2045</v>
      </c>
      <c r="E8" s="59">
        <v>2975</v>
      </c>
      <c r="F8" s="59">
        <v>0</v>
      </c>
      <c r="G8" s="59">
        <v>345</v>
      </c>
    </row>
    <row r="9" spans="1:7" x14ac:dyDescent="0.35">
      <c r="A9">
        <v>2003</v>
      </c>
      <c r="B9" s="58" t="s">
        <v>113</v>
      </c>
      <c r="C9" s="62">
        <v>5612</v>
      </c>
      <c r="D9" s="59">
        <v>2186</v>
      </c>
      <c r="E9" s="59">
        <v>3103</v>
      </c>
      <c r="F9" s="59">
        <v>0</v>
      </c>
      <c r="G9" s="59">
        <v>323</v>
      </c>
    </row>
    <row r="10" spans="1:7" x14ac:dyDescent="0.35">
      <c r="A10">
        <v>2004</v>
      </c>
      <c r="B10" s="58" t="s">
        <v>113</v>
      </c>
      <c r="C10" s="62">
        <v>5622</v>
      </c>
      <c r="D10" s="59">
        <v>2167</v>
      </c>
      <c r="E10" s="59">
        <v>3145</v>
      </c>
      <c r="F10" s="59">
        <v>1</v>
      </c>
      <c r="G10" s="59">
        <v>309</v>
      </c>
    </row>
    <row r="11" spans="1:7" x14ac:dyDescent="0.35">
      <c r="A11">
        <v>2005</v>
      </c>
      <c r="B11" s="58" t="s">
        <v>113</v>
      </c>
      <c r="C11" s="62">
        <v>5446</v>
      </c>
      <c r="D11" s="59">
        <v>2124</v>
      </c>
      <c r="E11" s="59">
        <v>3009</v>
      </c>
      <c r="F11" s="59">
        <v>1</v>
      </c>
      <c r="G11" s="59">
        <v>312</v>
      </c>
    </row>
    <row r="12" spans="1:7" x14ac:dyDescent="0.35">
      <c r="A12">
        <v>2006</v>
      </c>
      <c r="B12" s="58" t="s">
        <v>113</v>
      </c>
      <c r="C12" s="62">
        <v>5706</v>
      </c>
      <c r="D12" s="59">
        <v>2270</v>
      </c>
      <c r="E12" s="59">
        <v>3159</v>
      </c>
      <c r="F12" s="59">
        <v>18</v>
      </c>
      <c r="G12" s="59">
        <v>259</v>
      </c>
    </row>
    <row r="13" spans="1:7" x14ac:dyDescent="0.35">
      <c r="A13">
        <v>2007</v>
      </c>
      <c r="B13" s="58" t="s">
        <v>113</v>
      </c>
      <c r="C13" s="62">
        <v>6312</v>
      </c>
      <c r="D13" s="59">
        <v>2364</v>
      </c>
      <c r="E13" s="59">
        <v>3631</v>
      </c>
      <c r="F13" s="59">
        <v>24</v>
      </c>
      <c r="G13" s="59">
        <v>293</v>
      </c>
    </row>
    <row r="14" spans="1:7" x14ac:dyDescent="0.35">
      <c r="A14">
        <v>2008</v>
      </c>
      <c r="B14" s="58" t="s">
        <v>113</v>
      </c>
      <c r="C14" s="62">
        <v>6493</v>
      </c>
      <c r="D14" s="59">
        <v>2551</v>
      </c>
      <c r="E14" s="59">
        <v>3606</v>
      </c>
      <c r="F14" s="59">
        <v>24</v>
      </c>
      <c r="G14" s="59">
        <v>312</v>
      </c>
    </row>
    <row r="15" spans="1:7" x14ac:dyDescent="0.35">
      <c r="A15">
        <v>2009</v>
      </c>
      <c r="B15" s="58" t="s">
        <v>113</v>
      </c>
      <c r="C15" s="62">
        <v>6620</v>
      </c>
      <c r="D15" s="59">
        <v>2468</v>
      </c>
      <c r="E15" s="59">
        <v>3811</v>
      </c>
      <c r="F15" s="59">
        <v>26</v>
      </c>
      <c r="G15" s="59">
        <v>315</v>
      </c>
    </row>
    <row r="16" spans="1:7" x14ac:dyDescent="0.35">
      <c r="A16">
        <v>2010</v>
      </c>
      <c r="B16" s="58" t="s">
        <v>113</v>
      </c>
      <c r="C16" s="62">
        <v>6958</v>
      </c>
      <c r="D16" s="59">
        <v>2556</v>
      </c>
      <c r="E16" s="59">
        <v>3971</v>
      </c>
      <c r="F16" s="59">
        <v>34</v>
      </c>
      <c r="G16" s="59">
        <v>397</v>
      </c>
    </row>
    <row r="17" spans="1:7" x14ac:dyDescent="0.35">
      <c r="A17">
        <v>2011</v>
      </c>
      <c r="B17" s="58" t="s">
        <v>113</v>
      </c>
      <c r="C17" s="62">
        <v>7209</v>
      </c>
      <c r="D17" s="59">
        <v>2461</v>
      </c>
      <c r="E17" s="59">
        <v>4232</v>
      </c>
      <c r="F17" s="59">
        <v>34</v>
      </c>
      <c r="G17" s="59">
        <v>482</v>
      </c>
    </row>
    <row r="18" spans="1:7" x14ac:dyDescent="0.35">
      <c r="A18">
        <v>2012</v>
      </c>
      <c r="B18" s="58" t="s">
        <v>113</v>
      </c>
      <c r="C18" s="62">
        <v>8278</v>
      </c>
      <c r="D18" s="59">
        <v>2651</v>
      </c>
      <c r="E18" s="59">
        <v>4972</v>
      </c>
      <c r="F18" s="59">
        <v>45</v>
      </c>
      <c r="G18" s="59">
        <v>610</v>
      </c>
    </row>
    <row r="19" spans="1:7" x14ac:dyDescent="0.35">
      <c r="A19">
        <v>2013</v>
      </c>
      <c r="B19" s="58" t="s">
        <v>113</v>
      </c>
      <c r="C19" s="62">
        <v>8354</v>
      </c>
      <c r="D19" s="59">
        <v>2570</v>
      </c>
      <c r="E19" s="59">
        <v>5157</v>
      </c>
      <c r="F19" s="59">
        <v>46</v>
      </c>
      <c r="G19" s="59">
        <v>581</v>
      </c>
    </row>
    <row r="20" spans="1:7" x14ac:dyDescent="0.35">
      <c r="A20">
        <v>2014</v>
      </c>
      <c r="B20" s="58" t="s">
        <v>113</v>
      </c>
      <c r="C20" s="62">
        <v>8650</v>
      </c>
      <c r="D20" s="59">
        <v>2620</v>
      </c>
      <c r="E20" s="59">
        <v>5296</v>
      </c>
      <c r="F20" s="59">
        <v>53</v>
      </c>
      <c r="G20" s="59">
        <v>681</v>
      </c>
    </row>
    <row r="21" spans="1:7" x14ac:dyDescent="0.35">
      <c r="A21">
        <v>2015</v>
      </c>
      <c r="B21" s="58" t="s">
        <v>113</v>
      </c>
      <c r="C21" s="62">
        <v>10139</v>
      </c>
      <c r="D21" s="59">
        <v>2970</v>
      </c>
      <c r="E21" s="59">
        <v>6219</v>
      </c>
      <c r="F21" s="59">
        <v>57</v>
      </c>
      <c r="G21" s="59">
        <v>893</v>
      </c>
    </row>
    <row r="22" spans="1:7" x14ac:dyDescent="0.35">
      <c r="A22">
        <v>2016</v>
      </c>
      <c r="B22" s="58" t="s">
        <v>113</v>
      </c>
      <c r="C22" s="62">
        <v>9909</v>
      </c>
      <c r="D22" s="59">
        <v>2935</v>
      </c>
      <c r="E22" s="59">
        <v>5969</v>
      </c>
      <c r="F22" s="59">
        <v>60</v>
      </c>
      <c r="G22" s="59">
        <v>945</v>
      </c>
    </row>
    <row r="23" spans="1:7" x14ac:dyDescent="0.35">
      <c r="A23">
        <v>2017</v>
      </c>
      <c r="B23" s="58" t="s">
        <v>113</v>
      </c>
      <c r="C23" s="62">
        <v>10663</v>
      </c>
      <c r="D23" s="59">
        <v>3193</v>
      </c>
      <c r="E23" s="59">
        <v>6360</v>
      </c>
      <c r="F23" s="59">
        <v>80</v>
      </c>
      <c r="G23" s="59">
        <v>1030</v>
      </c>
    </row>
    <row r="24" spans="1:7" x14ac:dyDescent="0.35">
      <c r="A24">
        <v>2018</v>
      </c>
      <c r="B24" s="58" t="s">
        <v>113</v>
      </c>
      <c r="C24" s="62">
        <v>10477</v>
      </c>
      <c r="D24" s="59">
        <v>3181</v>
      </c>
      <c r="E24" s="59">
        <v>6247</v>
      </c>
      <c r="F24" s="59">
        <v>56</v>
      </c>
      <c r="G24" s="59">
        <v>993</v>
      </c>
    </row>
    <row r="25" spans="1:7" x14ac:dyDescent="0.35">
      <c r="A25">
        <v>2019</v>
      </c>
      <c r="B25" s="58" t="s">
        <v>113</v>
      </c>
      <c r="C25" s="62">
        <v>10360</v>
      </c>
      <c r="D25" s="59">
        <v>2965</v>
      </c>
      <c r="E25" s="59">
        <v>6165</v>
      </c>
      <c r="F25" s="59">
        <v>73</v>
      </c>
      <c r="G25" s="59">
        <v>1157</v>
      </c>
    </row>
    <row r="26" spans="1:7" x14ac:dyDescent="0.35">
      <c r="A26">
        <v>2020</v>
      </c>
      <c r="B26" s="58" t="s">
        <v>113</v>
      </c>
      <c r="C26" s="62">
        <v>12352</v>
      </c>
      <c r="D26" s="59">
        <v>2978</v>
      </c>
      <c r="E26" s="59">
        <v>7742</v>
      </c>
      <c r="F26" s="59">
        <v>85</v>
      </c>
      <c r="G26" s="59">
        <v>1547</v>
      </c>
    </row>
    <row r="27" spans="1:7" x14ac:dyDescent="0.35">
      <c r="A27">
        <v>2021</v>
      </c>
      <c r="B27" s="58" t="s">
        <v>113</v>
      </c>
      <c r="C27" s="62">
        <v>10626</v>
      </c>
      <c r="D27" s="59">
        <v>2955</v>
      </c>
      <c r="E27" s="59">
        <v>5975</v>
      </c>
      <c r="F27" s="59">
        <v>88</v>
      </c>
      <c r="G27" s="59">
        <v>1608</v>
      </c>
    </row>
    <row r="28" spans="1:7" x14ac:dyDescent="0.35">
      <c r="A28">
        <v>2022</v>
      </c>
      <c r="B28" s="58" t="s">
        <v>113</v>
      </c>
      <c r="C28" s="60">
        <v>10705</v>
      </c>
      <c r="D28" s="147">
        <v>3166</v>
      </c>
      <c r="E28" s="147">
        <v>5986</v>
      </c>
      <c r="F28" s="147">
        <v>77</v>
      </c>
      <c r="G28" s="147">
        <v>1494</v>
      </c>
    </row>
    <row r="29" spans="1:7" x14ac:dyDescent="0.35">
      <c r="A29">
        <v>2000</v>
      </c>
      <c r="B29" t="s">
        <v>42</v>
      </c>
      <c r="C29" s="60">
        <v>3430</v>
      </c>
      <c r="D29" s="59">
        <v>1293</v>
      </c>
      <c r="E29" s="59">
        <v>1941</v>
      </c>
      <c r="F29" s="59">
        <v>0</v>
      </c>
      <c r="G29" s="59">
        <v>196</v>
      </c>
    </row>
    <row r="30" spans="1:7" x14ac:dyDescent="0.35">
      <c r="A30">
        <v>2001</v>
      </c>
      <c r="B30" t="s">
        <v>42</v>
      </c>
      <c r="C30" s="62">
        <v>3530</v>
      </c>
      <c r="D30" s="61">
        <v>1274</v>
      </c>
      <c r="E30" s="61">
        <v>2015</v>
      </c>
      <c r="F30" s="61">
        <v>0</v>
      </c>
      <c r="G30" s="61">
        <v>241</v>
      </c>
    </row>
    <row r="31" spans="1:7" x14ac:dyDescent="0.35">
      <c r="A31">
        <v>2002</v>
      </c>
      <c r="B31" t="s">
        <v>42</v>
      </c>
      <c r="C31" s="62">
        <v>3732</v>
      </c>
      <c r="D31" s="61">
        <v>1259</v>
      </c>
      <c r="E31" s="61">
        <v>2222</v>
      </c>
      <c r="F31" s="61">
        <v>0</v>
      </c>
      <c r="G31" s="61">
        <v>251</v>
      </c>
    </row>
    <row r="32" spans="1:7" x14ac:dyDescent="0.35">
      <c r="A32">
        <v>2003</v>
      </c>
      <c r="B32" t="s">
        <v>42</v>
      </c>
      <c r="C32" s="62">
        <v>3881</v>
      </c>
      <c r="D32" s="61">
        <v>1346</v>
      </c>
      <c r="E32" s="61">
        <v>2307</v>
      </c>
      <c r="F32" s="61">
        <v>0</v>
      </c>
      <c r="G32" s="61">
        <v>228</v>
      </c>
    </row>
    <row r="33" spans="1:7" x14ac:dyDescent="0.35">
      <c r="A33">
        <v>2004</v>
      </c>
      <c r="B33" t="s">
        <v>42</v>
      </c>
      <c r="C33" s="62">
        <v>3969</v>
      </c>
      <c r="D33" s="61">
        <v>1339</v>
      </c>
      <c r="E33" s="61">
        <v>2408</v>
      </c>
      <c r="F33" s="61">
        <v>1</v>
      </c>
      <c r="G33" s="61">
        <v>221</v>
      </c>
    </row>
    <row r="34" spans="1:7" x14ac:dyDescent="0.35">
      <c r="A34">
        <v>2005</v>
      </c>
      <c r="B34" t="s">
        <v>42</v>
      </c>
      <c r="C34" s="62">
        <v>3764</v>
      </c>
      <c r="D34" s="61">
        <v>1300</v>
      </c>
      <c r="E34" s="61">
        <v>2251</v>
      </c>
      <c r="F34" s="61">
        <v>1</v>
      </c>
      <c r="G34" s="61">
        <v>212</v>
      </c>
    </row>
    <row r="35" spans="1:7" x14ac:dyDescent="0.35">
      <c r="A35">
        <v>2006</v>
      </c>
      <c r="B35" t="s">
        <v>42</v>
      </c>
      <c r="C35" s="62">
        <v>3925</v>
      </c>
      <c r="D35" s="61">
        <v>1367</v>
      </c>
      <c r="E35" s="61">
        <v>2370</v>
      </c>
      <c r="F35" s="61">
        <v>16</v>
      </c>
      <c r="G35" s="61">
        <v>172</v>
      </c>
    </row>
    <row r="36" spans="1:7" x14ac:dyDescent="0.35">
      <c r="A36">
        <v>2007</v>
      </c>
      <c r="B36" t="s">
        <v>42</v>
      </c>
      <c r="C36" s="62">
        <v>4306</v>
      </c>
      <c r="D36" s="61">
        <v>1407</v>
      </c>
      <c r="E36" s="61">
        <v>2684</v>
      </c>
      <c r="F36" s="61">
        <v>17</v>
      </c>
      <c r="G36" s="61">
        <v>198</v>
      </c>
    </row>
    <row r="37" spans="1:7" x14ac:dyDescent="0.35">
      <c r="A37">
        <v>2008</v>
      </c>
      <c r="B37" t="s">
        <v>42</v>
      </c>
      <c r="C37" s="62">
        <v>4431</v>
      </c>
      <c r="D37" s="61">
        <v>1547</v>
      </c>
      <c r="E37" s="61">
        <v>2652</v>
      </c>
      <c r="F37" s="61">
        <v>19</v>
      </c>
      <c r="G37" s="61">
        <v>213</v>
      </c>
    </row>
    <row r="38" spans="1:7" x14ac:dyDescent="0.35">
      <c r="A38">
        <v>2009</v>
      </c>
      <c r="B38" t="s">
        <v>42</v>
      </c>
      <c r="C38" s="62">
        <v>4478</v>
      </c>
      <c r="D38" s="61">
        <v>1459</v>
      </c>
      <c r="E38" s="61">
        <v>2799</v>
      </c>
      <c r="F38" s="61">
        <v>19</v>
      </c>
      <c r="G38" s="61">
        <v>201</v>
      </c>
    </row>
    <row r="39" spans="1:7" x14ac:dyDescent="0.35">
      <c r="A39">
        <v>2010</v>
      </c>
      <c r="B39" t="s">
        <v>42</v>
      </c>
      <c r="C39" s="62">
        <v>4673</v>
      </c>
      <c r="D39" s="61">
        <v>1519</v>
      </c>
      <c r="E39" s="61">
        <v>2865</v>
      </c>
      <c r="F39" s="61">
        <v>32</v>
      </c>
      <c r="G39" s="61">
        <v>257</v>
      </c>
    </row>
    <row r="40" spans="1:7" x14ac:dyDescent="0.35">
      <c r="A40">
        <v>2011</v>
      </c>
      <c r="B40" t="s">
        <v>42</v>
      </c>
      <c r="C40" s="62">
        <v>4780</v>
      </c>
      <c r="D40" s="61">
        <v>1434</v>
      </c>
      <c r="E40" s="61">
        <v>2994</v>
      </c>
      <c r="F40" s="61">
        <v>25</v>
      </c>
      <c r="G40" s="61">
        <v>327</v>
      </c>
    </row>
    <row r="41" spans="1:7" x14ac:dyDescent="0.35">
      <c r="A41">
        <v>2012</v>
      </c>
      <c r="B41" t="s">
        <v>42</v>
      </c>
      <c r="C41" s="62">
        <v>5525</v>
      </c>
      <c r="D41" s="61">
        <v>1506</v>
      </c>
      <c r="E41" s="61">
        <v>3573</v>
      </c>
      <c r="F41" s="61">
        <v>35</v>
      </c>
      <c r="G41" s="61">
        <v>411</v>
      </c>
    </row>
    <row r="42" spans="1:7" x14ac:dyDescent="0.35">
      <c r="A42">
        <v>2013</v>
      </c>
      <c r="B42" t="s">
        <v>42</v>
      </c>
      <c r="C42" s="62">
        <v>5594</v>
      </c>
      <c r="D42" s="61">
        <v>1478</v>
      </c>
      <c r="E42" s="61">
        <v>3692</v>
      </c>
      <c r="F42" s="61">
        <v>37</v>
      </c>
      <c r="G42" s="61">
        <v>387</v>
      </c>
    </row>
    <row r="43" spans="1:7" x14ac:dyDescent="0.35">
      <c r="A43">
        <v>2014</v>
      </c>
      <c r="B43" t="s">
        <v>42</v>
      </c>
      <c r="C43" s="62">
        <v>5671</v>
      </c>
      <c r="D43" s="61">
        <v>1484</v>
      </c>
      <c r="E43" s="61">
        <v>3680</v>
      </c>
      <c r="F43" s="61">
        <v>39</v>
      </c>
      <c r="G43" s="61">
        <v>468</v>
      </c>
    </row>
    <row r="44" spans="1:7" x14ac:dyDescent="0.35">
      <c r="A44">
        <v>2015</v>
      </c>
      <c r="B44" t="s">
        <v>42</v>
      </c>
      <c r="C44" s="62">
        <v>6658</v>
      </c>
      <c r="D44" s="61">
        <v>1673</v>
      </c>
      <c r="E44" s="61">
        <v>4389</v>
      </c>
      <c r="F44" s="61">
        <v>45</v>
      </c>
      <c r="G44" s="61">
        <v>551</v>
      </c>
    </row>
    <row r="45" spans="1:7" x14ac:dyDescent="0.35">
      <c r="A45">
        <v>2016</v>
      </c>
      <c r="B45" t="s">
        <v>42</v>
      </c>
      <c r="C45" s="62">
        <v>6423</v>
      </c>
      <c r="D45" s="61">
        <v>1649</v>
      </c>
      <c r="E45" s="61">
        <v>4126</v>
      </c>
      <c r="F45" s="61">
        <v>46</v>
      </c>
      <c r="G45" s="61">
        <v>602</v>
      </c>
    </row>
    <row r="46" spans="1:7" x14ac:dyDescent="0.35">
      <c r="A46">
        <v>2017</v>
      </c>
      <c r="B46" t="s">
        <v>42</v>
      </c>
      <c r="C46" s="62">
        <v>6895</v>
      </c>
      <c r="D46" s="61">
        <v>1754</v>
      </c>
      <c r="E46" s="61">
        <v>4414</v>
      </c>
      <c r="F46" s="61">
        <v>63</v>
      </c>
      <c r="G46" s="61">
        <v>664</v>
      </c>
    </row>
    <row r="47" spans="1:7" x14ac:dyDescent="0.35">
      <c r="A47">
        <v>2018</v>
      </c>
      <c r="B47" t="s">
        <v>42</v>
      </c>
      <c r="C47" s="62">
        <v>6687</v>
      </c>
      <c r="D47" s="61">
        <v>1719</v>
      </c>
      <c r="E47" s="61">
        <v>4302</v>
      </c>
      <c r="F47" s="61">
        <v>46</v>
      </c>
      <c r="G47" s="61">
        <v>620</v>
      </c>
    </row>
    <row r="48" spans="1:7" x14ac:dyDescent="0.35">
      <c r="A48">
        <v>2019</v>
      </c>
      <c r="B48" t="s">
        <v>42</v>
      </c>
      <c r="C48" s="62">
        <v>6613</v>
      </c>
      <c r="D48" s="61">
        <v>1599</v>
      </c>
      <c r="E48" s="61">
        <v>4233</v>
      </c>
      <c r="F48" s="61">
        <v>55</v>
      </c>
      <c r="G48" s="61">
        <v>726</v>
      </c>
    </row>
    <row r="49" spans="1:11" x14ac:dyDescent="0.35">
      <c r="A49">
        <v>2020</v>
      </c>
      <c r="B49" t="s">
        <v>42</v>
      </c>
      <c r="C49" s="62">
        <v>7670</v>
      </c>
      <c r="D49" s="61">
        <v>1552</v>
      </c>
      <c r="E49" s="61">
        <v>5104</v>
      </c>
      <c r="F49" s="61">
        <v>62</v>
      </c>
      <c r="G49" s="61">
        <v>952</v>
      </c>
    </row>
    <row r="50" spans="1:11" x14ac:dyDescent="0.35">
      <c r="A50">
        <v>2021</v>
      </c>
      <c r="B50" t="s">
        <v>42</v>
      </c>
      <c r="C50" s="62">
        <v>6781</v>
      </c>
      <c r="D50" s="61">
        <v>1571</v>
      </c>
      <c r="E50" s="61">
        <v>4104</v>
      </c>
      <c r="F50" s="61">
        <v>64</v>
      </c>
      <c r="G50" s="61">
        <v>1042</v>
      </c>
    </row>
    <row r="51" spans="1:11" x14ac:dyDescent="0.35">
      <c r="A51">
        <v>2022</v>
      </c>
      <c r="B51" t="s">
        <v>42</v>
      </c>
      <c r="C51" s="60">
        <v>6757</v>
      </c>
      <c r="D51" s="147">
        <v>1647</v>
      </c>
      <c r="E51" s="147">
        <v>4072</v>
      </c>
      <c r="F51" s="147">
        <v>60</v>
      </c>
      <c r="G51" s="147">
        <v>978</v>
      </c>
    </row>
    <row r="52" spans="1:11" x14ac:dyDescent="0.35">
      <c r="A52">
        <v>2000</v>
      </c>
      <c r="B52" t="s">
        <v>41</v>
      </c>
      <c r="C52" s="60">
        <v>1400</v>
      </c>
      <c r="D52" s="59">
        <v>738</v>
      </c>
      <c r="E52" s="59">
        <v>596</v>
      </c>
      <c r="F52" s="59">
        <v>0</v>
      </c>
      <c r="G52" s="59">
        <v>66</v>
      </c>
    </row>
    <row r="53" spans="1:11" x14ac:dyDescent="0.35">
      <c r="A53">
        <v>2001</v>
      </c>
      <c r="B53" t="s">
        <v>41</v>
      </c>
      <c r="C53" s="62">
        <v>1505</v>
      </c>
      <c r="D53" s="61">
        <v>717</v>
      </c>
      <c r="E53" s="61">
        <v>699</v>
      </c>
      <c r="F53" s="61">
        <v>0</v>
      </c>
      <c r="G53" s="61">
        <v>89</v>
      </c>
    </row>
    <row r="54" spans="1:11" x14ac:dyDescent="0.35">
      <c r="A54">
        <v>2002</v>
      </c>
      <c r="B54" t="s">
        <v>41</v>
      </c>
      <c r="C54" s="62">
        <v>1633</v>
      </c>
      <c r="D54" s="61">
        <v>786</v>
      </c>
      <c r="E54" s="61">
        <v>753</v>
      </c>
      <c r="F54" s="61">
        <v>0</v>
      </c>
      <c r="G54" s="61">
        <v>94</v>
      </c>
    </row>
    <row r="55" spans="1:11" x14ac:dyDescent="0.35">
      <c r="A55">
        <v>2003</v>
      </c>
      <c r="B55" t="s">
        <v>41</v>
      </c>
      <c r="C55" s="62">
        <v>1731</v>
      </c>
      <c r="D55" s="61">
        <v>840</v>
      </c>
      <c r="E55" s="61">
        <v>796</v>
      </c>
      <c r="F55" s="61">
        <v>0</v>
      </c>
      <c r="G55" s="61">
        <v>95</v>
      </c>
    </row>
    <row r="56" spans="1:11" x14ac:dyDescent="0.35">
      <c r="A56">
        <v>2004</v>
      </c>
      <c r="B56" t="s">
        <v>41</v>
      </c>
      <c r="C56" s="62">
        <v>1653</v>
      </c>
      <c r="D56" s="61">
        <v>828</v>
      </c>
      <c r="E56" s="61">
        <v>737</v>
      </c>
      <c r="F56" s="61">
        <v>0</v>
      </c>
      <c r="G56" s="61">
        <v>88</v>
      </c>
    </row>
    <row r="57" spans="1:11" ht="18.5" x14ac:dyDescent="0.45">
      <c r="A57">
        <v>2005</v>
      </c>
      <c r="B57" t="s">
        <v>41</v>
      </c>
      <c r="C57" s="62">
        <v>1682</v>
      </c>
      <c r="D57" s="61">
        <v>824</v>
      </c>
      <c r="E57" s="61">
        <v>758</v>
      </c>
      <c r="F57" s="61">
        <v>0</v>
      </c>
      <c r="G57" s="61">
        <v>100</v>
      </c>
      <c r="H57" s="5"/>
      <c r="I57" s="5"/>
      <c r="J57" s="5"/>
      <c r="K57" s="5"/>
    </row>
    <row r="58" spans="1:11" x14ac:dyDescent="0.35">
      <c r="A58">
        <v>2006</v>
      </c>
      <c r="B58" t="s">
        <v>41</v>
      </c>
      <c r="C58" s="62">
        <v>1781</v>
      </c>
      <c r="D58" s="61">
        <v>903</v>
      </c>
      <c r="E58" s="61">
        <v>789</v>
      </c>
      <c r="F58" s="61">
        <v>2</v>
      </c>
      <c r="G58" s="61">
        <v>87</v>
      </c>
    </row>
    <row r="59" spans="1:11" x14ac:dyDescent="0.35">
      <c r="A59">
        <v>2007</v>
      </c>
      <c r="B59" t="s">
        <v>41</v>
      </c>
      <c r="C59" s="62">
        <v>2006</v>
      </c>
      <c r="D59" s="61">
        <v>957</v>
      </c>
      <c r="E59" s="61">
        <v>947</v>
      </c>
      <c r="F59" s="61">
        <v>7</v>
      </c>
      <c r="G59" s="61">
        <v>95</v>
      </c>
    </row>
    <row r="60" spans="1:11" x14ac:dyDescent="0.35">
      <c r="A60">
        <v>2008</v>
      </c>
      <c r="B60" t="s">
        <v>41</v>
      </c>
      <c r="C60" s="62">
        <v>2062</v>
      </c>
      <c r="D60" s="61">
        <v>1004</v>
      </c>
      <c r="E60" s="61">
        <v>954</v>
      </c>
      <c r="F60" s="61">
        <v>5</v>
      </c>
      <c r="G60" s="61">
        <v>99</v>
      </c>
    </row>
    <row r="61" spans="1:11" x14ac:dyDescent="0.35">
      <c r="A61">
        <v>2009</v>
      </c>
      <c r="B61" t="s">
        <v>41</v>
      </c>
      <c r="C61" s="62">
        <v>2142</v>
      </c>
      <c r="D61" s="61">
        <v>1009</v>
      </c>
      <c r="E61" s="61">
        <v>1012</v>
      </c>
      <c r="F61" s="61">
        <v>7</v>
      </c>
      <c r="G61" s="61">
        <v>114</v>
      </c>
    </row>
    <row r="62" spans="1:11" x14ac:dyDescent="0.35">
      <c r="A62">
        <v>2010</v>
      </c>
      <c r="B62" t="s">
        <v>41</v>
      </c>
      <c r="C62" s="62">
        <v>2285</v>
      </c>
      <c r="D62" s="61">
        <v>1037</v>
      </c>
      <c r="E62" s="61">
        <v>1106</v>
      </c>
      <c r="F62" s="61">
        <v>2</v>
      </c>
      <c r="G62" s="61">
        <v>140</v>
      </c>
    </row>
    <row r="63" spans="1:11" x14ac:dyDescent="0.35">
      <c r="A63">
        <v>2011</v>
      </c>
      <c r="B63" t="s">
        <v>41</v>
      </c>
      <c r="C63" s="62">
        <v>2429</v>
      </c>
      <c r="D63" s="61">
        <v>1027</v>
      </c>
      <c r="E63" s="61">
        <v>1238</v>
      </c>
      <c r="F63" s="61">
        <v>9</v>
      </c>
      <c r="G63" s="61">
        <v>155</v>
      </c>
    </row>
    <row r="64" spans="1:11" x14ac:dyDescent="0.35">
      <c r="A64">
        <v>2012</v>
      </c>
      <c r="B64" t="s">
        <v>41</v>
      </c>
      <c r="C64" s="62">
        <v>2753</v>
      </c>
      <c r="D64" s="61">
        <v>1145</v>
      </c>
      <c r="E64" s="61">
        <v>1399</v>
      </c>
      <c r="F64" s="61">
        <v>10</v>
      </c>
      <c r="G64" s="61">
        <v>199</v>
      </c>
    </row>
    <row r="65" spans="1:12" x14ac:dyDescent="0.35">
      <c r="A65">
        <v>2013</v>
      </c>
      <c r="B65" t="s">
        <v>41</v>
      </c>
      <c r="C65" s="62">
        <v>2760</v>
      </c>
      <c r="D65" s="61">
        <v>1092</v>
      </c>
      <c r="E65" s="61">
        <v>1465</v>
      </c>
      <c r="F65" s="61">
        <v>9</v>
      </c>
      <c r="G65" s="61">
        <v>194</v>
      </c>
    </row>
    <row r="66" spans="1:12" x14ac:dyDescent="0.35">
      <c r="A66">
        <v>2014</v>
      </c>
      <c r="B66" t="s">
        <v>41</v>
      </c>
      <c r="C66" s="62">
        <v>2979</v>
      </c>
      <c r="D66" s="61">
        <v>1136</v>
      </c>
      <c r="E66" s="61">
        <v>1616</v>
      </c>
      <c r="F66" s="61">
        <v>14</v>
      </c>
      <c r="G66" s="61">
        <v>213</v>
      </c>
    </row>
    <row r="67" spans="1:12" x14ac:dyDescent="0.35">
      <c r="A67">
        <v>2015</v>
      </c>
      <c r="B67" t="s">
        <v>41</v>
      </c>
      <c r="C67" s="62">
        <v>3481</v>
      </c>
      <c r="D67" s="61">
        <v>1297</v>
      </c>
      <c r="E67" s="61">
        <v>1830</v>
      </c>
      <c r="F67" s="61">
        <v>12</v>
      </c>
      <c r="G67" s="61">
        <v>342</v>
      </c>
    </row>
    <row r="68" spans="1:12" x14ac:dyDescent="0.35">
      <c r="A68">
        <v>2016</v>
      </c>
      <c r="B68" t="s">
        <v>41</v>
      </c>
      <c r="C68" s="62">
        <v>3486</v>
      </c>
      <c r="D68" s="61">
        <v>1286</v>
      </c>
      <c r="E68" s="61">
        <v>1843</v>
      </c>
      <c r="F68" s="61">
        <v>14</v>
      </c>
      <c r="G68" s="61">
        <v>343</v>
      </c>
    </row>
    <row r="69" spans="1:12" x14ac:dyDescent="0.35">
      <c r="A69">
        <v>2017</v>
      </c>
      <c r="B69" t="s">
        <v>41</v>
      </c>
      <c r="C69" s="62">
        <v>3768</v>
      </c>
      <c r="D69" s="61">
        <v>1439</v>
      </c>
      <c r="E69" s="61">
        <v>1946</v>
      </c>
      <c r="F69" s="61">
        <v>17</v>
      </c>
      <c r="G69" s="61">
        <v>366</v>
      </c>
    </row>
    <row r="70" spans="1:12" x14ac:dyDescent="0.35">
      <c r="A70">
        <v>2018</v>
      </c>
      <c r="B70" t="s">
        <v>41</v>
      </c>
      <c r="C70" s="62">
        <v>3790</v>
      </c>
      <c r="D70" s="61">
        <v>1462</v>
      </c>
      <c r="E70" s="61">
        <v>1945</v>
      </c>
      <c r="F70" s="61">
        <v>10</v>
      </c>
      <c r="G70" s="61">
        <v>373</v>
      </c>
    </row>
    <row r="71" spans="1:12" x14ac:dyDescent="0.35">
      <c r="A71">
        <v>2019</v>
      </c>
      <c r="B71" t="s">
        <v>41</v>
      </c>
      <c r="C71" s="62">
        <v>3747</v>
      </c>
      <c r="D71" s="61">
        <v>1366</v>
      </c>
      <c r="E71" s="61">
        <v>1932</v>
      </c>
      <c r="F71" s="61">
        <v>18</v>
      </c>
      <c r="G71" s="61">
        <v>431</v>
      </c>
    </row>
    <row r="72" spans="1:12" x14ac:dyDescent="0.35">
      <c r="A72">
        <v>2020</v>
      </c>
      <c r="B72" t="s">
        <v>41</v>
      </c>
      <c r="C72" s="62">
        <v>4682</v>
      </c>
      <c r="D72" s="61">
        <v>1426</v>
      </c>
      <c r="E72" s="61">
        <v>2638</v>
      </c>
      <c r="F72" s="61">
        <v>23</v>
      </c>
      <c r="G72" s="61">
        <v>595</v>
      </c>
    </row>
    <row r="73" spans="1:12" x14ac:dyDescent="0.35">
      <c r="A73">
        <v>2021</v>
      </c>
      <c r="B73" t="s">
        <v>41</v>
      </c>
      <c r="C73" s="62">
        <v>3845</v>
      </c>
      <c r="D73" s="61">
        <v>1384</v>
      </c>
      <c r="E73" s="61">
        <v>1871</v>
      </c>
      <c r="F73" s="61">
        <v>24</v>
      </c>
      <c r="G73" s="61">
        <v>566</v>
      </c>
    </row>
    <row r="74" spans="1:12" x14ac:dyDescent="0.35">
      <c r="A74">
        <v>2022</v>
      </c>
      <c r="B74" t="s">
        <v>41</v>
      </c>
      <c r="C74" s="60">
        <v>3948</v>
      </c>
      <c r="D74" s="147">
        <v>1519</v>
      </c>
      <c r="E74" s="147">
        <v>1896</v>
      </c>
      <c r="F74" s="147">
        <v>17</v>
      </c>
      <c r="G74" s="147">
        <v>516</v>
      </c>
    </row>
    <row r="75" spans="1:12" x14ac:dyDescent="0.35">
      <c r="D75" s="3"/>
    </row>
    <row r="76" spans="1:12" x14ac:dyDescent="0.35">
      <c r="D76" s="3"/>
    </row>
    <row r="77" spans="1:12" x14ac:dyDescent="0.35">
      <c r="D77" s="3"/>
    </row>
    <row r="78" spans="1:12" x14ac:dyDescent="0.35">
      <c r="A78" s="3"/>
      <c r="B78" s="3"/>
      <c r="C78" s="3"/>
      <c r="D78" s="3"/>
      <c r="E78" s="3"/>
      <c r="F78" s="3"/>
      <c r="G78" s="3"/>
      <c r="H78" s="3"/>
      <c r="I78" s="3"/>
      <c r="J78" s="3"/>
      <c r="K78" s="3"/>
      <c r="L78" s="3"/>
    </row>
    <row r="79" spans="1:12" x14ac:dyDescent="0.35">
      <c r="A79" s="3"/>
      <c r="B79" s="3"/>
      <c r="C79" s="3"/>
      <c r="D79" s="3"/>
      <c r="E79" s="3"/>
      <c r="F79" s="3"/>
      <c r="G79" s="3"/>
      <c r="H79" s="3"/>
      <c r="I79" s="3"/>
      <c r="J79" s="3"/>
      <c r="K79" s="3"/>
      <c r="L79" s="3"/>
    </row>
    <row r="80" spans="1:12" x14ac:dyDescent="0.35">
      <c r="A80" s="3"/>
      <c r="B80" s="3"/>
      <c r="C80" s="3"/>
      <c r="D80" s="3"/>
      <c r="E80" s="3"/>
      <c r="F80" s="3"/>
      <c r="G80" s="3"/>
      <c r="H80" s="3"/>
      <c r="I80" s="3"/>
      <c r="J80" s="3"/>
      <c r="K80" s="3"/>
      <c r="L80" s="3"/>
    </row>
    <row r="81" spans="1:12" x14ac:dyDescent="0.35">
      <c r="A81" s="3"/>
      <c r="B81" s="3"/>
      <c r="C81" s="3"/>
      <c r="D81" s="3"/>
      <c r="E81" s="3"/>
      <c r="F81" s="3"/>
      <c r="G81" s="3"/>
      <c r="H81" s="3"/>
      <c r="I81" s="3"/>
      <c r="J81" s="3"/>
      <c r="K81" s="3"/>
      <c r="L81" s="3"/>
    </row>
    <row r="82" spans="1:12" x14ac:dyDescent="0.35">
      <c r="A82" s="3"/>
      <c r="B82" s="3"/>
      <c r="C82" s="3"/>
      <c r="D82" s="3"/>
      <c r="E82" s="3"/>
      <c r="F82" s="3"/>
      <c r="G82" s="3"/>
      <c r="H82" s="3"/>
      <c r="I82" s="3"/>
      <c r="J82" s="3"/>
      <c r="K82" s="3"/>
      <c r="L82" s="3"/>
    </row>
    <row r="83" spans="1:12" x14ac:dyDescent="0.35">
      <c r="A83" s="3"/>
      <c r="B83" s="3"/>
      <c r="C83" s="3"/>
      <c r="D83" s="3"/>
      <c r="E83" s="3"/>
      <c r="F83" s="3"/>
      <c r="G83" s="3"/>
      <c r="H83" s="3"/>
      <c r="I83" s="3"/>
      <c r="J83" s="3"/>
      <c r="K83" s="3"/>
      <c r="L83" s="3"/>
    </row>
    <row r="84" spans="1:12" x14ac:dyDescent="0.35">
      <c r="A84" s="3"/>
      <c r="B84" s="3"/>
      <c r="C84" s="3"/>
      <c r="D84" s="3"/>
      <c r="E84" s="3"/>
      <c r="F84" s="3"/>
      <c r="G84" s="3"/>
      <c r="H84" s="3"/>
      <c r="I84" s="3"/>
      <c r="J84" s="3"/>
      <c r="K84" s="3"/>
      <c r="L84" s="3"/>
    </row>
    <row r="85" spans="1:12" x14ac:dyDescent="0.35">
      <c r="A85" s="3"/>
      <c r="B85" s="3"/>
      <c r="C85" s="3"/>
      <c r="D85" s="3"/>
      <c r="E85" s="3"/>
      <c r="F85" s="3"/>
      <c r="G85" s="3"/>
      <c r="H85" s="3"/>
      <c r="I85" s="3"/>
      <c r="J85" s="3"/>
      <c r="K85" s="3"/>
      <c r="L85" s="3"/>
    </row>
    <row r="86" spans="1:12" x14ac:dyDescent="0.35">
      <c r="A86" s="3"/>
      <c r="B86" s="3"/>
      <c r="C86" s="3"/>
      <c r="D86" s="3"/>
      <c r="E86" s="3"/>
      <c r="F86" s="3"/>
      <c r="G86" s="3"/>
      <c r="H86" s="3"/>
      <c r="I86" s="3"/>
      <c r="J86" s="3"/>
      <c r="K86" s="3"/>
      <c r="L86" s="3"/>
    </row>
    <row r="87" spans="1:12" x14ac:dyDescent="0.35">
      <c r="A87" s="3"/>
      <c r="B87" s="3"/>
      <c r="C87" s="3"/>
      <c r="D87" s="3"/>
      <c r="E87" s="3"/>
      <c r="F87" s="3"/>
      <c r="G87" s="3"/>
      <c r="H87" s="3"/>
      <c r="I87" s="3"/>
      <c r="J87" s="3"/>
      <c r="K87" s="3"/>
      <c r="L87" s="3"/>
    </row>
    <row r="88" spans="1:12" x14ac:dyDescent="0.35">
      <c r="A88" s="3"/>
      <c r="B88" s="3"/>
      <c r="C88" s="3"/>
      <c r="D88" s="3"/>
      <c r="E88" s="3"/>
      <c r="F88" s="3"/>
      <c r="G88" s="3"/>
      <c r="H88" s="3"/>
      <c r="I88" s="3"/>
      <c r="J88" s="3"/>
      <c r="K88" s="3"/>
      <c r="L88" s="3"/>
    </row>
    <row r="89" spans="1:12" x14ac:dyDescent="0.35">
      <c r="A89" s="3"/>
      <c r="B89" s="3"/>
      <c r="C89" s="3"/>
      <c r="D89" s="3"/>
      <c r="E89" s="3"/>
      <c r="F89" s="3"/>
      <c r="G89" s="3"/>
      <c r="H89" s="3"/>
      <c r="I89" s="3"/>
      <c r="J89" s="3"/>
      <c r="K89" s="3"/>
      <c r="L89" s="3"/>
    </row>
    <row r="90" spans="1:12" x14ac:dyDescent="0.35">
      <c r="A90" s="3"/>
      <c r="B90" s="3"/>
      <c r="C90" s="3"/>
      <c r="D90" s="3"/>
      <c r="E90" s="3"/>
      <c r="F90" s="3"/>
      <c r="G90" s="3"/>
      <c r="H90" s="3"/>
      <c r="I90" s="3"/>
      <c r="J90" s="3"/>
      <c r="K90" s="3"/>
      <c r="L90" s="3"/>
    </row>
    <row r="91" spans="1:12" x14ac:dyDescent="0.35">
      <c r="A91" s="3"/>
      <c r="B91" s="3"/>
      <c r="C91" s="3"/>
      <c r="D91" s="3"/>
      <c r="E91" s="3"/>
      <c r="F91" s="3"/>
      <c r="G91" s="3"/>
      <c r="H91" s="3"/>
      <c r="I91" s="3"/>
      <c r="J91" s="3"/>
      <c r="K91" s="3"/>
      <c r="L91" s="3"/>
    </row>
    <row r="92" spans="1:12" x14ac:dyDescent="0.35">
      <c r="A92" s="3"/>
      <c r="B92" s="3"/>
      <c r="C92" s="3"/>
      <c r="D92" s="3"/>
      <c r="E92" s="3"/>
      <c r="F92" s="3"/>
      <c r="G92" s="3"/>
      <c r="H92" s="3"/>
      <c r="I92" s="3"/>
      <c r="J92" s="3"/>
      <c r="K92" s="3"/>
      <c r="L92" s="3"/>
    </row>
    <row r="93" spans="1:12" x14ac:dyDescent="0.35">
      <c r="A93" s="3"/>
      <c r="B93" s="3"/>
      <c r="C93" s="3"/>
      <c r="D93" s="3"/>
      <c r="E93" s="3"/>
      <c r="F93" s="3"/>
      <c r="G93" s="3"/>
      <c r="H93" s="3"/>
      <c r="I93" s="3"/>
      <c r="J93" s="3"/>
      <c r="K93" s="3"/>
      <c r="L93" s="3"/>
    </row>
    <row r="94" spans="1:12" x14ac:dyDescent="0.35">
      <c r="A94" s="3"/>
      <c r="B94" s="3"/>
      <c r="C94" s="3"/>
      <c r="D94" s="3"/>
      <c r="E94" s="3"/>
      <c r="F94" s="3"/>
      <c r="G94" s="3"/>
      <c r="H94" s="3"/>
      <c r="I94" s="3"/>
      <c r="J94" s="3"/>
      <c r="K94" s="3"/>
      <c r="L94" s="3"/>
    </row>
    <row r="95" spans="1:12" x14ac:dyDescent="0.35">
      <c r="A95" s="3"/>
      <c r="B95" s="3"/>
      <c r="C95" s="3"/>
      <c r="D95" s="3"/>
      <c r="E95" s="3"/>
      <c r="F95" s="3"/>
      <c r="G95" s="3"/>
      <c r="H95" s="3"/>
      <c r="I95" s="3"/>
      <c r="J95" s="3"/>
      <c r="K95" s="3"/>
      <c r="L95" s="3"/>
    </row>
    <row r="96" spans="1:12" x14ac:dyDescent="0.35">
      <c r="A96" s="3"/>
      <c r="B96" s="3"/>
      <c r="C96" s="3"/>
      <c r="D96" s="3"/>
      <c r="E96" s="3"/>
      <c r="F96" s="3"/>
      <c r="G96" s="3"/>
      <c r="H96" s="3"/>
      <c r="I96" s="3"/>
      <c r="J96" s="3"/>
      <c r="K96" s="3"/>
      <c r="L96" s="3"/>
    </row>
    <row r="97" spans="1:12" x14ac:dyDescent="0.35">
      <c r="A97" s="3"/>
      <c r="B97" s="3"/>
      <c r="C97" s="3"/>
      <c r="D97" s="3"/>
      <c r="E97" s="3"/>
      <c r="F97" s="3"/>
      <c r="G97" s="3"/>
      <c r="H97" s="3"/>
      <c r="I97" s="3"/>
      <c r="J97" s="3"/>
      <c r="K97" s="3"/>
      <c r="L97" s="3"/>
    </row>
    <row r="98" spans="1:12" x14ac:dyDescent="0.35">
      <c r="A98" s="3"/>
      <c r="B98" s="3"/>
      <c r="C98" s="3"/>
      <c r="D98" s="3"/>
      <c r="E98" s="3"/>
      <c r="F98" s="3"/>
      <c r="G98" s="3"/>
      <c r="H98" s="3"/>
      <c r="I98" s="3"/>
      <c r="J98" s="3"/>
      <c r="K98" s="3"/>
      <c r="L98" s="3"/>
    </row>
    <row r="99" spans="1:12" x14ac:dyDescent="0.35">
      <c r="A99" s="3"/>
      <c r="B99" s="3"/>
      <c r="C99" s="3"/>
      <c r="D99" s="3"/>
      <c r="E99" s="3"/>
      <c r="F99" s="3"/>
      <c r="G99" s="3"/>
      <c r="H99" s="3"/>
      <c r="I99" s="3"/>
      <c r="J99" s="3"/>
      <c r="K99" s="3"/>
      <c r="L99" s="3"/>
    </row>
    <row r="100" spans="1:12" x14ac:dyDescent="0.35">
      <c r="A100" s="3"/>
      <c r="B100" s="3"/>
      <c r="C100" s="3"/>
      <c r="D100" s="3"/>
      <c r="E100" s="3"/>
      <c r="F100" s="3"/>
      <c r="G100" s="3"/>
      <c r="H100" s="3"/>
      <c r="I100" s="3"/>
      <c r="J100" s="3"/>
      <c r="K100" s="3"/>
      <c r="L100" s="3"/>
    </row>
    <row r="101" spans="1:12" x14ac:dyDescent="0.35">
      <c r="A101" s="3"/>
      <c r="B101" s="3"/>
      <c r="C101" s="3"/>
      <c r="D101" s="3"/>
      <c r="E101" s="3"/>
      <c r="F101" s="3"/>
      <c r="G101" s="3"/>
      <c r="H101" s="3"/>
      <c r="I101" s="3"/>
      <c r="J101" s="3"/>
      <c r="K101" s="3"/>
      <c r="L101" s="3"/>
    </row>
    <row r="102" spans="1:12" x14ac:dyDescent="0.35">
      <c r="A102" s="3"/>
      <c r="B102" s="3"/>
      <c r="C102" s="3"/>
      <c r="D102" s="3"/>
      <c r="E102" s="3"/>
      <c r="F102" s="3"/>
      <c r="G102" s="3"/>
      <c r="H102" s="3"/>
      <c r="I102" s="3"/>
      <c r="J102" s="3"/>
      <c r="K102" s="3"/>
      <c r="L102" s="3"/>
    </row>
    <row r="103" spans="1:12" x14ac:dyDescent="0.35">
      <c r="A103" s="3"/>
      <c r="B103" s="3"/>
      <c r="C103" s="3"/>
      <c r="D103" s="3"/>
      <c r="E103" s="3"/>
      <c r="F103" s="3"/>
      <c r="G103" s="3"/>
      <c r="H103" s="3"/>
      <c r="I103" s="3"/>
      <c r="J103" s="3"/>
      <c r="K103" s="3"/>
      <c r="L103" s="3"/>
    </row>
    <row r="104" spans="1:12" x14ac:dyDescent="0.35">
      <c r="A104" s="3"/>
      <c r="B104" s="3"/>
      <c r="C104" s="3"/>
      <c r="D104" s="3"/>
      <c r="E104" s="3"/>
      <c r="F104" s="3"/>
      <c r="G104" s="3"/>
      <c r="H104" s="3"/>
      <c r="I104" s="3"/>
      <c r="J104" s="3"/>
      <c r="K104" s="3"/>
      <c r="L104" s="3"/>
    </row>
    <row r="105" spans="1:12" x14ac:dyDescent="0.35">
      <c r="A105" s="3"/>
      <c r="B105" s="3"/>
      <c r="C105" s="3"/>
      <c r="D105" s="3"/>
      <c r="E105" s="3"/>
      <c r="F105" s="3"/>
      <c r="G105" s="3"/>
      <c r="H105" s="3"/>
      <c r="I105" s="3"/>
      <c r="J105" s="3"/>
      <c r="K105" s="3"/>
      <c r="L105" s="3"/>
    </row>
    <row r="106" spans="1:12" x14ac:dyDescent="0.35">
      <c r="A106" s="3"/>
      <c r="B106" s="3"/>
      <c r="C106" s="3"/>
      <c r="D106" s="3"/>
      <c r="E106" s="3"/>
      <c r="F106" s="3"/>
      <c r="G106" s="3"/>
      <c r="H106" s="3"/>
      <c r="I106" s="3"/>
      <c r="J106" s="3"/>
      <c r="K106" s="3"/>
      <c r="L106" s="3"/>
    </row>
    <row r="107" spans="1:12" x14ac:dyDescent="0.35">
      <c r="A107" s="3"/>
      <c r="B107" s="3"/>
      <c r="C107" s="3"/>
      <c r="D107" s="3"/>
      <c r="E107" s="3"/>
      <c r="F107" s="3"/>
      <c r="G107" s="3"/>
      <c r="H107" s="3"/>
      <c r="I107" s="3"/>
      <c r="J107" s="3"/>
      <c r="K107" s="3"/>
      <c r="L107" s="3"/>
    </row>
    <row r="108" spans="1:12" x14ac:dyDescent="0.35">
      <c r="A108" s="3"/>
      <c r="B108" s="3"/>
      <c r="C108" s="3"/>
      <c r="D108" s="3"/>
      <c r="E108" s="3"/>
      <c r="F108" s="3"/>
      <c r="G108" s="3"/>
      <c r="H108" s="3"/>
      <c r="I108" s="3"/>
      <c r="J108" s="3"/>
      <c r="K108" s="3"/>
      <c r="L108" s="3"/>
    </row>
    <row r="109" spans="1:12" x14ac:dyDescent="0.35">
      <c r="A109" s="3"/>
      <c r="B109" s="3"/>
      <c r="C109" s="3"/>
      <c r="D109" s="3"/>
      <c r="E109" s="3"/>
      <c r="F109" s="3"/>
      <c r="G109" s="3"/>
      <c r="H109" s="3"/>
      <c r="I109" s="3"/>
      <c r="J109" s="3"/>
      <c r="K109" s="3"/>
      <c r="L109" s="3"/>
    </row>
    <row r="110" spans="1:12" x14ac:dyDescent="0.35">
      <c r="A110" s="3"/>
      <c r="B110" s="3"/>
      <c r="C110" s="3"/>
      <c r="D110" s="3"/>
      <c r="E110" s="3"/>
      <c r="F110" s="3"/>
      <c r="G110" s="3"/>
      <c r="H110" s="3"/>
      <c r="I110" s="3"/>
      <c r="J110" s="3"/>
      <c r="K110" s="3"/>
      <c r="L110" s="3"/>
    </row>
    <row r="111" spans="1:12" x14ac:dyDescent="0.35">
      <c r="A111" s="3"/>
      <c r="B111" s="3"/>
      <c r="C111" s="3"/>
      <c r="D111" s="3"/>
      <c r="E111" s="3"/>
      <c r="F111" s="3"/>
      <c r="G111" s="3"/>
      <c r="H111" s="3"/>
      <c r="I111" s="3"/>
      <c r="J111" s="3"/>
      <c r="K111" s="3"/>
      <c r="L111" s="3"/>
    </row>
    <row r="112" spans="1:12" x14ac:dyDescent="0.35">
      <c r="A112" s="3"/>
      <c r="B112" s="3"/>
      <c r="C112" s="3"/>
      <c r="D112" s="3"/>
      <c r="E112" s="3"/>
      <c r="F112" s="3"/>
      <c r="G112" s="3"/>
      <c r="H112" s="3"/>
      <c r="I112" s="3"/>
      <c r="J112" s="3"/>
      <c r="K112" s="3"/>
      <c r="L112" s="3"/>
    </row>
    <row r="113" spans="1:12" x14ac:dyDescent="0.35">
      <c r="A113" s="3"/>
      <c r="B113" s="3"/>
      <c r="C113" s="3"/>
      <c r="D113" s="3"/>
      <c r="E113" s="3"/>
      <c r="F113" s="3"/>
      <c r="G113" s="3"/>
      <c r="H113" s="3"/>
      <c r="I113" s="3"/>
      <c r="J113" s="3"/>
      <c r="K113" s="3"/>
      <c r="L113" s="3"/>
    </row>
    <row r="114" spans="1:12" x14ac:dyDescent="0.35">
      <c r="A114" s="3"/>
      <c r="B114" s="3"/>
      <c r="C114" s="3"/>
      <c r="D114" s="3"/>
      <c r="E114" s="3"/>
      <c r="F114" s="3"/>
      <c r="G114" s="3"/>
      <c r="H114" s="3"/>
      <c r="I114" s="3"/>
      <c r="J114" s="3"/>
      <c r="K114" s="3"/>
      <c r="L114" s="3"/>
    </row>
    <row r="115" spans="1:12" x14ac:dyDescent="0.35">
      <c r="A115" s="3"/>
      <c r="B115" s="3"/>
      <c r="C115" s="3"/>
      <c r="D115" s="3"/>
      <c r="E115" s="3"/>
      <c r="F115" s="3"/>
      <c r="G115" s="3"/>
      <c r="H115" s="3"/>
      <c r="I115" s="3"/>
      <c r="J115" s="3"/>
      <c r="K115" s="3"/>
      <c r="L115" s="3"/>
    </row>
    <row r="116" spans="1:12" x14ac:dyDescent="0.35">
      <c r="A116" s="3"/>
      <c r="B116" s="3"/>
      <c r="C116" s="3"/>
      <c r="D116" s="3"/>
      <c r="E116" s="3"/>
      <c r="F116" s="3"/>
      <c r="G116" s="3"/>
      <c r="H116" s="3"/>
      <c r="I116" s="3"/>
      <c r="J116" s="3"/>
      <c r="K116" s="3"/>
      <c r="L116" s="3"/>
    </row>
    <row r="117" spans="1:12" x14ac:dyDescent="0.35">
      <c r="A117" s="3"/>
      <c r="B117" s="3"/>
      <c r="C117" s="3"/>
      <c r="D117" s="3"/>
      <c r="E117" s="3"/>
      <c r="F117" s="3"/>
      <c r="G117" s="3"/>
      <c r="H117" s="3"/>
      <c r="I117" s="3"/>
      <c r="J117" s="3"/>
      <c r="K117" s="3"/>
      <c r="L117" s="3"/>
    </row>
    <row r="118" spans="1:12" x14ac:dyDescent="0.35">
      <c r="A118" s="3"/>
      <c r="B118" s="3"/>
      <c r="C118" s="3"/>
      <c r="D118" s="3"/>
      <c r="E118" s="3"/>
      <c r="F118" s="3"/>
      <c r="G118" s="3"/>
      <c r="H118" s="3"/>
      <c r="I118" s="3"/>
      <c r="J118" s="3"/>
      <c r="K118" s="3"/>
      <c r="L118" s="3"/>
    </row>
    <row r="119" spans="1:12" x14ac:dyDescent="0.35">
      <c r="A119" s="3"/>
      <c r="B119" s="3"/>
      <c r="C119" s="3"/>
      <c r="D119" s="3"/>
      <c r="E119" s="3"/>
      <c r="F119" s="3"/>
      <c r="G119" s="3"/>
      <c r="H119" s="3"/>
      <c r="I119" s="3"/>
      <c r="J119" s="3"/>
      <c r="K119" s="3"/>
      <c r="L119" s="3"/>
    </row>
    <row r="120" spans="1:12" x14ac:dyDescent="0.35">
      <c r="A120" s="3"/>
      <c r="B120" s="3"/>
      <c r="C120" s="3"/>
      <c r="D120" s="3"/>
      <c r="E120" s="3"/>
      <c r="F120" s="3"/>
      <c r="G120" s="3"/>
      <c r="H120" s="3"/>
      <c r="I120" s="3"/>
      <c r="J120" s="3"/>
      <c r="K120" s="3"/>
      <c r="L120" s="3"/>
    </row>
    <row r="121" spans="1:12" x14ac:dyDescent="0.35">
      <c r="A121" s="3"/>
      <c r="B121" s="3"/>
      <c r="C121" s="3"/>
      <c r="D121" s="3"/>
      <c r="E121" s="3"/>
      <c r="F121" s="3"/>
      <c r="G121" s="3"/>
      <c r="H121" s="3"/>
      <c r="I121" s="3"/>
      <c r="J121" s="3"/>
      <c r="K121" s="3"/>
      <c r="L121" s="3"/>
    </row>
    <row r="122" spans="1:12" x14ac:dyDescent="0.35">
      <c r="A122" s="3"/>
      <c r="B122" s="3"/>
      <c r="C122" s="3"/>
      <c r="D122" s="3"/>
      <c r="E122" s="3"/>
      <c r="F122" s="3"/>
      <c r="G122" s="3"/>
      <c r="H122" s="3"/>
      <c r="I122" s="3"/>
      <c r="J122" s="3"/>
      <c r="K122" s="3"/>
      <c r="L122" s="3"/>
    </row>
    <row r="123" spans="1:12" x14ac:dyDescent="0.35">
      <c r="A123" s="3"/>
      <c r="B123" s="3"/>
      <c r="C123" s="3"/>
      <c r="D123" s="3"/>
      <c r="E123" s="3"/>
      <c r="F123" s="3"/>
      <c r="G123" s="3"/>
      <c r="H123" s="3"/>
      <c r="I123" s="3"/>
      <c r="J123" s="3"/>
      <c r="K123" s="3"/>
      <c r="L123" s="3"/>
    </row>
    <row r="124" spans="1:12" x14ac:dyDescent="0.35">
      <c r="A124" s="3"/>
      <c r="B124" s="3"/>
      <c r="C124" s="3"/>
      <c r="D124" s="3"/>
      <c r="E124" s="3"/>
      <c r="F124" s="3"/>
      <c r="G124" s="3"/>
      <c r="H124" s="3"/>
      <c r="I124" s="3"/>
      <c r="J124" s="3"/>
      <c r="K124" s="3"/>
      <c r="L124" s="3"/>
    </row>
    <row r="125" spans="1:12" x14ac:dyDescent="0.35">
      <c r="A125" s="3"/>
      <c r="B125" s="3"/>
      <c r="C125" s="3"/>
      <c r="D125" s="3"/>
      <c r="E125" s="3"/>
      <c r="F125" s="3"/>
      <c r="G125" s="3"/>
      <c r="H125" s="3"/>
      <c r="I125" s="3"/>
      <c r="J125" s="3"/>
      <c r="K125" s="3"/>
      <c r="L125" s="3"/>
    </row>
    <row r="126" spans="1:12" x14ac:dyDescent="0.35">
      <c r="A126" s="3"/>
      <c r="B126" s="3"/>
      <c r="C126" s="3"/>
      <c r="D126" s="3"/>
      <c r="E126" s="3"/>
      <c r="F126" s="3"/>
      <c r="G126" s="3"/>
      <c r="H126" s="3"/>
      <c r="I126" s="3"/>
      <c r="J126" s="3"/>
      <c r="K126" s="3"/>
      <c r="L126" s="3"/>
    </row>
    <row r="127" spans="1:12" x14ac:dyDescent="0.35">
      <c r="A127" s="3"/>
      <c r="B127" s="3"/>
      <c r="C127" s="3"/>
      <c r="D127" s="3"/>
      <c r="E127" s="3"/>
      <c r="F127" s="3"/>
      <c r="G127" s="3"/>
      <c r="H127" s="3"/>
      <c r="I127" s="3"/>
      <c r="J127" s="3"/>
      <c r="K127" s="3"/>
      <c r="L127" s="3"/>
    </row>
    <row r="128" spans="1:12" x14ac:dyDescent="0.35">
      <c r="A128" s="3"/>
      <c r="B128" s="3"/>
      <c r="C128" s="3"/>
      <c r="D128" s="3"/>
      <c r="E128" s="3"/>
      <c r="F128" s="3"/>
      <c r="G128" s="3"/>
      <c r="H128" s="3"/>
      <c r="I128" s="3"/>
      <c r="J128" s="3"/>
      <c r="K128" s="3"/>
      <c r="L128" s="3"/>
    </row>
    <row r="129" spans="1:12" x14ac:dyDescent="0.35">
      <c r="A129" s="3"/>
      <c r="B129" s="3"/>
      <c r="C129" s="3"/>
      <c r="D129" s="3"/>
      <c r="E129" s="3"/>
      <c r="F129" s="3"/>
      <c r="G129" s="3"/>
      <c r="H129" s="3"/>
      <c r="I129" s="3"/>
      <c r="J129" s="3"/>
      <c r="K129" s="3"/>
      <c r="L129" s="3"/>
    </row>
    <row r="130" spans="1:12" x14ac:dyDescent="0.35">
      <c r="A130" s="3"/>
      <c r="B130" s="3"/>
      <c r="C130" s="3"/>
      <c r="D130" s="3"/>
      <c r="E130" s="3"/>
      <c r="F130" s="3"/>
      <c r="G130" s="3"/>
      <c r="H130" s="3"/>
      <c r="I130" s="3"/>
      <c r="J130" s="3"/>
      <c r="K130" s="3"/>
      <c r="L130" s="3"/>
    </row>
    <row r="131" spans="1:12" x14ac:dyDescent="0.35">
      <c r="A131" s="3"/>
      <c r="B131" s="3"/>
      <c r="C131" s="3"/>
      <c r="D131" s="3"/>
      <c r="E131" s="3"/>
      <c r="F131" s="3"/>
      <c r="G131" s="3"/>
      <c r="H131" s="3"/>
      <c r="I131" s="3"/>
      <c r="J131" s="3"/>
      <c r="K131" s="3"/>
      <c r="L131" s="3"/>
    </row>
    <row r="132" spans="1:12" x14ac:dyDescent="0.35">
      <c r="A132" s="3"/>
      <c r="B132" s="3"/>
      <c r="C132" s="3"/>
      <c r="D132" s="3"/>
      <c r="E132" s="3"/>
      <c r="F132" s="3"/>
      <c r="G132" s="3"/>
      <c r="H132" s="3"/>
      <c r="I132" s="3"/>
      <c r="J132" s="3"/>
      <c r="K132" s="3"/>
      <c r="L132" s="3"/>
    </row>
    <row r="133" spans="1:12" x14ac:dyDescent="0.35">
      <c r="A133" s="3"/>
      <c r="B133" s="3"/>
      <c r="C133" s="3"/>
      <c r="D133" s="3"/>
      <c r="E133" s="3"/>
      <c r="F133" s="3"/>
      <c r="G133" s="3"/>
      <c r="H133" s="3"/>
      <c r="I133" s="3"/>
      <c r="J133" s="3"/>
      <c r="K133" s="3"/>
      <c r="L133" s="3"/>
    </row>
    <row r="134" spans="1:12" x14ac:dyDescent="0.35">
      <c r="A134" s="3"/>
      <c r="B134" s="3"/>
      <c r="C134" s="3"/>
      <c r="D134" s="3"/>
      <c r="E134" s="3"/>
      <c r="F134" s="3"/>
      <c r="G134" s="3"/>
      <c r="H134" s="3"/>
      <c r="I134" s="3"/>
      <c r="J134" s="3"/>
      <c r="K134" s="3"/>
      <c r="L134" s="3"/>
    </row>
    <row r="135" spans="1:12" x14ac:dyDescent="0.35">
      <c r="A135" s="3"/>
      <c r="B135" s="3"/>
      <c r="C135" s="3"/>
      <c r="D135" s="3"/>
      <c r="E135" s="3"/>
      <c r="F135" s="3"/>
      <c r="G135" s="3"/>
      <c r="H135" s="3"/>
      <c r="I135" s="3"/>
      <c r="J135" s="3"/>
      <c r="K135" s="3"/>
      <c r="L135" s="3"/>
    </row>
    <row r="136" spans="1:12" x14ac:dyDescent="0.35">
      <c r="A136" s="3"/>
      <c r="B136" s="3"/>
      <c r="C136" s="3"/>
      <c r="D136" s="3"/>
      <c r="E136" s="3"/>
      <c r="F136" s="3"/>
      <c r="G136" s="3"/>
      <c r="H136" s="3"/>
      <c r="I136" s="3"/>
      <c r="J136" s="3"/>
      <c r="K136" s="3"/>
      <c r="L136" s="3"/>
    </row>
    <row r="137" spans="1:12" x14ac:dyDescent="0.35">
      <c r="A137" s="3"/>
      <c r="B137" s="3"/>
      <c r="C137" s="3"/>
      <c r="D137" s="3"/>
      <c r="E137" s="3"/>
      <c r="F137" s="3"/>
      <c r="G137" s="3"/>
      <c r="H137" s="3"/>
      <c r="I137" s="3"/>
      <c r="J137" s="3"/>
      <c r="K137" s="3"/>
      <c r="L137" s="3"/>
    </row>
    <row r="138" spans="1:12" x14ac:dyDescent="0.35">
      <c r="A138" s="3"/>
      <c r="B138" s="3"/>
      <c r="C138" s="3"/>
      <c r="D138" s="3"/>
      <c r="E138" s="3"/>
      <c r="F138" s="3"/>
      <c r="G138" s="3"/>
      <c r="H138" s="3"/>
      <c r="I138" s="3"/>
      <c r="J138" s="3"/>
      <c r="K138" s="3"/>
      <c r="L138" s="3"/>
    </row>
    <row r="139" spans="1:12" x14ac:dyDescent="0.35">
      <c r="A139" s="3"/>
      <c r="B139" s="3"/>
      <c r="C139" s="3"/>
      <c r="D139" s="3"/>
      <c r="E139" s="3"/>
      <c r="F139" s="3"/>
      <c r="G139" s="3"/>
      <c r="H139" s="3"/>
      <c r="I139" s="3"/>
      <c r="J139" s="3"/>
      <c r="K139" s="3"/>
      <c r="L139" s="3"/>
    </row>
    <row r="140" spans="1:12" x14ac:dyDescent="0.35">
      <c r="A140" s="3"/>
      <c r="B140" s="3"/>
      <c r="C140" s="3"/>
      <c r="D140" s="3"/>
      <c r="E140" s="3"/>
      <c r="F140" s="3"/>
      <c r="G140" s="3"/>
      <c r="H140" s="3"/>
      <c r="I140" s="3"/>
      <c r="J140" s="3"/>
      <c r="K140" s="3"/>
      <c r="L140" s="3"/>
    </row>
    <row r="141" spans="1:12" x14ac:dyDescent="0.35">
      <c r="A141" s="3"/>
      <c r="B141" s="3"/>
      <c r="C141" s="3"/>
      <c r="D141" s="3"/>
      <c r="E141" s="3"/>
      <c r="F141" s="3"/>
      <c r="G141" s="3"/>
      <c r="H141" s="3"/>
      <c r="I141" s="3"/>
      <c r="J141" s="3"/>
      <c r="K141" s="3"/>
      <c r="L141" s="3"/>
    </row>
    <row r="142" spans="1:12" x14ac:dyDescent="0.35">
      <c r="A142" s="3"/>
      <c r="B142" s="3"/>
      <c r="C142" s="3"/>
      <c r="D142" s="3"/>
      <c r="E142" s="3"/>
      <c r="F142" s="3"/>
      <c r="G142" s="3"/>
      <c r="H142" s="3"/>
      <c r="I142" s="3"/>
      <c r="J142" s="3"/>
      <c r="K142" s="3"/>
      <c r="L142" s="3"/>
    </row>
    <row r="143" spans="1:12" x14ac:dyDescent="0.35">
      <c r="A143" s="3"/>
      <c r="B143" s="3"/>
      <c r="C143" s="3"/>
      <c r="D143" s="3"/>
      <c r="E143" s="3"/>
      <c r="F143" s="3"/>
      <c r="G143" s="3"/>
      <c r="H143" s="3"/>
      <c r="I143" s="3"/>
      <c r="J143" s="3"/>
      <c r="K143" s="3"/>
      <c r="L143" s="3"/>
    </row>
    <row r="144" spans="1:12" x14ac:dyDescent="0.35">
      <c r="A144" s="3"/>
      <c r="B144" s="3"/>
      <c r="C144" s="3"/>
      <c r="D144" s="3"/>
      <c r="E144" s="3"/>
      <c r="F144" s="3"/>
      <c r="G144" s="3"/>
      <c r="H144" s="3"/>
      <c r="I144" s="3"/>
      <c r="J144" s="3"/>
      <c r="K144" s="3"/>
      <c r="L144" s="3"/>
    </row>
    <row r="145" spans="1:12" x14ac:dyDescent="0.35">
      <c r="A145" s="3"/>
      <c r="B145" s="3"/>
      <c r="C145" s="3"/>
      <c r="D145" s="3"/>
      <c r="E145" s="3"/>
      <c r="F145" s="3"/>
      <c r="G145" s="3"/>
      <c r="H145" s="3"/>
      <c r="I145" s="3"/>
      <c r="J145" s="3"/>
      <c r="K145" s="3"/>
      <c r="L145" s="3"/>
    </row>
    <row r="146" spans="1:12" x14ac:dyDescent="0.35">
      <c r="A146" s="3"/>
      <c r="B146" s="3"/>
      <c r="C146" s="3"/>
      <c r="D146" s="3"/>
      <c r="E146" s="3"/>
      <c r="F146" s="3"/>
      <c r="G146" s="3"/>
      <c r="H146" s="3"/>
      <c r="I146" s="3"/>
      <c r="J146" s="3"/>
      <c r="K146" s="3"/>
      <c r="L146" s="3"/>
    </row>
    <row r="147" spans="1:12" x14ac:dyDescent="0.35">
      <c r="A147" s="3"/>
      <c r="B147" s="3"/>
      <c r="C147" s="3"/>
      <c r="D147" s="3"/>
      <c r="E147" s="3"/>
      <c r="F147" s="3"/>
      <c r="G147" s="3"/>
      <c r="H147" s="3"/>
      <c r="I147" s="3"/>
      <c r="J147" s="3"/>
      <c r="K147" s="3"/>
      <c r="L147" s="3"/>
    </row>
    <row r="148" spans="1:12" x14ac:dyDescent="0.35">
      <c r="A148" s="3"/>
      <c r="B148" s="3"/>
      <c r="C148" s="3"/>
      <c r="D148" s="3"/>
      <c r="E148" s="3"/>
      <c r="F148" s="3"/>
      <c r="G148" s="3"/>
      <c r="H148" s="3"/>
      <c r="I148" s="3"/>
      <c r="J148" s="3"/>
      <c r="K148" s="3"/>
      <c r="L148" s="3"/>
    </row>
    <row r="149" spans="1:12" x14ac:dyDescent="0.35">
      <c r="A149" s="3"/>
      <c r="B149" s="3"/>
      <c r="C149" s="3"/>
      <c r="D149" s="3"/>
      <c r="E149" s="3"/>
      <c r="F149" s="3"/>
      <c r="G149" s="3"/>
      <c r="H149" s="3"/>
      <c r="I149" s="3"/>
      <c r="J149" s="3"/>
      <c r="K149" s="3"/>
      <c r="L149" s="3"/>
    </row>
    <row r="150" spans="1:12" x14ac:dyDescent="0.35">
      <c r="A150" s="3"/>
      <c r="B150" s="3"/>
      <c r="C150" s="3"/>
      <c r="D150" s="3"/>
      <c r="E150" s="3"/>
      <c r="F150" s="3"/>
      <c r="G150" s="3"/>
      <c r="H150" s="3"/>
      <c r="I150" s="3"/>
      <c r="J150" s="3"/>
      <c r="K150" s="3"/>
      <c r="L150" s="3"/>
    </row>
    <row r="151" spans="1:12" x14ac:dyDescent="0.35">
      <c r="A151" s="3"/>
      <c r="B151" s="3"/>
      <c r="C151" s="3"/>
      <c r="D151" s="3"/>
      <c r="E151" s="3"/>
      <c r="F151" s="3"/>
      <c r="G151" s="3"/>
      <c r="H151" s="3"/>
      <c r="I151" s="3"/>
      <c r="J151" s="3"/>
      <c r="K151" s="3"/>
      <c r="L151" s="3"/>
    </row>
    <row r="152" spans="1:12" x14ac:dyDescent="0.35">
      <c r="A152" s="3"/>
      <c r="B152" s="3"/>
      <c r="C152" s="3"/>
      <c r="D152" s="3"/>
      <c r="E152" s="3"/>
      <c r="F152" s="3"/>
      <c r="G152" s="3"/>
      <c r="H152" s="3"/>
      <c r="I152" s="3"/>
      <c r="J152" s="3"/>
      <c r="K152" s="3"/>
      <c r="L152" s="3"/>
    </row>
    <row r="153" spans="1:12" x14ac:dyDescent="0.35">
      <c r="A153" s="3"/>
      <c r="B153" s="3"/>
      <c r="C153" s="3"/>
      <c r="D153" s="3"/>
      <c r="E153" s="3"/>
      <c r="F153" s="3"/>
      <c r="G153" s="3"/>
      <c r="H153" s="3"/>
      <c r="I153" s="3"/>
      <c r="J153" s="3"/>
      <c r="K153" s="3"/>
      <c r="L153" s="3"/>
    </row>
    <row r="154" spans="1:12" x14ac:dyDescent="0.35">
      <c r="A154" s="3"/>
      <c r="B154" s="3"/>
      <c r="C154" s="3"/>
      <c r="D154" s="3"/>
      <c r="E154" s="3"/>
      <c r="F154" s="3"/>
      <c r="G154" s="3"/>
      <c r="H154" s="3"/>
      <c r="I154" s="3"/>
      <c r="J154" s="3"/>
      <c r="K154" s="3"/>
      <c r="L154" s="3"/>
    </row>
    <row r="155" spans="1:12" x14ac:dyDescent="0.35">
      <c r="A155" s="3"/>
      <c r="B155" s="3"/>
      <c r="C155" s="3"/>
      <c r="D155" s="3"/>
      <c r="E155" s="3"/>
      <c r="F155" s="3"/>
      <c r="G155" s="3"/>
      <c r="H155" s="3"/>
      <c r="I155" s="3"/>
      <c r="J155" s="3"/>
      <c r="K155" s="3"/>
      <c r="L155" s="3"/>
    </row>
    <row r="156" spans="1:12" x14ac:dyDescent="0.35">
      <c r="A156" s="3"/>
      <c r="B156" s="3"/>
      <c r="C156" s="3"/>
      <c r="D156" s="3"/>
      <c r="E156" s="3"/>
      <c r="F156" s="3"/>
      <c r="G156" s="3"/>
      <c r="H156" s="3"/>
      <c r="I156" s="3"/>
      <c r="J156" s="3"/>
      <c r="K156" s="3"/>
      <c r="L156" s="3"/>
    </row>
    <row r="157" spans="1:12" x14ac:dyDescent="0.35">
      <c r="A157" s="3"/>
      <c r="B157" s="3"/>
      <c r="C157" s="3"/>
      <c r="D157" s="3"/>
      <c r="E157" s="3"/>
      <c r="F157" s="3"/>
      <c r="G157" s="3"/>
      <c r="H157" s="3"/>
      <c r="I157" s="3"/>
      <c r="J157" s="3"/>
      <c r="K157" s="3"/>
      <c r="L157" s="3"/>
    </row>
    <row r="158" spans="1:12" x14ac:dyDescent="0.35">
      <c r="A158" s="3"/>
      <c r="B158" s="3"/>
      <c r="C158" s="3"/>
      <c r="D158" s="3"/>
      <c r="E158" s="3"/>
      <c r="F158" s="3"/>
      <c r="G158" s="3"/>
      <c r="H158" s="3"/>
      <c r="I158" s="3"/>
      <c r="J158" s="3"/>
      <c r="K158" s="3"/>
      <c r="L158" s="3"/>
    </row>
    <row r="159" spans="1:12" x14ac:dyDescent="0.35">
      <c r="A159" s="3"/>
      <c r="B159" s="3"/>
      <c r="C159" s="3"/>
      <c r="D159" s="3"/>
      <c r="E159" s="3"/>
      <c r="F159" s="3"/>
      <c r="G159" s="3"/>
      <c r="H159" s="3"/>
      <c r="I159" s="3"/>
      <c r="J159" s="3"/>
      <c r="K159" s="3"/>
      <c r="L159" s="3"/>
    </row>
    <row r="160" spans="1:12" x14ac:dyDescent="0.35">
      <c r="A160" s="3"/>
      <c r="B160" s="3"/>
      <c r="C160" s="3"/>
      <c r="D160" s="3"/>
      <c r="E160" s="3"/>
      <c r="F160" s="3"/>
      <c r="G160" s="3"/>
      <c r="H160" s="3"/>
      <c r="I160" s="3"/>
      <c r="J160" s="3"/>
      <c r="K160" s="3"/>
      <c r="L160" s="3"/>
    </row>
    <row r="161" spans="1:12" x14ac:dyDescent="0.35">
      <c r="A161" s="3"/>
      <c r="B161" s="3"/>
      <c r="C161" s="3"/>
      <c r="D161" s="3"/>
      <c r="E161" s="3"/>
      <c r="F161" s="3"/>
      <c r="G161" s="3"/>
      <c r="H161" s="3"/>
      <c r="I161" s="3"/>
      <c r="J161" s="3"/>
      <c r="K161" s="3"/>
      <c r="L161" s="3"/>
    </row>
    <row r="162" spans="1:12" x14ac:dyDescent="0.35">
      <c r="A162" s="3"/>
      <c r="B162" s="3"/>
      <c r="C162" s="3"/>
      <c r="D162" s="3"/>
      <c r="E162" s="3"/>
      <c r="F162" s="3"/>
      <c r="G162" s="3"/>
      <c r="H162" s="3"/>
      <c r="I162" s="3"/>
      <c r="J162" s="3"/>
      <c r="K162" s="3"/>
      <c r="L162" s="3"/>
    </row>
    <row r="163" spans="1:12" x14ac:dyDescent="0.35">
      <c r="A163" s="3"/>
      <c r="B163" s="3"/>
      <c r="C163" s="3"/>
      <c r="D163" s="3"/>
      <c r="E163" s="3"/>
      <c r="F163" s="3"/>
      <c r="G163" s="3"/>
      <c r="H163" s="3"/>
      <c r="I163" s="3"/>
      <c r="J163" s="3"/>
      <c r="K163" s="3"/>
      <c r="L163" s="3"/>
    </row>
    <row r="164" spans="1:12" x14ac:dyDescent="0.35">
      <c r="A164" s="3"/>
      <c r="B164" s="3"/>
      <c r="C164" s="3"/>
      <c r="D164" s="3"/>
      <c r="E164" s="3"/>
      <c r="F164" s="3"/>
      <c r="G164" s="3"/>
      <c r="H164" s="3"/>
      <c r="I164" s="3"/>
      <c r="J164" s="3"/>
      <c r="K164" s="3"/>
      <c r="L164" s="3"/>
    </row>
    <row r="165" spans="1:12" x14ac:dyDescent="0.35">
      <c r="A165" s="3"/>
      <c r="B165" s="3"/>
      <c r="C165" s="3"/>
      <c r="D165" s="3"/>
      <c r="E165" s="3"/>
      <c r="F165" s="3"/>
      <c r="G165" s="3"/>
      <c r="H165" s="3"/>
      <c r="I165" s="3"/>
      <c r="J165" s="3"/>
      <c r="K165" s="3"/>
      <c r="L165" s="3"/>
    </row>
    <row r="166" spans="1:12" x14ac:dyDescent="0.35">
      <c r="A166" s="3"/>
      <c r="B166" s="3"/>
      <c r="C166" s="3"/>
      <c r="D166" s="3"/>
      <c r="E166" s="3"/>
      <c r="F166" s="3"/>
      <c r="G166" s="3"/>
      <c r="H166" s="3"/>
      <c r="I166" s="3"/>
      <c r="J166" s="3"/>
      <c r="K166" s="3"/>
      <c r="L166" s="3"/>
    </row>
    <row r="167" spans="1:12" x14ac:dyDescent="0.35">
      <c r="A167" s="3"/>
      <c r="B167" s="3"/>
      <c r="C167" s="3"/>
      <c r="D167" s="3"/>
      <c r="E167" s="3"/>
      <c r="F167" s="3"/>
      <c r="G167" s="3"/>
      <c r="H167" s="3"/>
      <c r="I167" s="3"/>
      <c r="J167" s="3"/>
      <c r="K167" s="3"/>
      <c r="L167" s="3"/>
    </row>
    <row r="168" spans="1:12" x14ac:dyDescent="0.35">
      <c r="A168" s="3"/>
      <c r="B168" s="3"/>
      <c r="C168" s="3"/>
      <c r="D168" s="3"/>
      <c r="E168" s="3"/>
      <c r="F168" s="3"/>
      <c r="G168" s="3"/>
      <c r="H168" s="3"/>
      <c r="I168" s="3"/>
      <c r="J168" s="3"/>
      <c r="K168" s="3"/>
      <c r="L168" s="3"/>
    </row>
    <row r="169" spans="1:12" x14ac:dyDescent="0.35">
      <c r="A169" s="3"/>
      <c r="B169" s="3"/>
      <c r="C169" s="3"/>
      <c r="D169" s="3"/>
      <c r="E169" s="3"/>
      <c r="F169" s="3"/>
      <c r="G169" s="3"/>
      <c r="H169" s="3"/>
      <c r="I169" s="3"/>
      <c r="J169" s="3"/>
      <c r="K169" s="3"/>
      <c r="L169" s="3"/>
    </row>
    <row r="170" spans="1:12" x14ac:dyDescent="0.35">
      <c r="A170" s="3"/>
      <c r="B170" s="3"/>
      <c r="C170" s="3"/>
      <c r="D170" s="3"/>
      <c r="E170" s="3"/>
      <c r="F170" s="3"/>
      <c r="G170" s="3"/>
      <c r="H170" s="3"/>
      <c r="I170" s="3"/>
      <c r="J170" s="3"/>
      <c r="K170" s="3"/>
      <c r="L170" s="3"/>
    </row>
    <row r="171" spans="1:12" x14ac:dyDescent="0.35">
      <c r="A171" s="3"/>
      <c r="B171" s="3"/>
      <c r="C171" s="3"/>
      <c r="D171" s="3"/>
      <c r="E171" s="3"/>
      <c r="F171" s="3"/>
      <c r="G171" s="3"/>
      <c r="H171" s="3"/>
      <c r="I171" s="3"/>
      <c r="J171" s="3"/>
      <c r="K171" s="3"/>
      <c r="L171" s="3"/>
    </row>
    <row r="172" spans="1:12" x14ac:dyDescent="0.35">
      <c r="A172" s="3"/>
      <c r="B172" s="3"/>
      <c r="C172" s="3"/>
      <c r="D172" s="3"/>
      <c r="E172" s="3"/>
      <c r="F172" s="3"/>
      <c r="G172" s="3"/>
      <c r="H172" s="3"/>
      <c r="I172" s="3"/>
      <c r="J172" s="3"/>
      <c r="K172" s="3"/>
      <c r="L172" s="3"/>
    </row>
    <row r="173" spans="1:12" x14ac:dyDescent="0.35">
      <c r="A173" s="3"/>
      <c r="B173" s="3"/>
      <c r="C173" s="3"/>
      <c r="D173" s="3"/>
      <c r="E173" s="3"/>
      <c r="F173" s="3"/>
      <c r="G173" s="3"/>
      <c r="H173" s="3"/>
      <c r="I173" s="3"/>
      <c r="J173" s="3"/>
      <c r="K173" s="3"/>
      <c r="L173" s="3"/>
    </row>
    <row r="174" spans="1:12" x14ac:dyDescent="0.35">
      <c r="A174" s="3"/>
      <c r="B174" s="3"/>
      <c r="C174" s="3"/>
      <c r="D174" s="3"/>
      <c r="E174" s="3"/>
      <c r="F174" s="3"/>
      <c r="G174" s="3"/>
      <c r="H174" s="3"/>
      <c r="I174" s="3"/>
      <c r="J174" s="3"/>
      <c r="K174" s="3"/>
      <c r="L174" s="3"/>
    </row>
    <row r="175" spans="1:12" x14ac:dyDescent="0.35">
      <c r="A175" s="3"/>
      <c r="B175" s="3"/>
      <c r="C175" s="3"/>
      <c r="D175" s="3"/>
      <c r="E175" s="3"/>
      <c r="F175" s="3"/>
      <c r="G175" s="3"/>
      <c r="H175" s="3"/>
      <c r="I175" s="3"/>
      <c r="J175" s="3"/>
      <c r="K175" s="3"/>
      <c r="L175" s="3"/>
    </row>
    <row r="176" spans="1:12" x14ac:dyDescent="0.35">
      <c r="A176" s="3"/>
      <c r="B176" s="3"/>
      <c r="C176" s="3"/>
      <c r="D176" s="3"/>
      <c r="E176" s="3"/>
      <c r="F176" s="3"/>
      <c r="G176" s="3"/>
      <c r="H176" s="3"/>
      <c r="I176" s="3"/>
      <c r="J176" s="3"/>
      <c r="K176" s="3"/>
      <c r="L176" s="3"/>
    </row>
    <row r="177" spans="1:12" x14ac:dyDescent="0.35">
      <c r="A177" s="3"/>
      <c r="B177" s="3"/>
      <c r="C177" s="3"/>
      <c r="D177" s="3"/>
      <c r="E177" s="3"/>
      <c r="F177" s="3"/>
      <c r="G177" s="3"/>
      <c r="H177" s="3"/>
      <c r="I177" s="3"/>
      <c r="J177" s="3"/>
      <c r="K177" s="3"/>
      <c r="L177" s="3"/>
    </row>
    <row r="178" spans="1:12" x14ac:dyDescent="0.35">
      <c r="A178" s="3"/>
      <c r="B178" s="3"/>
      <c r="C178" s="3"/>
      <c r="D178" s="3"/>
      <c r="E178" s="3"/>
      <c r="F178" s="3"/>
      <c r="G178" s="3"/>
      <c r="H178" s="3"/>
      <c r="I178" s="3"/>
      <c r="J178" s="3"/>
      <c r="K178" s="3"/>
      <c r="L178" s="3"/>
    </row>
    <row r="179" spans="1:12" x14ac:dyDescent="0.35">
      <c r="A179" s="3"/>
      <c r="B179" s="3"/>
      <c r="C179" s="3"/>
      <c r="D179" s="3"/>
      <c r="E179" s="3"/>
      <c r="F179" s="3"/>
      <c r="G179" s="3"/>
      <c r="H179" s="3"/>
      <c r="I179" s="3"/>
      <c r="J179" s="3"/>
      <c r="K179" s="3"/>
      <c r="L179" s="3"/>
    </row>
    <row r="180" spans="1:12" x14ac:dyDescent="0.35">
      <c r="A180" s="3"/>
      <c r="B180" s="3"/>
      <c r="C180" s="3"/>
      <c r="D180" s="3"/>
      <c r="E180" s="3"/>
      <c r="F180" s="3"/>
      <c r="G180" s="3"/>
      <c r="H180" s="3"/>
      <c r="I180" s="3"/>
      <c r="J180" s="3"/>
      <c r="K180" s="3"/>
      <c r="L180" s="3"/>
    </row>
    <row r="181" spans="1:12" x14ac:dyDescent="0.35">
      <c r="A181" s="3"/>
      <c r="B181" s="3"/>
      <c r="C181" s="3"/>
      <c r="D181" s="3"/>
      <c r="E181" s="3"/>
      <c r="F181" s="3"/>
      <c r="G181" s="3"/>
      <c r="H181" s="3"/>
      <c r="I181" s="3"/>
      <c r="J181" s="3"/>
      <c r="K181" s="3"/>
      <c r="L181" s="3"/>
    </row>
    <row r="182" spans="1:12" x14ac:dyDescent="0.35">
      <c r="A182" s="3"/>
      <c r="B182" s="3"/>
      <c r="C182" s="3"/>
      <c r="D182" s="3"/>
      <c r="E182" s="3"/>
      <c r="F182" s="3"/>
      <c r="G182" s="3"/>
      <c r="H182" s="3"/>
      <c r="I182" s="3"/>
      <c r="J182" s="3"/>
      <c r="K182" s="3"/>
      <c r="L182" s="3"/>
    </row>
    <row r="183" spans="1:12" x14ac:dyDescent="0.35">
      <c r="A183" s="3"/>
      <c r="B183" s="3"/>
      <c r="C183" s="3"/>
      <c r="D183" s="3"/>
      <c r="E183" s="3"/>
      <c r="F183" s="3"/>
      <c r="G183" s="3"/>
      <c r="H183" s="3"/>
      <c r="I183" s="3"/>
      <c r="J183" s="3"/>
      <c r="K183" s="3"/>
      <c r="L183" s="3"/>
    </row>
  </sheetData>
  <hyperlinks>
    <hyperlink ref="A4" location="Contents!A1" display="Back to table of contents" xr:uid="{00000000-0004-0000-0A00-00000000000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43"/>
  <sheetViews>
    <sheetView zoomScaleNormal="100" workbookViewId="0"/>
  </sheetViews>
  <sheetFormatPr defaultColWidth="8.84375" defaultRowHeight="15.5" x14ac:dyDescent="0.35"/>
  <cols>
    <col min="1" max="1" width="10.4609375" style="17" customWidth="1"/>
    <col min="2" max="3" width="9.61328125" style="17" customWidth="1"/>
    <col min="4" max="6" width="13.61328125" style="17" customWidth="1"/>
    <col min="7" max="7" width="15.61328125" style="17" customWidth="1"/>
    <col min="8" max="8" width="10.921875" style="17" customWidth="1"/>
    <col min="9" max="9" width="15.4609375" style="17" customWidth="1"/>
    <col min="10" max="10" width="12.15234375" style="17" customWidth="1"/>
    <col min="11" max="16384" width="8.84375" style="17"/>
  </cols>
  <sheetData>
    <row r="1" spans="1:14" ht="20" x14ac:dyDescent="0.4">
      <c r="A1" s="1" t="s">
        <v>276</v>
      </c>
    </row>
    <row r="2" spans="1:14" x14ac:dyDescent="0.35">
      <c r="A2" s="17" t="s">
        <v>0</v>
      </c>
    </row>
    <row r="3" spans="1:14" x14ac:dyDescent="0.35">
      <c r="A3" s="17" t="s">
        <v>1</v>
      </c>
    </row>
    <row r="4" spans="1:14" x14ac:dyDescent="0.35">
      <c r="A4" s="45" t="s">
        <v>60</v>
      </c>
    </row>
    <row r="5" spans="1:14" ht="78" thickBot="1" x14ac:dyDescent="0.4">
      <c r="A5" s="99" t="s">
        <v>40</v>
      </c>
      <c r="B5" s="100" t="s">
        <v>107</v>
      </c>
      <c r="C5" s="100" t="s">
        <v>233</v>
      </c>
      <c r="D5" s="115" t="s">
        <v>108</v>
      </c>
      <c r="E5" s="116" t="s">
        <v>109</v>
      </c>
      <c r="F5" s="116" t="s">
        <v>110</v>
      </c>
      <c r="G5" s="117" t="s">
        <v>111</v>
      </c>
    </row>
    <row r="6" spans="1:14" ht="15" customHeight="1" x14ac:dyDescent="0.35">
      <c r="A6" s="90">
        <v>2000</v>
      </c>
      <c r="B6" t="s">
        <v>113</v>
      </c>
      <c r="C6" t="s">
        <v>43</v>
      </c>
      <c r="D6" s="78">
        <v>133.19999999999999</v>
      </c>
      <c r="E6" s="78">
        <v>129.4</v>
      </c>
      <c r="F6" s="78">
        <v>136.9</v>
      </c>
      <c r="G6" s="152">
        <v>4830</v>
      </c>
    </row>
    <row r="7" spans="1:14" ht="15" customHeight="1" x14ac:dyDescent="0.35">
      <c r="A7" s="90">
        <v>2001</v>
      </c>
      <c r="B7" t="s">
        <v>113</v>
      </c>
      <c r="C7" t="s">
        <v>43</v>
      </c>
      <c r="D7" s="79">
        <v>136</v>
      </c>
      <c r="E7" s="79">
        <v>132.30000000000001</v>
      </c>
      <c r="F7" s="79">
        <v>139.80000000000001</v>
      </c>
      <c r="G7" s="153">
        <v>5035</v>
      </c>
    </row>
    <row r="8" spans="1:14" ht="15" customHeight="1" x14ac:dyDescent="0.35">
      <c r="A8" s="90">
        <v>2002</v>
      </c>
      <c r="B8" t="s">
        <v>113</v>
      </c>
      <c r="C8" t="s">
        <v>43</v>
      </c>
      <c r="D8" s="79">
        <v>144.69999999999999</v>
      </c>
      <c r="E8" s="79">
        <v>140.9</v>
      </c>
      <c r="F8" s="79">
        <v>148.6</v>
      </c>
      <c r="G8" s="153">
        <v>5365</v>
      </c>
    </row>
    <row r="9" spans="1:14" ht="15" customHeight="1" x14ac:dyDescent="0.35">
      <c r="A9" s="90">
        <v>2003</v>
      </c>
      <c r="B9" t="s">
        <v>113</v>
      </c>
      <c r="C9" t="s">
        <v>43</v>
      </c>
      <c r="D9" s="79">
        <v>150.69999999999999</v>
      </c>
      <c r="E9" s="79">
        <v>146.80000000000001</v>
      </c>
      <c r="F9" s="79">
        <v>154.6</v>
      </c>
      <c r="G9" s="153">
        <v>5612</v>
      </c>
    </row>
    <row r="10" spans="1:14" ht="15" customHeight="1" x14ac:dyDescent="0.35">
      <c r="A10" s="90">
        <v>2004</v>
      </c>
      <c r="B10" t="s">
        <v>113</v>
      </c>
      <c r="C10" t="s">
        <v>43</v>
      </c>
      <c r="D10" s="79">
        <v>150.4</v>
      </c>
      <c r="E10" s="79">
        <v>146.5</v>
      </c>
      <c r="F10" s="79">
        <v>154.4</v>
      </c>
      <c r="G10" s="153">
        <v>5622</v>
      </c>
    </row>
    <row r="11" spans="1:14" ht="15" customHeight="1" x14ac:dyDescent="0.35">
      <c r="A11" s="90">
        <v>2005</v>
      </c>
      <c r="B11" t="s">
        <v>113</v>
      </c>
      <c r="C11" t="s">
        <v>43</v>
      </c>
      <c r="D11" s="79">
        <v>142.80000000000001</v>
      </c>
      <c r="E11" s="79">
        <v>139</v>
      </c>
      <c r="F11" s="79">
        <v>146.6</v>
      </c>
      <c r="G11" s="153">
        <v>5446</v>
      </c>
      <c r="M11" s="118"/>
    </row>
    <row r="12" spans="1:14" ht="15" customHeight="1" x14ac:dyDescent="0.35">
      <c r="A12" s="52">
        <v>2006</v>
      </c>
      <c r="B12" t="s">
        <v>113</v>
      </c>
      <c r="C12" t="s">
        <v>43</v>
      </c>
      <c r="D12" s="79">
        <v>146.5</v>
      </c>
      <c r="E12" s="79">
        <v>142.69999999999999</v>
      </c>
      <c r="F12" s="79">
        <v>150.30000000000001</v>
      </c>
      <c r="G12" s="153">
        <v>5706</v>
      </c>
      <c r="M12" s="118"/>
    </row>
    <row r="13" spans="1:14" ht="15" customHeight="1" x14ac:dyDescent="0.35">
      <c r="A13" s="52">
        <v>2007</v>
      </c>
      <c r="B13" t="s">
        <v>113</v>
      </c>
      <c r="C13" t="s">
        <v>43</v>
      </c>
      <c r="D13" s="79">
        <v>160.69999999999999</v>
      </c>
      <c r="E13" s="79">
        <v>156.80000000000001</v>
      </c>
      <c r="F13" s="79">
        <v>164.7</v>
      </c>
      <c r="G13" s="153">
        <v>6312</v>
      </c>
      <c r="M13" s="118"/>
    </row>
    <row r="14" spans="1:14" ht="15" customHeight="1" x14ac:dyDescent="0.35">
      <c r="A14" s="52">
        <v>2008</v>
      </c>
      <c r="B14" t="s">
        <v>113</v>
      </c>
      <c r="C14" t="s">
        <v>43</v>
      </c>
      <c r="D14" s="79">
        <v>163.69999999999999</v>
      </c>
      <c r="E14" s="79">
        <v>159.69999999999999</v>
      </c>
      <c r="F14" s="79">
        <v>167.7</v>
      </c>
      <c r="G14" s="153">
        <v>6493</v>
      </c>
      <c r="M14" s="118"/>
    </row>
    <row r="15" spans="1:14" ht="15" customHeight="1" x14ac:dyDescent="0.35">
      <c r="A15" s="52">
        <v>2009</v>
      </c>
      <c r="B15" t="s">
        <v>113</v>
      </c>
      <c r="C15" t="s">
        <v>43</v>
      </c>
      <c r="D15" s="79">
        <v>163.69999999999999</v>
      </c>
      <c r="E15" s="79">
        <v>159.69999999999999</v>
      </c>
      <c r="F15" s="79">
        <v>167.7</v>
      </c>
      <c r="G15" s="153">
        <v>6620</v>
      </c>
      <c r="M15" s="118"/>
      <c r="N15" s="87"/>
    </row>
    <row r="16" spans="1:14" ht="15" customHeight="1" x14ac:dyDescent="0.35">
      <c r="A16" s="52">
        <v>2010</v>
      </c>
      <c r="B16" t="s">
        <v>113</v>
      </c>
      <c r="C16" t="s">
        <v>43</v>
      </c>
      <c r="D16" s="79">
        <v>167</v>
      </c>
      <c r="E16" s="79">
        <v>163.1</v>
      </c>
      <c r="F16" s="79">
        <v>170.9</v>
      </c>
      <c r="G16" s="153">
        <v>6958</v>
      </c>
      <c r="N16" s="87"/>
    </row>
    <row r="17" spans="1:16" ht="15" customHeight="1" x14ac:dyDescent="0.4">
      <c r="A17" s="52">
        <v>2011</v>
      </c>
      <c r="B17" t="s">
        <v>113</v>
      </c>
      <c r="C17" t="s">
        <v>43</v>
      </c>
      <c r="D17" s="79">
        <v>166.7</v>
      </c>
      <c r="E17" s="79">
        <v>162.9</v>
      </c>
      <c r="F17" s="79">
        <v>170.5</v>
      </c>
      <c r="G17" s="153">
        <v>7209</v>
      </c>
      <c r="K17" s="23"/>
      <c r="L17" s="23"/>
      <c r="M17" s="23"/>
      <c r="N17" s="23"/>
      <c r="O17" s="23"/>
      <c r="P17" s="18"/>
    </row>
    <row r="18" spans="1:16" ht="15" customHeight="1" x14ac:dyDescent="0.35">
      <c r="A18" s="52">
        <v>2012</v>
      </c>
      <c r="B18" t="s">
        <v>113</v>
      </c>
      <c r="C18" t="s">
        <v>43</v>
      </c>
      <c r="D18" s="79">
        <v>187.5</v>
      </c>
      <c r="E18" s="79">
        <v>183.5</v>
      </c>
      <c r="F18" s="79">
        <v>191.5</v>
      </c>
      <c r="G18" s="153">
        <v>8278</v>
      </c>
      <c r="N18" s="87"/>
    </row>
    <row r="19" spans="1:16" ht="15" customHeight="1" x14ac:dyDescent="0.35">
      <c r="A19" s="52">
        <v>2013</v>
      </c>
      <c r="B19" t="s">
        <v>113</v>
      </c>
      <c r="C19" t="s">
        <v>43</v>
      </c>
      <c r="D19" s="79">
        <v>186.1</v>
      </c>
      <c r="E19" s="79">
        <v>182.2</v>
      </c>
      <c r="F19" s="79">
        <v>190.1</v>
      </c>
      <c r="G19" s="153">
        <v>8354</v>
      </c>
      <c r="N19" s="87"/>
    </row>
    <row r="20" spans="1:16" ht="15" customHeight="1" x14ac:dyDescent="0.35">
      <c r="A20" s="52">
        <v>2014</v>
      </c>
      <c r="B20" t="s">
        <v>113</v>
      </c>
      <c r="C20" t="s">
        <v>43</v>
      </c>
      <c r="D20" s="79">
        <v>187.3</v>
      </c>
      <c r="E20" s="79">
        <v>183.4</v>
      </c>
      <c r="F20" s="79">
        <v>191.1</v>
      </c>
      <c r="G20" s="153">
        <v>8650</v>
      </c>
      <c r="N20" s="87"/>
    </row>
    <row r="21" spans="1:16" ht="15" customHeight="1" x14ac:dyDescent="0.35">
      <c r="A21" s="52">
        <v>2015</v>
      </c>
      <c r="B21" t="s">
        <v>113</v>
      </c>
      <c r="C21" t="s">
        <v>43</v>
      </c>
      <c r="D21" s="79">
        <v>217.6</v>
      </c>
      <c r="E21" s="79">
        <v>213.4</v>
      </c>
      <c r="F21" s="79">
        <v>221.7</v>
      </c>
      <c r="G21" s="153">
        <v>10139</v>
      </c>
      <c r="N21" s="87"/>
    </row>
    <row r="22" spans="1:16" ht="15" customHeight="1" x14ac:dyDescent="0.35">
      <c r="A22" s="52">
        <v>2016</v>
      </c>
      <c r="B22" t="s">
        <v>113</v>
      </c>
      <c r="C22" t="s">
        <v>43</v>
      </c>
      <c r="D22" s="79">
        <v>207.8</v>
      </c>
      <c r="E22" s="79">
        <v>203.7</v>
      </c>
      <c r="F22" s="79">
        <v>211.8</v>
      </c>
      <c r="G22" s="153">
        <v>9909</v>
      </c>
      <c r="N22" s="87"/>
    </row>
    <row r="23" spans="1:16" ht="15" customHeight="1" x14ac:dyDescent="0.35">
      <c r="A23" s="52">
        <v>2017</v>
      </c>
      <c r="B23" t="s">
        <v>113</v>
      </c>
      <c r="C23" t="s">
        <v>43</v>
      </c>
      <c r="D23" s="79">
        <v>219.2</v>
      </c>
      <c r="E23" s="79">
        <v>215.1</v>
      </c>
      <c r="F23" s="79">
        <v>223.3</v>
      </c>
      <c r="G23" s="153">
        <v>10663</v>
      </c>
      <c r="N23" s="87"/>
    </row>
    <row r="24" spans="1:16" ht="15" customHeight="1" x14ac:dyDescent="0.35">
      <c r="A24" s="52">
        <v>2018</v>
      </c>
      <c r="B24" t="s">
        <v>113</v>
      </c>
      <c r="C24" t="s">
        <v>43</v>
      </c>
      <c r="D24" s="79">
        <v>212.6</v>
      </c>
      <c r="E24" s="79">
        <v>208.6</v>
      </c>
      <c r="F24" s="79">
        <v>216.6</v>
      </c>
      <c r="G24" s="153">
        <v>10477</v>
      </c>
      <c r="N24" s="87"/>
    </row>
    <row r="25" spans="1:16" ht="15" customHeight="1" x14ac:dyDescent="0.35">
      <c r="A25" s="52">
        <v>2019</v>
      </c>
      <c r="B25" t="s">
        <v>113</v>
      </c>
      <c r="C25" t="s">
        <v>43</v>
      </c>
      <c r="D25" s="79">
        <v>204.3</v>
      </c>
      <c r="E25" s="79">
        <v>200.4</v>
      </c>
      <c r="F25" s="79">
        <v>208.1</v>
      </c>
      <c r="G25" s="153">
        <v>10360</v>
      </c>
      <c r="N25" s="87"/>
    </row>
    <row r="26" spans="1:16" ht="15" customHeight="1" x14ac:dyDescent="0.35">
      <c r="A26" s="52">
        <v>2020</v>
      </c>
      <c r="B26" t="s">
        <v>113</v>
      </c>
      <c r="C26" t="s">
        <v>43</v>
      </c>
      <c r="D26" s="79">
        <v>241.1</v>
      </c>
      <c r="E26" s="79">
        <v>236.9</v>
      </c>
      <c r="F26" s="79">
        <v>245.3</v>
      </c>
      <c r="G26" s="153">
        <v>12352</v>
      </c>
      <c r="N26" s="87"/>
    </row>
    <row r="27" spans="1:16" ht="15" customHeight="1" x14ac:dyDescent="0.35">
      <c r="A27" s="52">
        <v>2021</v>
      </c>
      <c r="B27" t="s">
        <v>113</v>
      </c>
      <c r="C27" t="s">
        <v>43</v>
      </c>
      <c r="D27" s="79">
        <v>203.7</v>
      </c>
      <c r="E27" s="79">
        <v>199.9</v>
      </c>
      <c r="F27" s="79">
        <v>207.5</v>
      </c>
      <c r="G27" s="153">
        <v>10626</v>
      </c>
      <c r="N27" s="87"/>
    </row>
    <row r="28" spans="1:16" ht="15" customHeight="1" x14ac:dyDescent="0.35">
      <c r="A28" s="52">
        <v>2022</v>
      </c>
      <c r="B28" t="s">
        <v>113</v>
      </c>
      <c r="C28" t="s">
        <v>43</v>
      </c>
      <c r="D28" s="132">
        <v>205.1</v>
      </c>
      <c r="E28" s="132">
        <v>201.2</v>
      </c>
      <c r="F28" s="132">
        <v>208.9</v>
      </c>
      <c r="G28" s="154">
        <v>10705</v>
      </c>
      <c r="N28" s="87"/>
    </row>
    <row r="29" spans="1:16" ht="15" customHeight="1" x14ac:dyDescent="0.35">
      <c r="A29" s="90">
        <v>2000</v>
      </c>
      <c r="B29" t="s">
        <v>42</v>
      </c>
      <c r="C29" t="s">
        <v>43</v>
      </c>
      <c r="D29" s="79">
        <v>136.1</v>
      </c>
      <c r="E29" s="79">
        <v>131.6</v>
      </c>
      <c r="F29" s="79">
        <v>140.6</v>
      </c>
      <c r="G29" s="155">
        <v>3430</v>
      </c>
      <c r="N29" s="87"/>
    </row>
    <row r="30" spans="1:16" ht="15" customHeight="1" x14ac:dyDescent="0.35">
      <c r="A30" s="90">
        <v>2001</v>
      </c>
      <c r="B30" t="s">
        <v>42</v>
      </c>
      <c r="C30" t="s">
        <v>43</v>
      </c>
      <c r="D30" s="79">
        <v>138</v>
      </c>
      <c r="E30" s="79">
        <v>133.5</v>
      </c>
      <c r="F30" s="79">
        <v>142.5</v>
      </c>
      <c r="G30" s="153">
        <v>3530</v>
      </c>
      <c r="N30" s="87"/>
    </row>
    <row r="31" spans="1:16" ht="15" customHeight="1" x14ac:dyDescent="0.35">
      <c r="A31" s="90">
        <v>2002</v>
      </c>
      <c r="B31" t="s">
        <v>42</v>
      </c>
      <c r="C31" t="s">
        <v>43</v>
      </c>
      <c r="D31" s="79">
        <v>145.80000000000001</v>
      </c>
      <c r="E31" s="79">
        <v>141.19999999999999</v>
      </c>
      <c r="F31" s="79">
        <v>150.4</v>
      </c>
      <c r="G31" s="153">
        <v>3732</v>
      </c>
      <c r="N31" s="87"/>
    </row>
    <row r="32" spans="1:16" ht="15" customHeight="1" x14ac:dyDescent="0.35">
      <c r="A32" s="90">
        <v>2003</v>
      </c>
      <c r="B32" t="s">
        <v>42</v>
      </c>
      <c r="C32" t="s">
        <v>43</v>
      </c>
      <c r="D32" s="79">
        <v>152.19999999999999</v>
      </c>
      <c r="E32" s="79">
        <v>147.5</v>
      </c>
      <c r="F32" s="79">
        <v>157</v>
      </c>
      <c r="G32" s="153">
        <v>3881</v>
      </c>
    </row>
    <row r="33" spans="1:7" ht="15" customHeight="1" x14ac:dyDescent="0.35">
      <c r="A33" s="90">
        <v>2004</v>
      </c>
      <c r="B33" t="s">
        <v>42</v>
      </c>
      <c r="C33" t="s">
        <v>43</v>
      </c>
      <c r="D33" s="79">
        <v>155.9</v>
      </c>
      <c r="E33" s="79">
        <v>151.1</v>
      </c>
      <c r="F33" s="79">
        <v>160.69999999999999</v>
      </c>
      <c r="G33" s="153">
        <v>3969</v>
      </c>
    </row>
    <row r="34" spans="1:7" ht="15" customHeight="1" x14ac:dyDescent="0.35">
      <c r="A34" s="90">
        <v>2005</v>
      </c>
      <c r="B34" t="s">
        <v>42</v>
      </c>
      <c r="C34" t="s">
        <v>43</v>
      </c>
      <c r="D34" s="79">
        <v>145.30000000000001</v>
      </c>
      <c r="E34" s="79">
        <v>140.69999999999999</v>
      </c>
      <c r="F34" s="79">
        <v>149.9</v>
      </c>
      <c r="G34" s="153">
        <v>3764</v>
      </c>
    </row>
    <row r="35" spans="1:7" ht="15" customHeight="1" x14ac:dyDescent="0.35">
      <c r="A35" s="52">
        <v>2006</v>
      </c>
      <c r="B35" t="s">
        <v>42</v>
      </c>
      <c r="C35" t="s">
        <v>43</v>
      </c>
      <c r="D35" s="79">
        <v>149.5</v>
      </c>
      <c r="E35" s="79">
        <v>144.80000000000001</v>
      </c>
      <c r="F35" s="79">
        <v>154.1</v>
      </c>
      <c r="G35" s="153">
        <v>3925</v>
      </c>
    </row>
    <row r="36" spans="1:7" ht="15" customHeight="1" x14ac:dyDescent="0.35">
      <c r="A36" s="52">
        <v>2007</v>
      </c>
      <c r="B36" t="s">
        <v>42</v>
      </c>
      <c r="C36" t="s">
        <v>43</v>
      </c>
      <c r="D36" s="79">
        <v>163.19999999999999</v>
      </c>
      <c r="E36" s="79">
        <v>158.4</v>
      </c>
      <c r="F36" s="79">
        <v>168</v>
      </c>
      <c r="G36" s="153">
        <v>4306</v>
      </c>
    </row>
    <row r="37" spans="1:7" ht="15" customHeight="1" x14ac:dyDescent="0.35">
      <c r="A37" s="52">
        <v>2008</v>
      </c>
      <c r="B37" t="s">
        <v>42</v>
      </c>
      <c r="C37" t="s">
        <v>43</v>
      </c>
      <c r="D37" s="79">
        <v>167.7</v>
      </c>
      <c r="E37" s="79">
        <v>162.80000000000001</v>
      </c>
      <c r="F37" s="79">
        <v>172.6</v>
      </c>
      <c r="G37" s="153">
        <v>4431</v>
      </c>
    </row>
    <row r="38" spans="1:7" ht="15" customHeight="1" x14ac:dyDescent="0.35">
      <c r="A38" s="52">
        <v>2009</v>
      </c>
      <c r="B38" t="s">
        <v>42</v>
      </c>
      <c r="C38" t="s">
        <v>43</v>
      </c>
      <c r="D38" s="79">
        <v>167.5</v>
      </c>
      <c r="E38" s="79">
        <v>162.6</v>
      </c>
      <c r="F38" s="79">
        <v>172.4</v>
      </c>
      <c r="G38" s="153">
        <v>4478</v>
      </c>
    </row>
    <row r="39" spans="1:7" ht="15" customHeight="1" x14ac:dyDescent="0.35">
      <c r="A39" s="52">
        <v>2010</v>
      </c>
      <c r="B39" t="s">
        <v>42</v>
      </c>
      <c r="C39" t="s">
        <v>43</v>
      </c>
      <c r="D39" s="79">
        <v>170.3</v>
      </c>
      <c r="E39" s="79">
        <v>165.5</v>
      </c>
      <c r="F39" s="79">
        <v>175.1</v>
      </c>
      <c r="G39" s="153">
        <v>4673</v>
      </c>
    </row>
    <row r="40" spans="1:7" ht="15" customHeight="1" x14ac:dyDescent="0.35">
      <c r="A40" s="52">
        <v>2011</v>
      </c>
      <c r="B40" t="s">
        <v>42</v>
      </c>
      <c r="C40" t="s">
        <v>43</v>
      </c>
      <c r="D40" s="79">
        <v>168.9</v>
      </c>
      <c r="E40" s="79">
        <v>164.2</v>
      </c>
      <c r="F40" s="79">
        <v>173.6</v>
      </c>
      <c r="G40" s="153">
        <v>4780</v>
      </c>
    </row>
    <row r="41" spans="1:7" ht="15" customHeight="1" x14ac:dyDescent="0.35">
      <c r="A41" s="52">
        <v>2012</v>
      </c>
      <c r="B41" t="s">
        <v>42</v>
      </c>
      <c r="C41" t="s">
        <v>43</v>
      </c>
      <c r="D41" s="79">
        <v>192.4</v>
      </c>
      <c r="E41" s="79">
        <v>187.4</v>
      </c>
      <c r="F41" s="79">
        <v>197.3</v>
      </c>
      <c r="G41" s="153">
        <v>5525</v>
      </c>
    </row>
    <row r="42" spans="1:7" ht="15" customHeight="1" x14ac:dyDescent="0.35">
      <c r="A42" s="52">
        <v>2013</v>
      </c>
      <c r="B42" t="s">
        <v>42</v>
      </c>
      <c r="C42" t="s">
        <v>43</v>
      </c>
      <c r="D42" s="79">
        <v>192.9</v>
      </c>
      <c r="E42" s="79">
        <v>188</v>
      </c>
      <c r="F42" s="79">
        <v>197.9</v>
      </c>
      <c r="G42" s="153">
        <v>5594</v>
      </c>
    </row>
    <row r="43" spans="1:7" ht="15" customHeight="1" x14ac:dyDescent="0.35">
      <c r="A43" s="52">
        <v>2014</v>
      </c>
      <c r="B43" t="s">
        <v>42</v>
      </c>
      <c r="C43" t="s">
        <v>43</v>
      </c>
      <c r="D43" s="79">
        <v>191.2</v>
      </c>
      <c r="E43" s="79">
        <v>186.3</v>
      </c>
      <c r="F43" s="79">
        <v>196.1</v>
      </c>
      <c r="G43" s="153">
        <v>5671</v>
      </c>
    </row>
    <row r="44" spans="1:7" ht="15" customHeight="1" x14ac:dyDescent="0.35">
      <c r="A44" s="52">
        <v>2015</v>
      </c>
      <c r="B44" t="s">
        <v>42</v>
      </c>
      <c r="C44" t="s">
        <v>43</v>
      </c>
      <c r="D44" s="79">
        <v>223.7</v>
      </c>
      <c r="E44" s="79">
        <v>218.4</v>
      </c>
      <c r="F44" s="79">
        <v>228.9</v>
      </c>
      <c r="G44" s="153">
        <v>6658</v>
      </c>
    </row>
    <row r="45" spans="1:7" ht="15" customHeight="1" x14ac:dyDescent="0.35">
      <c r="A45" s="52">
        <v>2016</v>
      </c>
      <c r="B45" t="s">
        <v>42</v>
      </c>
      <c r="C45" t="s">
        <v>43</v>
      </c>
      <c r="D45" s="79">
        <v>212.6</v>
      </c>
      <c r="E45" s="79">
        <v>207.5</v>
      </c>
      <c r="F45" s="79">
        <v>217.7</v>
      </c>
      <c r="G45" s="153">
        <v>6423</v>
      </c>
    </row>
    <row r="46" spans="1:7" ht="15" customHeight="1" x14ac:dyDescent="0.35">
      <c r="A46" s="52">
        <v>2017</v>
      </c>
      <c r="B46" t="s">
        <v>42</v>
      </c>
      <c r="C46" t="s">
        <v>43</v>
      </c>
      <c r="D46" s="79">
        <v>224.8</v>
      </c>
      <c r="E46" s="79">
        <v>219.6</v>
      </c>
      <c r="F46" s="79">
        <v>230</v>
      </c>
      <c r="G46" s="153">
        <v>6895</v>
      </c>
    </row>
    <row r="47" spans="1:7" ht="15" customHeight="1" x14ac:dyDescent="0.35">
      <c r="A47" s="52">
        <v>2018</v>
      </c>
      <c r="B47" t="s">
        <v>42</v>
      </c>
      <c r="C47" t="s">
        <v>43</v>
      </c>
      <c r="D47" s="79">
        <v>216.7</v>
      </c>
      <c r="E47" s="79">
        <v>211.6</v>
      </c>
      <c r="F47" s="79">
        <v>221.8</v>
      </c>
      <c r="G47" s="153">
        <v>6687</v>
      </c>
    </row>
    <row r="48" spans="1:7" ht="15" customHeight="1" x14ac:dyDescent="0.35">
      <c r="A48" s="52">
        <v>2019</v>
      </c>
      <c r="B48" t="s">
        <v>42</v>
      </c>
      <c r="C48" t="s">
        <v>43</v>
      </c>
      <c r="D48" s="79">
        <v>209.3</v>
      </c>
      <c r="E48" s="79">
        <v>204.4</v>
      </c>
      <c r="F48" s="79">
        <v>214.3</v>
      </c>
      <c r="G48" s="153">
        <v>6613</v>
      </c>
    </row>
    <row r="49" spans="1:7" ht="15" customHeight="1" x14ac:dyDescent="0.35">
      <c r="A49" s="52">
        <v>2020</v>
      </c>
      <c r="B49" t="s">
        <v>42</v>
      </c>
      <c r="C49" t="s">
        <v>43</v>
      </c>
      <c r="D49" s="79">
        <v>242.8</v>
      </c>
      <c r="E49" s="79">
        <v>237.5</v>
      </c>
      <c r="F49" s="79">
        <v>248.1</v>
      </c>
      <c r="G49" s="153">
        <v>7670</v>
      </c>
    </row>
    <row r="50" spans="1:7" ht="15" customHeight="1" x14ac:dyDescent="0.35">
      <c r="A50" s="52">
        <v>2021</v>
      </c>
      <c r="B50" t="s">
        <v>42</v>
      </c>
      <c r="C50" t="s">
        <v>43</v>
      </c>
      <c r="D50" s="79">
        <v>211.1</v>
      </c>
      <c r="E50" s="79">
        <v>206.1</v>
      </c>
      <c r="F50" s="79">
        <v>216</v>
      </c>
      <c r="G50" s="153">
        <v>6781</v>
      </c>
    </row>
    <row r="51" spans="1:7" ht="15" customHeight="1" x14ac:dyDescent="0.35">
      <c r="A51" s="52">
        <v>2022</v>
      </c>
      <c r="B51" t="s">
        <v>42</v>
      </c>
      <c r="C51" t="s">
        <v>43</v>
      </c>
      <c r="D51" s="132">
        <v>210.5</v>
      </c>
      <c r="E51" s="132">
        <v>205.5</v>
      </c>
      <c r="F51" s="132">
        <v>215.4</v>
      </c>
      <c r="G51" s="154">
        <v>6757</v>
      </c>
    </row>
    <row r="52" spans="1:7" ht="15" customHeight="1" x14ac:dyDescent="0.35">
      <c r="A52" s="90">
        <v>2000</v>
      </c>
      <c r="B52" t="s">
        <v>41</v>
      </c>
      <c r="C52" t="s">
        <v>43</v>
      </c>
      <c r="D52" s="79">
        <v>121.2</v>
      </c>
      <c r="E52" s="79">
        <v>114.4</v>
      </c>
      <c r="F52" s="79">
        <v>128.1</v>
      </c>
      <c r="G52" s="155">
        <v>1400</v>
      </c>
    </row>
    <row r="53" spans="1:7" ht="15" customHeight="1" x14ac:dyDescent="0.35">
      <c r="A53" s="90">
        <v>2001</v>
      </c>
      <c r="B53" t="s">
        <v>41</v>
      </c>
      <c r="C53" t="s">
        <v>43</v>
      </c>
      <c r="D53" s="79">
        <v>126</v>
      </c>
      <c r="E53" s="79">
        <v>119.2</v>
      </c>
      <c r="F53" s="79">
        <v>132.80000000000001</v>
      </c>
      <c r="G53" s="153">
        <v>1505</v>
      </c>
    </row>
    <row r="54" spans="1:7" ht="15" customHeight="1" x14ac:dyDescent="0.35">
      <c r="A54" s="90">
        <v>2002</v>
      </c>
      <c r="B54" t="s">
        <v>41</v>
      </c>
      <c r="C54" t="s">
        <v>43</v>
      </c>
      <c r="D54" s="79">
        <v>135.30000000000001</v>
      </c>
      <c r="E54" s="79">
        <v>128.4</v>
      </c>
      <c r="F54" s="79">
        <v>142.30000000000001</v>
      </c>
      <c r="G54" s="153">
        <v>1633</v>
      </c>
    </row>
    <row r="55" spans="1:7" ht="15" customHeight="1" x14ac:dyDescent="0.35">
      <c r="A55" s="90">
        <v>2003</v>
      </c>
      <c r="B55" t="s">
        <v>41</v>
      </c>
      <c r="C55" t="s">
        <v>43</v>
      </c>
      <c r="D55" s="79">
        <v>141.9</v>
      </c>
      <c r="E55" s="79">
        <v>134.80000000000001</v>
      </c>
      <c r="F55" s="79">
        <v>149.1</v>
      </c>
      <c r="G55" s="153">
        <v>1731</v>
      </c>
    </row>
    <row r="56" spans="1:7" ht="15" customHeight="1" x14ac:dyDescent="0.35">
      <c r="A56" s="90">
        <v>2004</v>
      </c>
      <c r="B56" t="s">
        <v>41</v>
      </c>
      <c r="C56" t="s">
        <v>43</v>
      </c>
      <c r="D56" s="79">
        <v>132.80000000000001</v>
      </c>
      <c r="E56" s="79">
        <v>125.9</v>
      </c>
      <c r="F56" s="79">
        <v>139.6</v>
      </c>
      <c r="G56" s="153">
        <v>1653</v>
      </c>
    </row>
    <row r="57" spans="1:7" ht="15" customHeight="1" x14ac:dyDescent="0.35">
      <c r="A57" s="90">
        <v>2005</v>
      </c>
      <c r="B57" t="s">
        <v>41</v>
      </c>
      <c r="C57" t="s">
        <v>43</v>
      </c>
      <c r="D57" s="79">
        <v>132.6</v>
      </c>
      <c r="E57" s="79">
        <v>125.9</v>
      </c>
      <c r="F57" s="79">
        <v>139.4</v>
      </c>
      <c r="G57" s="153">
        <v>1682</v>
      </c>
    </row>
    <row r="58" spans="1:7" ht="15" customHeight="1" x14ac:dyDescent="0.35">
      <c r="A58" s="52">
        <v>2006</v>
      </c>
      <c r="B58" t="s">
        <v>41</v>
      </c>
      <c r="C58" t="s">
        <v>43</v>
      </c>
      <c r="D58" s="79">
        <v>135.1</v>
      </c>
      <c r="E58" s="79">
        <v>128.4</v>
      </c>
      <c r="F58" s="79">
        <v>141.80000000000001</v>
      </c>
      <c r="G58" s="153">
        <v>1781</v>
      </c>
    </row>
    <row r="59" spans="1:7" ht="15" customHeight="1" x14ac:dyDescent="0.35">
      <c r="A59" s="52">
        <v>2007</v>
      </c>
      <c r="B59" t="s">
        <v>41</v>
      </c>
      <c r="C59" t="s">
        <v>43</v>
      </c>
      <c r="D59" s="79">
        <v>148.69999999999999</v>
      </c>
      <c r="E59" s="79">
        <v>141.69999999999999</v>
      </c>
      <c r="F59" s="79">
        <v>155.6</v>
      </c>
      <c r="G59" s="153">
        <v>2006</v>
      </c>
    </row>
    <row r="60" spans="1:7" ht="15" customHeight="1" x14ac:dyDescent="0.35">
      <c r="A60" s="52">
        <v>2008</v>
      </c>
      <c r="B60" t="s">
        <v>41</v>
      </c>
      <c r="C60" t="s">
        <v>43</v>
      </c>
      <c r="D60" s="79">
        <v>149.5</v>
      </c>
      <c r="E60" s="79">
        <v>142.5</v>
      </c>
      <c r="F60" s="79">
        <v>156.5</v>
      </c>
      <c r="G60" s="153">
        <v>2062</v>
      </c>
    </row>
    <row r="61" spans="1:7" ht="15" customHeight="1" x14ac:dyDescent="0.35">
      <c r="A61" s="52">
        <v>2009</v>
      </c>
      <c r="B61" t="s">
        <v>41</v>
      </c>
      <c r="C61" t="s">
        <v>43</v>
      </c>
      <c r="D61" s="79">
        <v>150.1</v>
      </c>
      <c r="E61" s="79">
        <v>143.30000000000001</v>
      </c>
      <c r="F61" s="79">
        <v>157</v>
      </c>
      <c r="G61" s="153">
        <v>2142</v>
      </c>
    </row>
    <row r="62" spans="1:7" ht="15" customHeight="1" x14ac:dyDescent="0.35">
      <c r="A62" s="52">
        <v>2010</v>
      </c>
      <c r="B62" t="s">
        <v>41</v>
      </c>
      <c r="C62" t="s">
        <v>43</v>
      </c>
      <c r="D62" s="79">
        <v>155.19999999999999</v>
      </c>
      <c r="E62" s="79">
        <v>148.5</v>
      </c>
      <c r="F62" s="79">
        <v>161.9</v>
      </c>
      <c r="G62" s="153">
        <v>2285</v>
      </c>
    </row>
    <row r="63" spans="1:7" ht="15" customHeight="1" x14ac:dyDescent="0.35">
      <c r="A63" s="52">
        <v>2011</v>
      </c>
      <c r="B63" t="s">
        <v>41</v>
      </c>
      <c r="C63" t="s">
        <v>43</v>
      </c>
      <c r="D63" s="79">
        <v>156.19999999999999</v>
      </c>
      <c r="E63" s="79">
        <v>149.80000000000001</v>
      </c>
      <c r="F63" s="79">
        <v>162.69999999999999</v>
      </c>
      <c r="G63" s="153">
        <v>2429</v>
      </c>
    </row>
    <row r="64" spans="1:7" ht="15" customHeight="1" x14ac:dyDescent="0.35">
      <c r="A64" s="52">
        <v>2012</v>
      </c>
      <c r="B64" t="s">
        <v>41</v>
      </c>
      <c r="C64" t="s">
        <v>43</v>
      </c>
      <c r="D64" s="79">
        <v>173.3</v>
      </c>
      <c r="E64" s="79">
        <v>166.6</v>
      </c>
      <c r="F64" s="79">
        <v>179.9</v>
      </c>
      <c r="G64" s="153">
        <v>2753</v>
      </c>
    </row>
    <row r="65" spans="1:7" ht="15" customHeight="1" x14ac:dyDescent="0.35">
      <c r="A65" s="52">
        <v>2013</v>
      </c>
      <c r="B65" t="s">
        <v>41</v>
      </c>
      <c r="C65" t="s">
        <v>43</v>
      </c>
      <c r="D65" s="79">
        <v>170.3</v>
      </c>
      <c r="E65" s="79">
        <v>163.80000000000001</v>
      </c>
      <c r="F65" s="79">
        <v>176.8</v>
      </c>
      <c r="G65" s="153">
        <v>2760</v>
      </c>
    </row>
    <row r="66" spans="1:7" ht="15" customHeight="1" x14ac:dyDescent="0.35">
      <c r="A66" s="52">
        <v>2014</v>
      </c>
      <c r="B66" t="s">
        <v>41</v>
      </c>
      <c r="C66" t="s">
        <v>43</v>
      </c>
      <c r="D66" s="79">
        <v>176.3</v>
      </c>
      <c r="E66" s="79">
        <v>169.8</v>
      </c>
      <c r="F66" s="79">
        <v>182.8</v>
      </c>
      <c r="G66" s="153">
        <v>2979</v>
      </c>
    </row>
    <row r="67" spans="1:7" ht="15" customHeight="1" x14ac:dyDescent="0.35">
      <c r="A67" s="52">
        <v>2015</v>
      </c>
      <c r="B67" t="s">
        <v>41</v>
      </c>
      <c r="C67" t="s">
        <v>43</v>
      </c>
      <c r="D67" s="79">
        <v>201.1</v>
      </c>
      <c r="E67" s="79">
        <v>194.3</v>
      </c>
      <c r="F67" s="79">
        <v>207.9</v>
      </c>
      <c r="G67" s="153">
        <v>3481</v>
      </c>
    </row>
    <row r="68" spans="1:7" ht="15" customHeight="1" x14ac:dyDescent="0.35">
      <c r="A68" s="52">
        <v>2016</v>
      </c>
      <c r="B68" t="s">
        <v>41</v>
      </c>
      <c r="C68" t="s">
        <v>43</v>
      </c>
      <c r="D68" s="79">
        <v>195.2</v>
      </c>
      <c r="E68" s="79">
        <v>188.6</v>
      </c>
      <c r="F68" s="79">
        <v>201.7</v>
      </c>
      <c r="G68" s="153">
        <v>3486</v>
      </c>
    </row>
    <row r="69" spans="1:7" ht="15" customHeight="1" x14ac:dyDescent="0.35">
      <c r="A69" s="52">
        <v>2017</v>
      </c>
      <c r="B69" t="s">
        <v>41</v>
      </c>
      <c r="C69" t="s">
        <v>43</v>
      </c>
      <c r="D69" s="79">
        <v>204.7</v>
      </c>
      <c r="E69" s="79">
        <v>198.1</v>
      </c>
      <c r="F69" s="79">
        <v>211.3</v>
      </c>
      <c r="G69" s="153">
        <v>3768</v>
      </c>
    </row>
    <row r="70" spans="1:7" ht="15" customHeight="1" x14ac:dyDescent="0.35">
      <c r="A70" s="52">
        <v>2018</v>
      </c>
      <c r="B70" t="s">
        <v>41</v>
      </c>
      <c r="C70" t="s">
        <v>43</v>
      </c>
      <c r="D70" s="79">
        <v>200.9</v>
      </c>
      <c r="E70" s="79">
        <v>194.4</v>
      </c>
      <c r="F70" s="79">
        <v>207.4</v>
      </c>
      <c r="G70" s="153">
        <v>3790</v>
      </c>
    </row>
    <row r="71" spans="1:7" ht="15" customHeight="1" x14ac:dyDescent="0.35">
      <c r="A71" s="52">
        <v>2019</v>
      </c>
      <c r="B71" t="s">
        <v>41</v>
      </c>
      <c r="C71" t="s">
        <v>43</v>
      </c>
      <c r="D71" s="79">
        <v>191.8</v>
      </c>
      <c r="E71" s="79">
        <v>185.6</v>
      </c>
      <c r="F71" s="79">
        <v>198.1</v>
      </c>
      <c r="G71" s="153">
        <v>3747</v>
      </c>
    </row>
    <row r="72" spans="1:7" ht="15" customHeight="1" x14ac:dyDescent="0.35">
      <c r="A72" s="52">
        <v>2020</v>
      </c>
      <c r="B72" t="s">
        <v>41</v>
      </c>
      <c r="C72" t="s">
        <v>43</v>
      </c>
      <c r="D72" s="79">
        <v>232.8</v>
      </c>
      <c r="E72" s="79">
        <v>226.1</v>
      </c>
      <c r="F72" s="79">
        <v>239.5</v>
      </c>
      <c r="G72" s="153">
        <v>4682</v>
      </c>
    </row>
    <row r="73" spans="1:7" ht="15" customHeight="1" x14ac:dyDescent="0.35">
      <c r="A73" s="52">
        <v>2021</v>
      </c>
      <c r="B73" t="s">
        <v>41</v>
      </c>
      <c r="C73" t="s">
        <v>43</v>
      </c>
      <c r="D73" s="79">
        <v>189.3</v>
      </c>
      <c r="E73" s="79">
        <v>183.3</v>
      </c>
      <c r="F73" s="79">
        <v>195.3</v>
      </c>
      <c r="G73" s="153">
        <v>3845</v>
      </c>
    </row>
    <row r="74" spans="1:7" ht="15" customHeight="1" x14ac:dyDescent="0.35">
      <c r="A74" s="52">
        <v>2022</v>
      </c>
      <c r="B74" t="s">
        <v>41</v>
      </c>
      <c r="C74" t="s">
        <v>43</v>
      </c>
      <c r="D74" s="132">
        <v>194.4</v>
      </c>
      <c r="E74" s="132">
        <v>188.3</v>
      </c>
      <c r="F74" s="132">
        <v>200.5</v>
      </c>
      <c r="G74" s="156">
        <v>3948</v>
      </c>
    </row>
    <row r="75" spans="1:7" ht="15" customHeight="1" x14ac:dyDescent="0.35">
      <c r="A75" s="90">
        <v>2000</v>
      </c>
      <c r="B75" s="2" t="s">
        <v>113</v>
      </c>
      <c r="C75" s="2" t="s">
        <v>232</v>
      </c>
      <c r="D75" s="78">
        <v>10.5</v>
      </c>
      <c r="E75" s="78">
        <v>9.6</v>
      </c>
      <c r="F75" s="78">
        <v>11.5</v>
      </c>
      <c r="G75" s="63">
        <v>245</v>
      </c>
    </row>
    <row r="76" spans="1:7" ht="15" customHeight="1" x14ac:dyDescent="0.35">
      <c r="A76" s="90">
        <v>2001</v>
      </c>
      <c r="B76" s="2" t="s">
        <v>113</v>
      </c>
      <c r="C76" s="2" t="s">
        <v>232</v>
      </c>
      <c r="D76" s="79">
        <v>11.2</v>
      </c>
      <c r="E76" s="79">
        <v>10.199999999999999</v>
      </c>
      <c r="F76" s="79">
        <v>12.2</v>
      </c>
      <c r="G76" s="64">
        <v>250</v>
      </c>
    </row>
    <row r="77" spans="1:7" ht="15" customHeight="1" x14ac:dyDescent="0.35">
      <c r="A77" s="90">
        <v>2002</v>
      </c>
      <c r="B77" s="2" t="s">
        <v>113</v>
      </c>
      <c r="C77" s="2" t="s">
        <v>232</v>
      </c>
      <c r="D77" s="79">
        <v>11</v>
      </c>
      <c r="E77" s="79">
        <v>10</v>
      </c>
      <c r="F77" s="79">
        <v>12</v>
      </c>
      <c r="G77" s="64">
        <v>234</v>
      </c>
    </row>
    <row r="78" spans="1:7" ht="15" customHeight="1" x14ac:dyDescent="0.35">
      <c r="A78" s="90">
        <v>2003</v>
      </c>
      <c r="B78" s="2" t="s">
        <v>113</v>
      </c>
      <c r="C78" s="2" t="s">
        <v>232</v>
      </c>
      <c r="D78" s="79">
        <v>12.2</v>
      </c>
      <c r="E78" s="79">
        <v>11.2</v>
      </c>
      <c r="F78" s="79">
        <v>13.3</v>
      </c>
      <c r="G78" s="64">
        <v>333</v>
      </c>
    </row>
    <row r="79" spans="1:7" ht="15" customHeight="1" x14ac:dyDescent="0.35">
      <c r="A79" s="90">
        <v>2004</v>
      </c>
      <c r="B79" s="2" t="s">
        <v>113</v>
      </c>
      <c r="C79" s="2" t="s">
        <v>232</v>
      </c>
      <c r="D79" s="79">
        <v>13.2</v>
      </c>
      <c r="E79" s="79">
        <v>12.1</v>
      </c>
      <c r="F79" s="79">
        <v>14.3</v>
      </c>
      <c r="G79" s="64">
        <v>515</v>
      </c>
    </row>
    <row r="80" spans="1:7" ht="15" customHeight="1" x14ac:dyDescent="0.35">
      <c r="A80" s="90">
        <v>2005</v>
      </c>
      <c r="B80" s="2" t="s">
        <v>113</v>
      </c>
      <c r="C80" s="2" t="s">
        <v>232</v>
      </c>
      <c r="D80" s="79">
        <v>10.6</v>
      </c>
      <c r="E80" s="79">
        <v>9.6</v>
      </c>
      <c r="F80" s="79">
        <v>11.6</v>
      </c>
      <c r="G80" s="64">
        <v>417</v>
      </c>
    </row>
    <row r="81" spans="1:7" ht="15" customHeight="1" x14ac:dyDescent="0.35">
      <c r="A81" s="52">
        <v>2006</v>
      </c>
      <c r="B81" s="2" t="s">
        <v>113</v>
      </c>
      <c r="C81" s="2" t="s">
        <v>232</v>
      </c>
      <c r="D81" s="79">
        <v>11</v>
      </c>
      <c r="E81" s="79">
        <v>10</v>
      </c>
      <c r="F81" s="79">
        <v>12</v>
      </c>
      <c r="G81" s="64">
        <v>434</v>
      </c>
    </row>
    <row r="82" spans="1:7" ht="15" customHeight="1" x14ac:dyDescent="0.35">
      <c r="A82" s="52">
        <v>2007</v>
      </c>
      <c r="B82" s="2" t="s">
        <v>113</v>
      </c>
      <c r="C82" s="2" t="s">
        <v>232</v>
      </c>
      <c r="D82" s="79">
        <v>11.4</v>
      </c>
      <c r="E82" s="79">
        <v>10.4</v>
      </c>
      <c r="F82" s="79">
        <v>12.4</v>
      </c>
      <c r="G82" s="64">
        <v>457</v>
      </c>
    </row>
    <row r="83" spans="1:7" ht="15" customHeight="1" x14ac:dyDescent="0.35">
      <c r="A83" s="52">
        <v>2008</v>
      </c>
      <c r="B83" s="2" t="s">
        <v>113</v>
      </c>
      <c r="C83" s="2" t="s">
        <v>232</v>
      </c>
      <c r="D83" s="79">
        <v>12.5</v>
      </c>
      <c r="E83" s="79">
        <v>11.4</v>
      </c>
      <c r="F83" s="79">
        <v>13.5</v>
      </c>
      <c r="G83" s="64">
        <v>507</v>
      </c>
    </row>
    <row r="84" spans="1:7" ht="15" customHeight="1" x14ac:dyDescent="0.35">
      <c r="A84" s="52">
        <v>2009</v>
      </c>
      <c r="B84" s="2" t="s">
        <v>113</v>
      </c>
      <c r="C84" s="2" t="s">
        <v>232</v>
      </c>
      <c r="D84" s="79">
        <v>12.1</v>
      </c>
      <c r="E84" s="79">
        <v>11.1</v>
      </c>
      <c r="F84" s="79">
        <v>13.1</v>
      </c>
      <c r="G84" s="64">
        <v>502</v>
      </c>
    </row>
    <row r="85" spans="1:7" ht="15" customHeight="1" x14ac:dyDescent="0.35">
      <c r="A85" s="52">
        <v>2010</v>
      </c>
      <c r="B85" s="2" t="s">
        <v>113</v>
      </c>
      <c r="C85" s="2" t="s">
        <v>232</v>
      </c>
      <c r="D85" s="79">
        <v>11.7</v>
      </c>
      <c r="E85" s="79">
        <v>10.7</v>
      </c>
      <c r="F85" s="79">
        <v>12.7</v>
      </c>
      <c r="G85" s="64">
        <v>485</v>
      </c>
    </row>
    <row r="86" spans="1:7" ht="15" customHeight="1" x14ac:dyDescent="0.35">
      <c r="A86" s="52">
        <v>2011</v>
      </c>
      <c r="B86" s="2" t="s">
        <v>113</v>
      </c>
      <c r="C86" s="2" t="s">
        <v>232</v>
      </c>
      <c r="D86" s="79">
        <v>11.3</v>
      </c>
      <c r="E86" s="79">
        <v>10.4</v>
      </c>
      <c r="F86" s="79">
        <v>12.3</v>
      </c>
      <c r="G86" s="64">
        <v>478</v>
      </c>
    </row>
    <row r="87" spans="1:7" ht="15" customHeight="1" x14ac:dyDescent="0.35">
      <c r="A87" s="52">
        <v>2012</v>
      </c>
      <c r="B87" s="2" t="s">
        <v>113</v>
      </c>
      <c r="C87" s="2" t="s">
        <v>232</v>
      </c>
      <c r="D87" s="79">
        <v>13.3</v>
      </c>
      <c r="E87" s="79">
        <v>12.3</v>
      </c>
      <c r="F87" s="79">
        <v>14.4</v>
      </c>
      <c r="G87" s="64">
        <v>568</v>
      </c>
    </row>
    <row r="88" spans="1:7" ht="15" customHeight="1" x14ac:dyDescent="0.35">
      <c r="A88" s="52">
        <v>2013</v>
      </c>
      <c r="B88" s="2" t="s">
        <v>113</v>
      </c>
      <c r="C88" s="2" t="s">
        <v>232</v>
      </c>
      <c r="D88" s="79">
        <v>13</v>
      </c>
      <c r="E88" s="79">
        <v>12</v>
      </c>
      <c r="F88" s="79">
        <v>14.1</v>
      </c>
      <c r="G88" s="64">
        <v>566</v>
      </c>
    </row>
    <row r="89" spans="1:7" ht="15" customHeight="1" x14ac:dyDescent="0.35">
      <c r="A89" s="52">
        <v>2014</v>
      </c>
      <c r="B89" s="2" t="s">
        <v>113</v>
      </c>
      <c r="C89" s="2" t="s">
        <v>232</v>
      </c>
      <c r="D89" s="79">
        <v>12</v>
      </c>
      <c r="E89" s="79">
        <v>11</v>
      </c>
      <c r="F89" s="79">
        <v>13</v>
      </c>
      <c r="G89" s="64">
        <v>530</v>
      </c>
    </row>
    <row r="90" spans="1:7" ht="15" customHeight="1" x14ac:dyDescent="0.35">
      <c r="A90" s="52">
        <v>2015</v>
      </c>
      <c r="B90" s="2" t="s">
        <v>113</v>
      </c>
      <c r="C90" s="2" t="s">
        <v>232</v>
      </c>
      <c r="D90" s="79">
        <v>14.8</v>
      </c>
      <c r="E90" s="79">
        <v>13.8</v>
      </c>
      <c r="F90" s="79">
        <v>15.9</v>
      </c>
      <c r="G90" s="64">
        <v>667</v>
      </c>
    </row>
    <row r="91" spans="1:7" ht="15" customHeight="1" x14ac:dyDescent="0.35">
      <c r="A91" s="52">
        <v>2016</v>
      </c>
      <c r="B91" s="2" t="s">
        <v>113</v>
      </c>
      <c r="C91" s="2" t="s">
        <v>232</v>
      </c>
      <c r="D91" s="79">
        <v>15.1</v>
      </c>
      <c r="E91" s="79">
        <v>14</v>
      </c>
      <c r="F91" s="79">
        <v>16.100000000000001</v>
      </c>
      <c r="G91" s="64">
        <v>695</v>
      </c>
    </row>
    <row r="92" spans="1:7" ht="15" customHeight="1" x14ac:dyDescent="0.35">
      <c r="A92" s="52">
        <v>2017</v>
      </c>
      <c r="B92" s="2" t="s">
        <v>113</v>
      </c>
      <c r="C92" s="2" t="s">
        <v>232</v>
      </c>
      <c r="D92" s="79">
        <v>14</v>
      </c>
      <c r="E92" s="79">
        <v>13</v>
      </c>
      <c r="F92" s="79">
        <v>15</v>
      </c>
      <c r="G92" s="64">
        <v>676</v>
      </c>
    </row>
    <row r="93" spans="1:7" ht="15" customHeight="1" x14ac:dyDescent="0.35">
      <c r="A93" s="52">
        <v>2018</v>
      </c>
      <c r="B93" s="2" t="s">
        <v>113</v>
      </c>
      <c r="C93" s="2" t="s">
        <v>232</v>
      </c>
      <c r="D93" s="79">
        <v>13.9</v>
      </c>
      <c r="E93" s="79">
        <v>12.9</v>
      </c>
      <c r="F93" s="79">
        <v>14.9</v>
      </c>
      <c r="G93" s="64">
        <v>691</v>
      </c>
    </row>
    <row r="94" spans="1:7" ht="15" customHeight="1" x14ac:dyDescent="0.35">
      <c r="A94" s="52">
        <v>2019</v>
      </c>
      <c r="B94" s="2" t="s">
        <v>113</v>
      </c>
      <c r="C94" s="2" t="s">
        <v>232</v>
      </c>
      <c r="D94" s="79">
        <v>12.9</v>
      </c>
      <c r="E94" s="79">
        <v>11.9</v>
      </c>
      <c r="F94" s="79">
        <v>13.8</v>
      </c>
      <c r="G94" s="64">
        <v>652</v>
      </c>
    </row>
    <row r="95" spans="1:7" ht="15" customHeight="1" x14ac:dyDescent="0.35">
      <c r="A95" s="52">
        <v>2020</v>
      </c>
      <c r="B95" s="2" t="s">
        <v>113</v>
      </c>
      <c r="C95" s="2" t="s">
        <v>232</v>
      </c>
      <c r="D95" s="79">
        <v>16.899999999999999</v>
      </c>
      <c r="E95" s="79">
        <v>15.9</v>
      </c>
      <c r="F95" s="79">
        <v>18</v>
      </c>
      <c r="G95" s="64">
        <v>876</v>
      </c>
    </row>
    <row r="96" spans="1:7" ht="15" customHeight="1" x14ac:dyDescent="0.35">
      <c r="A96" s="52">
        <v>2021</v>
      </c>
      <c r="B96" s="2" t="s">
        <v>113</v>
      </c>
      <c r="C96" s="2" t="s">
        <v>232</v>
      </c>
      <c r="D96" s="79">
        <v>15</v>
      </c>
      <c r="E96" s="79">
        <v>14</v>
      </c>
      <c r="F96" s="79">
        <v>16</v>
      </c>
      <c r="G96" s="64">
        <v>789</v>
      </c>
    </row>
    <row r="97" spans="1:7" ht="15" customHeight="1" x14ac:dyDescent="0.35">
      <c r="A97" s="52">
        <v>2022</v>
      </c>
      <c r="B97" s="2" t="s">
        <v>113</v>
      </c>
      <c r="C97" s="2" t="s">
        <v>232</v>
      </c>
      <c r="D97" s="132">
        <v>13.4</v>
      </c>
      <c r="E97" s="132">
        <v>12.5</v>
      </c>
      <c r="F97" s="132">
        <v>14.4</v>
      </c>
      <c r="G97" s="148">
        <v>705</v>
      </c>
    </row>
    <row r="98" spans="1:7" ht="15" customHeight="1" x14ac:dyDescent="0.35">
      <c r="A98" s="90">
        <v>2000</v>
      </c>
      <c r="B98" s="2" t="s">
        <v>42</v>
      </c>
      <c r="C98" s="2" t="s">
        <v>232</v>
      </c>
      <c r="D98" s="79">
        <v>9.5</v>
      </c>
      <c r="E98" s="79">
        <v>8.1999999999999993</v>
      </c>
      <c r="F98" s="79">
        <v>10.7</v>
      </c>
      <c r="G98" s="63">
        <v>131</v>
      </c>
    </row>
    <row r="99" spans="1:7" ht="15" customHeight="1" x14ac:dyDescent="0.35">
      <c r="A99" s="90">
        <v>2001</v>
      </c>
      <c r="B99" s="2" t="s">
        <v>42</v>
      </c>
      <c r="C99" s="2" t="s">
        <v>232</v>
      </c>
      <c r="D99" s="79">
        <v>9.9</v>
      </c>
      <c r="E99" s="79">
        <v>8.6</v>
      </c>
      <c r="F99" s="79">
        <v>11.1</v>
      </c>
      <c r="G99" s="64">
        <v>131</v>
      </c>
    </row>
    <row r="100" spans="1:7" ht="15" customHeight="1" x14ac:dyDescent="0.35">
      <c r="A100" s="90">
        <v>2002</v>
      </c>
      <c r="B100" s="2" t="s">
        <v>42</v>
      </c>
      <c r="C100" s="2" t="s">
        <v>232</v>
      </c>
      <c r="D100" s="79">
        <v>9.4</v>
      </c>
      <c r="E100" s="79">
        <v>8.1</v>
      </c>
      <c r="F100" s="79">
        <v>10.6</v>
      </c>
      <c r="G100" s="64">
        <v>95</v>
      </c>
    </row>
    <row r="101" spans="1:7" ht="15" customHeight="1" x14ac:dyDescent="0.35">
      <c r="A101" s="90">
        <v>2003</v>
      </c>
      <c r="B101" s="2" t="s">
        <v>42</v>
      </c>
      <c r="C101" s="2" t="s">
        <v>232</v>
      </c>
      <c r="D101" s="79">
        <v>10.6</v>
      </c>
      <c r="E101" s="79">
        <v>9.3000000000000007</v>
      </c>
      <c r="F101" s="79">
        <v>12</v>
      </c>
      <c r="G101" s="64">
        <v>151</v>
      </c>
    </row>
    <row r="102" spans="1:7" ht="15" customHeight="1" x14ac:dyDescent="0.35">
      <c r="A102" s="90">
        <v>2004</v>
      </c>
      <c r="B102" s="2" t="s">
        <v>42</v>
      </c>
      <c r="C102" s="2" t="s">
        <v>232</v>
      </c>
      <c r="D102" s="79">
        <v>12.2</v>
      </c>
      <c r="E102" s="79">
        <v>10.8</v>
      </c>
      <c r="F102" s="79">
        <v>13.6</v>
      </c>
      <c r="G102" s="64">
        <v>263</v>
      </c>
    </row>
    <row r="103" spans="1:7" ht="15" customHeight="1" x14ac:dyDescent="0.35">
      <c r="A103" s="90">
        <v>2005</v>
      </c>
      <c r="B103" s="2" t="s">
        <v>42</v>
      </c>
      <c r="C103" s="2" t="s">
        <v>232</v>
      </c>
      <c r="D103" s="79">
        <v>9.8000000000000007</v>
      </c>
      <c r="E103" s="79">
        <v>8.6</v>
      </c>
      <c r="F103" s="79">
        <v>11.1</v>
      </c>
      <c r="G103" s="64">
        <v>211</v>
      </c>
    </row>
    <row r="104" spans="1:7" ht="15" customHeight="1" x14ac:dyDescent="0.35">
      <c r="A104" s="52">
        <v>2006</v>
      </c>
      <c r="B104" s="2" t="s">
        <v>42</v>
      </c>
      <c r="C104" s="2" t="s">
        <v>232</v>
      </c>
      <c r="D104" s="79">
        <v>10.9</v>
      </c>
      <c r="E104" s="79">
        <v>9.6</v>
      </c>
      <c r="F104" s="79">
        <v>12.2</v>
      </c>
      <c r="G104" s="64">
        <v>235</v>
      </c>
    </row>
    <row r="105" spans="1:7" ht="15" customHeight="1" x14ac:dyDescent="0.35">
      <c r="A105" s="52">
        <v>2007</v>
      </c>
      <c r="B105" s="2" t="s">
        <v>42</v>
      </c>
      <c r="C105" s="2" t="s">
        <v>232</v>
      </c>
      <c r="D105" s="79">
        <v>9.9</v>
      </c>
      <c r="E105" s="79">
        <v>8.6</v>
      </c>
      <c r="F105" s="79">
        <v>11.1</v>
      </c>
      <c r="G105" s="64">
        <v>215</v>
      </c>
    </row>
    <row r="106" spans="1:7" ht="15" customHeight="1" x14ac:dyDescent="0.35">
      <c r="A106" s="52">
        <v>2008</v>
      </c>
      <c r="B106" s="2" t="s">
        <v>42</v>
      </c>
      <c r="C106" s="2" t="s">
        <v>232</v>
      </c>
      <c r="D106" s="79">
        <v>11.3</v>
      </c>
      <c r="E106" s="79">
        <v>9.9</v>
      </c>
      <c r="F106" s="79">
        <v>12.6</v>
      </c>
      <c r="G106" s="64">
        <v>247</v>
      </c>
    </row>
    <row r="107" spans="1:7" ht="15" customHeight="1" x14ac:dyDescent="0.35">
      <c r="A107" s="52">
        <v>2009</v>
      </c>
      <c r="B107" s="2" t="s">
        <v>42</v>
      </c>
      <c r="C107" s="2" t="s">
        <v>232</v>
      </c>
      <c r="D107" s="79">
        <v>10.6</v>
      </c>
      <c r="E107" s="79">
        <v>9.3000000000000007</v>
      </c>
      <c r="F107" s="79">
        <v>11.9</v>
      </c>
      <c r="G107" s="64">
        <v>237</v>
      </c>
    </row>
    <row r="108" spans="1:7" ht="15" customHeight="1" x14ac:dyDescent="0.35">
      <c r="A108" s="52">
        <v>2010</v>
      </c>
      <c r="B108" s="2" t="s">
        <v>42</v>
      </c>
      <c r="C108" s="2" t="s">
        <v>232</v>
      </c>
      <c r="D108" s="79">
        <v>10.9</v>
      </c>
      <c r="E108" s="79">
        <v>9.6</v>
      </c>
      <c r="F108" s="79">
        <v>12.2</v>
      </c>
      <c r="G108" s="64">
        <v>241</v>
      </c>
    </row>
    <row r="109" spans="1:7" ht="15" customHeight="1" x14ac:dyDescent="0.35">
      <c r="A109" s="52">
        <v>2011</v>
      </c>
      <c r="B109" s="2" t="s">
        <v>42</v>
      </c>
      <c r="C109" s="2" t="s">
        <v>232</v>
      </c>
      <c r="D109" s="79">
        <v>10.1</v>
      </c>
      <c r="E109" s="79">
        <v>8.8000000000000007</v>
      </c>
      <c r="F109" s="79">
        <v>11.3</v>
      </c>
      <c r="G109" s="64">
        <v>228</v>
      </c>
    </row>
    <row r="110" spans="1:7" ht="15" customHeight="1" x14ac:dyDescent="0.35">
      <c r="A110" s="52">
        <v>2012</v>
      </c>
      <c r="B110" s="2" t="s">
        <v>42</v>
      </c>
      <c r="C110" s="2" t="s">
        <v>232</v>
      </c>
      <c r="D110" s="79">
        <v>12.6</v>
      </c>
      <c r="E110" s="79">
        <v>11.2</v>
      </c>
      <c r="F110" s="79">
        <v>14</v>
      </c>
      <c r="G110" s="64">
        <v>285</v>
      </c>
    </row>
    <row r="111" spans="1:7" ht="15" customHeight="1" x14ac:dyDescent="0.35">
      <c r="A111" s="52">
        <v>2013</v>
      </c>
      <c r="B111" s="2" t="s">
        <v>42</v>
      </c>
      <c r="C111" s="2" t="s">
        <v>232</v>
      </c>
      <c r="D111" s="79">
        <v>13.3</v>
      </c>
      <c r="E111" s="79">
        <v>11.8</v>
      </c>
      <c r="F111" s="79">
        <v>14.7</v>
      </c>
      <c r="G111" s="64">
        <v>305</v>
      </c>
    </row>
    <row r="112" spans="1:7" ht="15" customHeight="1" x14ac:dyDescent="0.35">
      <c r="A112" s="52">
        <v>2014</v>
      </c>
      <c r="B112" s="2" t="s">
        <v>42</v>
      </c>
      <c r="C112" s="2" t="s">
        <v>232</v>
      </c>
      <c r="D112" s="79">
        <v>11.4</v>
      </c>
      <c r="E112" s="79">
        <v>10.1</v>
      </c>
      <c r="F112" s="79">
        <v>12.7</v>
      </c>
      <c r="G112" s="64">
        <v>266</v>
      </c>
    </row>
    <row r="113" spans="1:7" ht="15" customHeight="1" x14ac:dyDescent="0.35">
      <c r="A113" s="52">
        <v>2015</v>
      </c>
      <c r="B113" s="2" t="s">
        <v>42</v>
      </c>
      <c r="C113" s="2" t="s">
        <v>232</v>
      </c>
      <c r="D113" s="79">
        <v>14.3</v>
      </c>
      <c r="E113" s="79">
        <v>12.8</v>
      </c>
      <c r="F113" s="79">
        <v>15.7</v>
      </c>
      <c r="G113" s="64">
        <v>339</v>
      </c>
    </row>
    <row r="114" spans="1:7" ht="15" customHeight="1" x14ac:dyDescent="0.35">
      <c r="A114" s="52">
        <v>2016</v>
      </c>
      <c r="B114" s="2" t="s">
        <v>42</v>
      </c>
      <c r="C114" s="2" t="s">
        <v>232</v>
      </c>
      <c r="D114" s="79">
        <v>14.1</v>
      </c>
      <c r="E114" s="79">
        <v>12.6</v>
      </c>
      <c r="F114" s="79">
        <v>15.5</v>
      </c>
      <c r="G114" s="64">
        <v>341</v>
      </c>
    </row>
    <row r="115" spans="1:7" ht="15" customHeight="1" x14ac:dyDescent="0.35">
      <c r="A115" s="52">
        <v>2017</v>
      </c>
      <c r="B115" s="2" t="s">
        <v>42</v>
      </c>
      <c r="C115" s="2" t="s">
        <v>232</v>
      </c>
      <c r="D115" s="79">
        <v>13.6</v>
      </c>
      <c r="E115" s="79">
        <v>12.2</v>
      </c>
      <c r="F115" s="79">
        <v>15</v>
      </c>
      <c r="G115" s="64">
        <v>344</v>
      </c>
    </row>
    <row r="116" spans="1:7" ht="15" customHeight="1" x14ac:dyDescent="0.35">
      <c r="A116" s="52">
        <v>2018</v>
      </c>
      <c r="B116" s="2" t="s">
        <v>42</v>
      </c>
      <c r="C116" s="2" t="s">
        <v>232</v>
      </c>
      <c r="D116" s="79">
        <v>13</v>
      </c>
      <c r="E116" s="79">
        <v>11.7</v>
      </c>
      <c r="F116" s="79">
        <v>14.3</v>
      </c>
      <c r="G116" s="64">
        <v>339</v>
      </c>
    </row>
    <row r="117" spans="1:7" ht="15" customHeight="1" x14ac:dyDescent="0.35">
      <c r="A117" s="52">
        <v>2019</v>
      </c>
      <c r="B117" s="2" t="s">
        <v>42</v>
      </c>
      <c r="C117" s="2" t="s">
        <v>232</v>
      </c>
      <c r="D117" s="79">
        <v>11.6</v>
      </c>
      <c r="E117" s="79">
        <v>10.3</v>
      </c>
      <c r="F117" s="79">
        <v>12.8</v>
      </c>
      <c r="G117" s="64">
        <v>306</v>
      </c>
    </row>
    <row r="118" spans="1:7" ht="15" customHeight="1" x14ac:dyDescent="0.35">
      <c r="A118" s="52">
        <v>2020</v>
      </c>
      <c r="B118" s="2" t="s">
        <v>42</v>
      </c>
      <c r="C118" s="2" t="s">
        <v>232</v>
      </c>
      <c r="D118" s="79">
        <v>14.4</v>
      </c>
      <c r="E118" s="79">
        <v>13.1</v>
      </c>
      <c r="F118" s="79">
        <v>15.8</v>
      </c>
      <c r="G118" s="64">
        <v>390</v>
      </c>
    </row>
    <row r="119" spans="1:7" ht="15" customHeight="1" x14ac:dyDescent="0.35">
      <c r="A119" s="52">
        <v>2021</v>
      </c>
      <c r="B119" s="2" t="s">
        <v>42</v>
      </c>
      <c r="C119" s="2" t="s">
        <v>232</v>
      </c>
      <c r="D119" s="79">
        <v>15.2</v>
      </c>
      <c r="E119" s="79">
        <v>13.9</v>
      </c>
      <c r="F119" s="79">
        <v>16.600000000000001</v>
      </c>
      <c r="G119" s="64">
        <v>419</v>
      </c>
    </row>
    <row r="120" spans="1:7" ht="15" customHeight="1" x14ac:dyDescent="0.35">
      <c r="A120" s="52">
        <v>2022</v>
      </c>
      <c r="B120" s="2" t="s">
        <v>42</v>
      </c>
      <c r="C120" s="2" t="s">
        <v>232</v>
      </c>
      <c r="D120" s="132">
        <v>13.1</v>
      </c>
      <c r="E120" s="132">
        <v>11.8</v>
      </c>
      <c r="F120" s="132">
        <v>14.3</v>
      </c>
      <c r="G120" s="148">
        <v>359</v>
      </c>
    </row>
    <row r="121" spans="1:7" ht="15" customHeight="1" x14ac:dyDescent="0.35">
      <c r="A121" s="90">
        <v>2000</v>
      </c>
      <c r="B121" s="2" t="s">
        <v>41</v>
      </c>
      <c r="C121" s="2" t="s">
        <v>232</v>
      </c>
      <c r="D121" s="79">
        <v>11.8</v>
      </c>
      <c r="E121" s="79">
        <v>10.199999999999999</v>
      </c>
      <c r="F121" s="79">
        <v>13.4</v>
      </c>
      <c r="G121" s="63">
        <v>114</v>
      </c>
    </row>
    <row r="122" spans="1:7" ht="15" customHeight="1" x14ac:dyDescent="0.35">
      <c r="A122" s="90">
        <v>2001</v>
      </c>
      <c r="B122" s="2" t="s">
        <v>41</v>
      </c>
      <c r="C122" s="2" t="s">
        <v>232</v>
      </c>
      <c r="D122" s="79">
        <v>12.9</v>
      </c>
      <c r="E122" s="79">
        <v>11.3</v>
      </c>
      <c r="F122" s="79">
        <v>14.6</v>
      </c>
      <c r="G122" s="64">
        <v>119</v>
      </c>
    </row>
    <row r="123" spans="1:7" ht="15" customHeight="1" x14ac:dyDescent="0.35">
      <c r="A123" s="90">
        <v>2002</v>
      </c>
      <c r="B123" s="2" t="s">
        <v>41</v>
      </c>
      <c r="C123" s="2" t="s">
        <v>232</v>
      </c>
      <c r="D123" s="79">
        <v>12.9</v>
      </c>
      <c r="E123" s="79">
        <v>11.3</v>
      </c>
      <c r="F123" s="79">
        <v>14.6</v>
      </c>
      <c r="G123" s="64">
        <v>139</v>
      </c>
    </row>
    <row r="124" spans="1:7" ht="15" customHeight="1" x14ac:dyDescent="0.35">
      <c r="A124" s="90">
        <v>2003</v>
      </c>
      <c r="B124" s="2" t="s">
        <v>41</v>
      </c>
      <c r="C124" s="2" t="s">
        <v>232</v>
      </c>
      <c r="D124" s="79">
        <v>14.2</v>
      </c>
      <c r="E124" s="79">
        <v>12.5</v>
      </c>
      <c r="F124" s="79">
        <v>15.9</v>
      </c>
      <c r="G124" s="64">
        <v>182</v>
      </c>
    </row>
    <row r="125" spans="1:7" ht="15" customHeight="1" x14ac:dyDescent="0.35">
      <c r="A125" s="90">
        <v>2004</v>
      </c>
      <c r="B125" s="2" t="s">
        <v>41</v>
      </c>
      <c r="C125" s="2" t="s">
        <v>232</v>
      </c>
      <c r="D125" s="79">
        <v>14.4</v>
      </c>
      <c r="E125" s="79">
        <v>12.7</v>
      </c>
      <c r="F125" s="79">
        <v>16.100000000000001</v>
      </c>
      <c r="G125" s="64">
        <v>252</v>
      </c>
    </row>
    <row r="126" spans="1:7" ht="15" customHeight="1" x14ac:dyDescent="0.35">
      <c r="A126" s="90">
        <v>2005</v>
      </c>
      <c r="B126" s="2" t="s">
        <v>41</v>
      </c>
      <c r="C126" s="2" t="s">
        <v>232</v>
      </c>
      <c r="D126" s="79">
        <v>11.6</v>
      </c>
      <c r="E126" s="79">
        <v>10.1</v>
      </c>
      <c r="F126" s="79">
        <v>13.1</v>
      </c>
      <c r="G126" s="64">
        <v>206</v>
      </c>
    </row>
    <row r="127" spans="1:7" ht="15" customHeight="1" x14ac:dyDescent="0.35">
      <c r="A127" s="52">
        <v>2006</v>
      </c>
      <c r="B127" s="2" t="s">
        <v>41</v>
      </c>
      <c r="C127" s="2" t="s">
        <v>232</v>
      </c>
      <c r="D127" s="79">
        <v>11.1</v>
      </c>
      <c r="E127" s="79">
        <v>9.6</v>
      </c>
      <c r="F127" s="79">
        <v>12.5</v>
      </c>
      <c r="G127" s="64">
        <v>199</v>
      </c>
    </row>
    <row r="128" spans="1:7" ht="15" customHeight="1" x14ac:dyDescent="0.35">
      <c r="A128" s="52">
        <v>2007</v>
      </c>
      <c r="B128" s="2" t="s">
        <v>41</v>
      </c>
      <c r="C128" s="2" t="s">
        <v>232</v>
      </c>
      <c r="D128" s="79">
        <v>13.3</v>
      </c>
      <c r="E128" s="79">
        <v>11.7</v>
      </c>
      <c r="F128" s="79">
        <v>14.9</v>
      </c>
      <c r="G128" s="64">
        <v>242</v>
      </c>
    </row>
    <row r="129" spans="1:7" ht="15" customHeight="1" x14ac:dyDescent="0.35">
      <c r="A129" s="52">
        <v>2008</v>
      </c>
      <c r="B129" s="2" t="s">
        <v>41</v>
      </c>
      <c r="C129" s="2" t="s">
        <v>232</v>
      </c>
      <c r="D129" s="79">
        <v>13.9</v>
      </c>
      <c r="E129" s="79">
        <v>12.3</v>
      </c>
      <c r="F129" s="79">
        <v>15.5</v>
      </c>
      <c r="G129" s="64">
        <v>260</v>
      </c>
    </row>
    <row r="130" spans="1:7" ht="15" customHeight="1" x14ac:dyDescent="0.35">
      <c r="A130" s="52">
        <v>2009</v>
      </c>
      <c r="B130" s="2" t="s">
        <v>41</v>
      </c>
      <c r="C130" s="2" t="s">
        <v>232</v>
      </c>
      <c r="D130" s="79">
        <v>13.9</v>
      </c>
      <c r="E130" s="79">
        <v>12.3</v>
      </c>
      <c r="F130" s="79">
        <v>15.4</v>
      </c>
      <c r="G130" s="64">
        <v>265</v>
      </c>
    </row>
    <row r="131" spans="1:7" ht="15" customHeight="1" x14ac:dyDescent="0.35">
      <c r="A131" s="52">
        <v>2010</v>
      </c>
      <c r="B131" s="2" t="s">
        <v>41</v>
      </c>
      <c r="C131" s="2" t="s">
        <v>232</v>
      </c>
      <c r="D131" s="79">
        <v>12.7</v>
      </c>
      <c r="E131" s="79">
        <v>11.1</v>
      </c>
      <c r="F131" s="79">
        <v>14.2</v>
      </c>
      <c r="G131" s="64">
        <v>244</v>
      </c>
    </row>
    <row r="132" spans="1:7" ht="15" customHeight="1" x14ac:dyDescent="0.35">
      <c r="A132" s="52">
        <v>2011</v>
      </c>
      <c r="B132" s="2" t="s">
        <v>41</v>
      </c>
      <c r="C132" s="2" t="s">
        <v>232</v>
      </c>
      <c r="D132" s="79">
        <v>12.8</v>
      </c>
      <c r="E132" s="79">
        <v>11.3</v>
      </c>
      <c r="F132" s="79">
        <v>14.4</v>
      </c>
      <c r="G132" s="64">
        <v>250</v>
      </c>
    </row>
    <row r="133" spans="1:7" ht="15" customHeight="1" x14ac:dyDescent="0.35">
      <c r="A133" s="52">
        <v>2012</v>
      </c>
      <c r="B133" s="2" t="s">
        <v>41</v>
      </c>
      <c r="C133" s="2" t="s">
        <v>232</v>
      </c>
      <c r="D133" s="79">
        <v>14.1</v>
      </c>
      <c r="E133" s="79">
        <v>12.6</v>
      </c>
      <c r="F133" s="79">
        <v>15.7</v>
      </c>
      <c r="G133" s="64">
        <v>283</v>
      </c>
    </row>
    <row r="134" spans="1:7" ht="15" customHeight="1" x14ac:dyDescent="0.35">
      <c r="A134" s="52">
        <v>2013</v>
      </c>
      <c r="B134" s="2" t="s">
        <v>41</v>
      </c>
      <c r="C134" s="2" t="s">
        <v>232</v>
      </c>
      <c r="D134" s="79">
        <v>12.8</v>
      </c>
      <c r="E134" s="79">
        <v>11.3</v>
      </c>
      <c r="F134" s="79">
        <v>14.3</v>
      </c>
      <c r="G134" s="64">
        <v>261</v>
      </c>
    </row>
    <row r="135" spans="1:7" ht="15" customHeight="1" x14ac:dyDescent="0.35">
      <c r="A135" s="52">
        <v>2014</v>
      </c>
      <c r="B135" s="2" t="s">
        <v>41</v>
      </c>
      <c r="C135" s="2" t="s">
        <v>232</v>
      </c>
      <c r="D135" s="79">
        <v>12.6</v>
      </c>
      <c r="E135" s="79">
        <v>11.2</v>
      </c>
      <c r="F135" s="79">
        <v>14.1</v>
      </c>
      <c r="G135" s="64">
        <v>264</v>
      </c>
    </row>
    <row r="136" spans="1:7" ht="15" customHeight="1" x14ac:dyDescent="0.35">
      <c r="A136" s="52">
        <v>2015</v>
      </c>
      <c r="B136" s="2" t="s">
        <v>41</v>
      </c>
      <c r="C136" s="2" t="s">
        <v>232</v>
      </c>
      <c r="D136" s="79">
        <v>15.5</v>
      </c>
      <c r="E136" s="79">
        <v>13.9</v>
      </c>
      <c r="F136" s="79">
        <v>17.100000000000001</v>
      </c>
      <c r="G136" s="64">
        <v>328</v>
      </c>
    </row>
    <row r="137" spans="1:7" ht="15" customHeight="1" x14ac:dyDescent="0.35">
      <c r="A137" s="52">
        <v>2016</v>
      </c>
      <c r="B137" s="2" t="s">
        <v>41</v>
      </c>
      <c r="C137" s="2" t="s">
        <v>232</v>
      </c>
      <c r="D137" s="79">
        <v>16.2</v>
      </c>
      <c r="E137" s="79">
        <v>14.5</v>
      </c>
      <c r="F137" s="79">
        <v>17.8</v>
      </c>
      <c r="G137" s="64">
        <v>354</v>
      </c>
    </row>
    <row r="138" spans="1:7" ht="15" customHeight="1" x14ac:dyDescent="0.35">
      <c r="A138" s="52">
        <v>2017</v>
      </c>
      <c r="B138" s="2" t="s">
        <v>41</v>
      </c>
      <c r="C138" s="2" t="s">
        <v>232</v>
      </c>
      <c r="D138" s="79">
        <v>14.4</v>
      </c>
      <c r="E138" s="79">
        <v>12.9</v>
      </c>
      <c r="F138" s="79">
        <v>15.9</v>
      </c>
      <c r="G138" s="64">
        <v>332</v>
      </c>
    </row>
    <row r="139" spans="1:7" ht="15" customHeight="1" x14ac:dyDescent="0.35">
      <c r="A139" s="52">
        <v>2018</v>
      </c>
      <c r="B139" s="2" t="s">
        <v>41</v>
      </c>
      <c r="C139" s="2" t="s">
        <v>232</v>
      </c>
      <c r="D139" s="79">
        <v>14.8</v>
      </c>
      <c r="E139" s="79">
        <v>13.3</v>
      </c>
      <c r="F139" s="79">
        <v>16.3</v>
      </c>
      <c r="G139" s="64">
        <v>352</v>
      </c>
    </row>
    <row r="140" spans="1:7" ht="15" customHeight="1" x14ac:dyDescent="0.35">
      <c r="A140" s="52">
        <v>2019</v>
      </c>
      <c r="B140" s="2" t="s">
        <v>41</v>
      </c>
      <c r="C140" s="2" t="s">
        <v>232</v>
      </c>
      <c r="D140" s="79">
        <v>14.3</v>
      </c>
      <c r="E140" s="79">
        <v>12.8</v>
      </c>
      <c r="F140" s="79">
        <v>15.7</v>
      </c>
      <c r="G140" s="64">
        <v>346</v>
      </c>
    </row>
    <row r="141" spans="1:7" ht="15" customHeight="1" x14ac:dyDescent="0.35">
      <c r="A141" s="52">
        <v>2020</v>
      </c>
      <c r="B141" s="2" t="s">
        <v>41</v>
      </c>
      <c r="C141" s="2" t="s">
        <v>232</v>
      </c>
      <c r="D141" s="79">
        <v>19.7</v>
      </c>
      <c r="E141" s="79">
        <v>18</v>
      </c>
      <c r="F141" s="79">
        <v>21.3</v>
      </c>
      <c r="G141" s="64">
        <v>486</v>
      </c>
    </row>
    <row r="142" spans="1:7" ht="15" customHeight="1" x14ac:dyDescent="0.35">
      <c r="A142" s="52">
        <v>2021</v>
      </c>
      <c r="B142" s="2" t="s">
        <v>41</v>
      </c>
      <c r="C142" s="2" t="s">
        <v>232</v>
      </c>
      <c r="D142" s="149">
        <v>14.8</v>
      </c>
      <c r="E142" s="149">
        <v>13.3</v>
      </c>
      <c r="F142" s="149">
        <v>16.2</v>
      </c>
      <c r="G142" s="64">
        <v>370</v>
      </c>
    </row>
    <row r="143" spans="1:7" x14ac:dyDescent="0.35">
      <c r="A143" s="68">
        <v>2022</v>
      </c>
      <c r="B143" s="91" t="s">
        <v>41</v>
      </c>
      <c r="C143" s="91" t="s">
        <v>232</v>
      </c>
      <c r="D143" s="150">
        <v>13.8</v>
      </c>
      <c r="E143" s="150">
        <v>12.4</v>
      </c>
      <c r="F143" s="150">
        <v>15.2</v>
      </c>
      <c r="G143" s="151">
        <v>346</v>
      </c>
    </row>
  </sheetData>
  <phoneticPr fontId="30" type="noConversion"/>
  <hyperlinks>
    <hyperlink ref="A4" location="Contents!A1" display="Back to table of contents" xr:uid="{00000000-0004-0000-0B00-000000000000}"/>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37"/>
  <sheetViews>
    <sheetView zoomScaleNormal="100" workbookViewId="0"/>
  </sheetViews>
  <sheetFormatPr defaultColWidth="8.84375" defaultRowHeight="15.5" x14ac:dyDescent="0.35"/>
  <cols>
    <col min="1" max="8" width="13" style="17" customWidth="1"/>
    <col min="9" max="16384" width="8.84375" style="17"/>
  </cols>
  <sheetData>
    <row r="1" spans="1:8" ht="20" x14ac:dyDescent="0.4">
      <c r="A1" s="1" t="s">
        <v>278</v>
      </c>
    </row>
    <row r="2" spans="1:8" x14ac:dyDescent="0.35">
      <c r="A2" t="s">
        <v>0</v>
      </c>
    </row>
    <row r="3" spans="1:8" x14ac:dyDescent="0.35">
      <c r="A3" t="s">
        <v>1</v>
      </c>
    </row>
    <row r="4" spans="1:8" x14ac:dyDescent="0.35">
      <c r="A4" s="45" t="s">
        <v>60</v>
      </c>
    </row>
    <row r="5" spans="1:8" s="18" customFormat="1" ht="78.5" thickBot="1" x14ac:dyDescent="0.45">
      <c r="A5" s="99" t="s">
        <v>40</v>
      </c>
      <c r="B5" s="100" t="s">
        <v>105</v>
      </c>
      <c r="C5" s="100" t="s">
        <v>106</v>
      </c>
      <c r="D5" s="100" t="s">
        <v>107</v>
      </c>
      <c r="E5" s="115" t="s">
        <v>108</v>
      </c>
      <c r="F5" s="116" t="s">
        <v>109</v>
      </c>
      <c r="G5" s="116" t="s">
        <v>110</v>
      </c>
      <c r="H5" s="117" t="s">
        <v>111</v>
      </c>
    </row>
    <row r="6" spans="1:8" x14ac:dyDescent="0.35">
      <c r="A6" s="3">
        <v>2001</v>
      </c>
      <c r="B6" s="19">
        <v>1</v>
      </c>
      <c r="C6" s="21" t="s">
        <v>112</v>
      </c>
      <c r="D6" s="20" t="s">
        <v>113</v>
      </c>
      <c r="E6" s="69">
        <v>49.995370078027491</v>
      </c>
      <c r="F6" s="22">
        <v>44.641201462421265</v>
      </c>
      <c r="G6" s="22">
        <v>55.349538693633718</v>
      </c>
      <c r="H6" s="93">
        <v>349</v>
      </c>
    </row>
    <row r="7" spans="1:8" hidden="1" x14ac:dyDescent="0.35">
      <c r="A7" s="3">
        <v>2001</v>
      </c>
      <c r="B7" s="3">
        <v>1</v>
      </c>
      <c r="C7" t="s">
        <v>112</v>
      </c>
      <c r="D7" s="3" t="s">
        <v>41</v>
      </c>
      <c r="E7" s="22">
        <v>41.087972350029787</v>
      </c>
      <c r="F7" s="22">
        <v>31.756572200914956</v>
      </c>
      <c r="G7" s="22">
        <v>50.419372499144615</v>
      </c>
      <c r="H7">
        <v>91</v>
      </c>
    </row>
    <row r="8" spans="1:8" hidden="1" x14ac:dyDescent="0.35">
      <c r="A8" s="3">
        <v>2001</v>
      </c>
      <c r="B8" s="3">
        <v>1</v>
      </c>
      <c r="C8" t="s">
        <v>112</v>
      </c>
      <c r="D8" s="3" t="s">
        <v>42</v>
      </c>
      <c r="E8" s="22">
        <v>52.676495664927529</v>
      </c>
      <c r="F8" s="22">
        <v>46.208616592551522</v>
      </c>
      <c r="G8" s="22">
        <v>59.144374737303536</v>
      </c>
      <c r="H8">
        <v>258</v>
      </c>
    </row>
    <row r="9" spans="1:8" x14ac:dyDescent="0.35">
      <c r="A9" s="3">
        <v>2002</v>
      </c>
      <c r="B9" s="3">
        <v>1</v>
      </c>
      <c r="C9" t="s">
        <v>112</v>
      </c>
      <c r="D9" s="20" t="s">
        <v>113</v>
      </c>
      <c r="E9" s="69">
        <v>61.580347234653523</v>
      </c>
      <c r="F9" s="22">
        <v>55.300479087144467</v>
      </c>
      <c r="G9" s="22">
        <v>67.860215382162579</v>
      </c>
      <c r="H9" s="93">
        <v>391</v>
      </c>
    </row>
    <row r="10" spans="1:8" hidden="1" x14ac:dyDescent="0.35">
      <c r="A10" s="3">
        <v>2002</v>
      </c>
      <c r="B10" s="3">
        <v>1</v>
      </c>
      <c r="C10" t="s">
        <v>112</v>
      </c>
      <c r="D10" s="3" t="s">
        <v>41</v>
      </c>
      <c r="E10" s="22">
        <v>58.757833990514285</v>
      </c>
      <c r="F10" s="22">
        <v>46.263151462216911</v>
      </c>
      <c r="G10" s="22">
        <v>71.25251651881166</v>
      </c>
      <c r="H10">
        <v>113</v>
      </c>
    </row>
    <row r="11" spans="1:8" hidden="1" x14ac:dyDescent="0.35">
      <c r="A11" s="3">
        <v>2002</v>
      </c>
      <c r="B11" s="3">
        <v>1</v>
      </c>
      <c r="C11" t="s">
        <v>112</v>
      </c>
      <c r="D11" s="3" t="s">
        <v>42</v>
      </c>
      <c r="E11" s="22">
        <v>61.374171295438856</v>
      </c>
      <c r="F11" s="22">
        <v>54.103334701725444</v>
      </c>
      <c r="G11" s="22">
        <v>68.645007889152268</v>
      </c>
      <c r="H11">
        <v>278</v>
      </c>
    </row>
    <row r="12" spans="1:8" x14ac:dyDescent="0.35">
      <c r="A12" s="3">
        <v>2003</v>
      </c>
      <c r="B12" s="3">
        <v>1</v>
      </c>
      <c r="C12" t="s">
        <v>112</v>
      </c>
      <c r="D12" s="20" t="s">
        <v>113</v>
      </c>
      <c r="E12" s="69">
        <v>67.569654650093838</v>
      </c>
      <c r="F12" s="22">
        <v>61.132673740204417</v>
      </c>
      <c r="G12" s="22">
        <v>74.006635559983252</v>
      </c>
      <c r="H12" s="93">
        <v>444</v>
      </c>
    </row>
    <row r="13" spans="1:8" hidden="1" x14ac:dyDescent="0.35">
      <c r="A13" s="3">
        <v>2003</v>
      </c>
      <c r="B13" s="3">
        <v>1</v>
      </c>
      <c r="C13" t="s">
        <v>112</v>
      </c>
      <c r="D13" s="3" t="s">
        <v>41</v>
      </c>
      <c r="E13" s="22">
        <v>49.908400451490664</v>
      </c>
      <c r="F13" s="22">
        <v>39.185805306151764</v>
      </c>
      <c r="G13" s="22">
        <v>60.630995596829564</v>
      </c>
      <c r="H13">
        <v>105</v>
      </c>
    </row>
    <row r="14" spans="1:8" hidden="1" x14ac:dyDescent="0.35">
      <c r="A14" s="3">
        <v>2003</v>
      </c>
      <c r="B14" s="3">
        <v>1</v>
      </c>
      <c r="C14" t="s">
        <v>112</v>
      </c>
      <c r="D14" s="3" t="s">
        <v>42</v>
      </c>
      <c r="E14" s="22">
        <v>73.496862807093137</v>
      </c>
      <c r="F14" s="22">
        <v>65.631434620178908</v>
      </c>
      <c r="G14" s="22">
        <v>81.362290994007367</v>
      </c>
      <c r="H14">
        <v>339</v>
      </c>
    </row>
    <row r="15" spans="1:8" x14ac:dyDescent="0.35">
      <c r="A15" s="3">
        <v>2004</v>
      </c>
      <c r="B15" s="3">
        <v>1</v>
      </c>
      <c r="C15" t="s">
        <v>112</v>
      </c>
      <c r="D15" s="20" t="s">
        <v>113</v>
      </c>
      <c r="E15" s="69">
        <v>64.344315247587971</v>
      </c>
      <c r="F15" s="22">
        <v>58.103374604444127</v>
      </c>
      <c r="G15" s="22">
        <v>70.585255890731815</v>
      </c>
      <c r="H15" s="93">
        <v>427</v>
      </c>
    </row>
    <row r="16" spans="1:8" hidden="1" x14ac:dyDescent="0.35">
      <c r="A16" s="3">
        <v>2004</v>
      </c>
      <c r="B16" s="3">
        <v>1</v>
      </c>
      <c r="C16" t="s">
        <v>112</v>
      </c>
      <c r="D16" s="3" t="s">
        <v>41</v>
      </c>
      <c r="E16" s="22">
        <v>48.533427594718589</v>
      </c>
      <c r="F16" s="22">
        <v>38.69086370669492</v>
      </c>
      <c r="G16" s="22">
        <v>58.375991482742258</v>
      </c>
      <c r="H16">
        <v>114</v>
      </c>
    </row>
    <row r="17" spans="1:8" hidden="1" x14ac:dyDescent="0.35">
      <c r="A17" s="3">
        <v>2004</v>
      </c>
      <c r="B17" s="3">
        <v>1</v>
      </c>
      <c r="C17" t="s">
        <v>112</v>
      </c>
      <c r="D17" s="3" t="s">
        <v>42</v>
      </c>
      <c r="E17" s="22">
        <v>68.331207134965496</v>
      </c>
      <c r="F17" s="22">
        <v>60.735381849458385</v>
      </c>
      <c r="G17" s="22">
        <v>75.927032420472599</v>
      </c>
      <c r="H17">
        <v>313</v>
      </c>
    </row>
    <row r="18" spans="1:8" x14ac:dyDescent="0.35">
      <c r="A18" s="3">
        <v>2005</v>
      </c>
      <c r="B18" s="3">
        <v>1</v>
      </c>
      <c r="C18" t="s">
        <v>112</v>
      </c>
      <c r="D18" s="20" t="s">
        <v>113</v>
      </c>
      <c r="E18" s="69">
        <v>58.446897139744109</v>
      </c>
      <c r="F18" s="22">
        <v>52.549588757248216</v>
      </c>
      <c r="G18" s="22">
        <v>64.344205522240003</v>
      </c>
      <c r="H18" s="93">
        <v>392</v>
      </c>
    </row>
    <row r="19" spans="1:8" hidden="1" x14ac:dyDescent="0.35">
      <c r="A19" s="3">
        <v>2005</v>
      </c>
      <c r="B19" s="3">
        <v>1</v>
      </c>
      <c r="C19" t="s">
        <v>112</v>
      </c>
      <c r="D19" s="3" t="s">
        <v>41</v>
      </c>
      <c r="E19" s="22">
        <v>56.91097301143234</v>
      </c>
      <c r="F19" s="22">
        <v>45.491951669187777</v>
      </c>
      <c r="G19" s="22">
        <v>68.329994353676895</v>
      </c>
      <c r="H19">
        <v>116</v>
      </c>
    </row>
    <row r="20" spans="1:8" hidden="1" x14ac:dyDescent="0.35">
      <c r="A20" s="3">
        <v>2005</v>
      </c>
      <c r="B20" s="3">
        <v>1</v>
      </c>
      <c r="C20" t="s">
        <v>112</v>
      </c>
      <c r="D20" s="3" t="s">
        <v>42</v>
      </c>
      <c r="E20" s="22">
        <v>59.014278268669514</v>
      </c>
      <c r="F20" s="22">
        <v>52.028185475873009</v>
      </c>
      <c r="G20" s="22">
        <v>66.000371061466026</v>
      </c>
      <c r="H20">
        <v>276</v>
      </c>
    </row>
    <row r="21" spans="1:8" x14ac:dyDescent="0.35">
      <c r="A21" s="3">
        <v>2006</v>
      </c>
      <c r="B21" s="19">
        <v>1</v>
      </c>
      <c r="C21" s="21" t="s">
        <v>112</v>
      </c>
      <c r="D21" s="20" t="s">
        <v>113</v>
      </c>
      <c r="E21" s="69">
        <v>67.175236723684208</v>
      </c>
      <c r="F21" s="22">
        <v>60.897991396245949</v>
      </c>
      <c r="G21" s="22">
        <v>73.452482051122459</v>
      </c>
      <c r="H21" s="93">
        <v>455</v>
      </c>
    </row>
    <row r="22" spans="1:8" hidden="1" x14ac:dyDescent="0.35">
      <c r="A22" s="3">
        <v>2006</v>
      </c>
      <c r="B22" s="3">
        <v>1</v>
      </c>
      <c r="C22" t="s">
        <v>112</v>
      </c>
      <c r="D22" s="3" t="s">
        <v>41</v>
      </c>
      <c r="E22" s="22">
        <v>59.45400420948728</v>
      </c>
      <c r="F22" s="22">
        <v>48.18721246265833</v>
      </c>
      <c r="G22" s="22">
        <v>70.720795956316238</v>
      </c>
      <c r="H22">
        <v>129</v>
      </c>
    </row>
    <row r="23" spans="1:8" hidden="1" x14ac:dyDescent="0.35">
      <c r="A23" s="3">
        <v>2006</v>
      </c>
      <c r="B23" s="3">
        <v>1</v>
      </c>
      <c r="C23" t="s">
        <v>112</v>
      </c>
      <c r="D23" s="3" t="s">
        <v>42</v>
      </c>
      <c r="E23" s="22">
        <v>69.438002114219103</v>
      </c>
      <c r="F23" s="22">
        <v>61.885185411398659</v>
      </c>
      <c r="G23" s="22">
        <v>76.990818817039553</v>
      </c>
      <c r="H23">
        <v>326</v>
      </c>
    </row>
    <row r="24" spans="1:8" x14ac:dyDescent="0.35">
      <c r="A24" s="3">
        <v>2007</v>
      </c>
      <c r="B24" s="3">
        <v>1</v>
      </c>
      <c r="C24" t="s">
        <v>112</v>
      </c>
      <c r="D24" s="20" t="s">
        <v>113</v>
      </c>
      <c r="E24" s="69">
        <v>75.432007034025816</v>
      </c>
      <c r="F24" s="22">
        <v>68.858664110728924</v>
      </c>
      <c r="G24" s="22">
        <v>82.005349957322707</v>
      </c>
      <c r="H24" s="93">
        <v>524</v>
      </c>
    </row>
    <row r="25" spans="1:8" hidden="1" x14ac:dyDescent="0.35">
      <c r="A25" s="3">
        <v>2007</v>
      </c>
      <c r="B25" s="3">
        <v>1</v>
      </c>
      <c r="C25" t="s">
        <v>112</v>
      </c>
      <c r="D25" s="3" t="s">
        <v>41</v>
      </c>
      <c r="E25" s="22">
        <v>64.804828572892362</v>
      </c>
      <c r="F25" s="22">
        <v>53.615017986362545</v>
      </c>
      <c r="G25" s="22">
        <v>75.994639159422178</v>
      </c>
      <c r="H25">
        <v>153</v>
      </c>
    </row>
    <row r="26" spans="1:8" hidden="1" x14ac:dyDescent="0.35">
      <c r="A26" s="3">
        <v>2007</v>
      </c>
      <c r="B26" s="3">
        <v>1</v>
      </c>
      <c r="C26" t="s">
        <v>112</v>
      </c>
      <c r="D26" s="3" t="s">
        <v>42</v>
      </c>
      <c r="E26" s="22">
        <v>78.298753563392921</v>
      </c>
      <c r="F26" s="22">
        <v>70.30583648064362</v>
      </c>
      <c r="G26" s="22">
        <v>86.291670646142222</v>
      </c>
      <c r="H26">
        <v>371</v>
      </c>
    </row>
    <row r="27" spans="1:8" x14ac:dyDescent="0.35">
      <c r="A27" s="3">
        <v>2008</v>
      </c>
      <c r="B27" s="3">
        <v>1</v>
      </c>
      <c r="C27" t="s">
        <v>112</v>
      </c>
      <c r="D27" s="20" t="s">
        <v>113</v>
      </c>
      <c r="E27" s="69">
        <v>85.263671177536537</v>
      </c>
      <c r="F27" s="22">
        <v>78.285318397088886</v>
      </c>
      <c r="G27" s="22">
        <v>92.242023957984188</v>
      </c>
      <c r="H27" s="93">
        <v>594</v>
      </c>
    </row>
    <row r="28" spans="1:8" hidden="1" x14ac:dyDescent="0.35">
      <c r="A28" s="3">
        <v>2008</v>
      </c>
      <c r="B28" s="3">
        <v>1</v>
      </c>
      <c r="C28" t="s">
        <v>112</v>
      </c>
      <c r="D28" s="3" t="s">
        <v>41</v>
      </c>
      <c r="E28" s="22">
        <v>82.85808473423009</v>
      </c>
      <c r="F28" s="22">
        <v>69.86384184867984</v>
      </c>
      <c r="G28" s="22">
        <v>95.85232761978034</v>
      </c>
      <c r="H28">
        <v>188</v>
      </c>
    </row>
    <row r="29" spans="1:8" hidden="1" x14ac:dyDescent="0.35">
      <c r="A29" s="3">
        <v>2008</v>
      </c>
      <c r="B29" s="3">
        <v>1</v>
      </c>
      <c r="C29" t="s">
        <v>112</v>
      </c>
      <c r="D29" s="3" t="s">
        <v>42</v>
      </c>
      <c r="E29" s="22">
        <v>85.532087084618226</v>
      </c>
      <c r="F29" s="22">
        <v>77.186749416259943</v>
      </c>
      <c r="G29" s="22">
        <v>93.877424752976509</v>
      </c>
      <c r="H29">
        <v>406</v>
      </c>
    </row>
    <row r="30" spans="1:8" x14ac:dyDescent="0.35">
      <c r="A30" s="3">
        <v>2009</v>
      </c>
      <c r="B30" s="3">
        <v>1</v>
      </c>
      <c r="C30" t="s">
        <v>112</v>
      </c>
      <c r="D30" s="20" t="s">
        <v>113</v>
      </c>
      <c r="E30" s="69">
        <v>89.450424745534235</v>
      </c>
      <c r="F30" s="22">
        <v>82.305617121821641</v>
      </c>
      <c r="G30" s="22">
        <v>96.59523236924683</v>
      </c>
      <c r="H30" s="93">
        <v>623</v>
      </c>
    </row>
    <row r="31" spans="1:8" hidden="1" x14ac:dyDescent="0.35">
      <c r="A31" s="3">
        <v>2009</v>
      </c>
      <c r="B31" s="3">
        <v>1</v>
      </c>
      <c r="C31" t="s">
        <v>112</v>
      </c>
      <c r="D31" s="3" t="s">
        <v>41</v>
      </c>
      <c r="E31" s="22">
        <v>73.552777996201513</v>
      </c>
      <c r="F31" s="22">
        <v>61.541094273438553</v>
      </c>
      <c r="G31" s="22">
        <v>85.564461718964466</v>
      </c>
      <c r="H31">
        <v>173</v>
      </c>
    </row>
    <row r="32" spans="1:8" hidden="1" x14ac:dyDescent="0.35">
      <c r="A32" s="3">
        <v>2009</v>
      </c>
      <c r="B32" s="3">
        <v>1</v>
      </c>
      <c r="C32" t="s">
        <v>112</v>
      </c>
      <c r="D32" s="3" t="s">
        <v>42</v>
      </c>
      <c r="E32" s="22">
        <v>95.069901535295912</v>
      </c>
      <c r="F32" s="22">
        <v>86.261719956513872</v>
      </c>
      <c r="G32" s="22">
        <v>103.87808311407795</v>
      </c>
      <c r="H32">
        <v>450</v>
      </c>
    </row>
    <row r="33" spans="1:8" x14ac:dyDescent="0.35">
      <c r="A33" s="3">
        <v>2010</v>
      </c>
      <c r="B33" s="3">
        <v>1</v>
      </c>
      <c r="C33" t="s">
        <v>112</v>
      </c>
      <c r="D33" s="20" t="s">
        <v>113</v>
      </c>
      <c r="E33" s="69">
        <v>88.169834679868174</v>
      </c>
      <c r="F33" s="22">
        <v>81.374895616857856</v>
      </c>
      <c r="G33" s="22">
        <v>94.964773742878492</v>
      </c>
      <c r="H33" s="93">
        <v>652</v>
      </c>
    </row>
    <row r="34" spans="1:8" hidden="1" x14ac:dyDescent="0.35">
      <c r="A34" s="3">
        <v>2010</v>
      </c>
      <c r="B34" s="3">
        <v>1</v>
      </c>
      <c r="C34" t="s">
        <v>112</v>
      </c>
      <c r="D34" s="3" t="s">
        <v>41</v>
      </c>
      <c r="E34" s="22">
        <v>71.548587076119702</v>
      </c>
      <c r="F34" s="22">
        <v>60.630111978399121</v>
      </c>
      <c r="G34" s="22">
        <v>82.467062173840276</v>
      </c>
      <c r="H34">
        <v>184</v>
      </c>
    </row>
    <row r="35" spans="1:8" hidden="1" x14ac:dyDescent="0.35">
      <c r="A35" s="3">
        <v>2010</v>
      </c>
      <c r="B35" s="3">
        <v>1</v>
      </c>
      <c r="C35" t="s">
        <v>112</v>
      </c>
      <c r="D35" s="3" t="s">
        <v>42</v>
      </c>
      <c r="E35" s="22">
        <v>93.826523322762583</v>
      </c>
      <c r="F35" s="22">
        <v>85.370165545304729</v>
      </c>
      <c r="G35" s="22">
        <v>102.28288110022044</v>
      </c>
      <c r="H35">
        <v>468</v>
      </c>
    </row>
    <row r="36" spans="1:8" x14ac:dyDescent="0.35">
      <c r="A36" s="3">
        <v>2011</v>
      </c>
      <c r="B36" s="19">
        <v>1</v>
      </c>
      <c r="C36" s="21" t="s">
        <v>112</v>
      </c>
      <c r="D36" s="20" t="s">
        <v>113</v>
      </c>
      <c r="E36" s="69">
        <v>105.83163699633526</v>
      </c>
      <c r="F36" s="22">
        <v>98.321648468281339</v>
      </c>
      <c r="G36" s="22">
        <v>113.34162552438919</v>
      </c>
      <c r="H36" s="93">
        <v>768</v>
      </c>
    </row>
    <row r="37" spans="1:8" hidden="1" x14ac:dyDescent="0.35">
      <c r="A37" s="3">
        <v>2011</v>
      </c>
      <c r="B37" s="3">
        <v>1</v>
      </c>
      <c r="C37" t="s">
        <v>112</v>
      </c>
      <c r="D37" s="3" t="s">
        <v>41</v>
      </c>
      <c r="E37" s="22">
        <v>97.465487167554542</v>
      </c>
      <c r="F37" s="22">
        <v>84.169092044312151</v>
      </c>
      <c r="G37" s="22">
        <v>110.76188229079693</v>
      </c>
      <c r="H37">
        <v>235</v>
      </c>
    </row>
    <row r="38" spans="1:8" hidden="1" x14ac:dyDescent="0.35">
      <c r="A38" s="3">
        <v>2011</v>
      </c>
      <c r="B38" s="3">
        <v>1</v>
      </c>
      <c r="C38" t="s">
        <v>112</v>
      </c>
      <c r="D38" s="3" t="s">
        <v>42</v>
      </c>
      <c r="E38" s="22">
        <v>108.5161048012898</v>
      </c>
      <c r="F38" s="22">
        <v>99.364742897517289</v>
      </c>
      <c r="G38" s="22">
        <v>117.66746670506231</v>
      </c>
      <c r="H38">
        <v>533</v>
      </c>
    </row>
    <row r="39" spans="1:8" x14ac:dyDescent="0.35">
      <c r="A39" s="3">
        <v>2012</v>
      </c>
      <c r="B39" s="19">
        <v>1</v>
      </c>
      <c r="C39" s="21" t="s">
        <v>112</v>
      </c>
      <c r="D39" s="20" t="s">
        <v>113</v>
      </c>
      <c r="E39" s="69">
        <v>127.09469666507701</v>
      </c>
      <c r="F39" s="22">
        <v>118.94427145103413</v>
      </c>
      <c r="G39" s="22">
        <v>135.24512187911989</v>
      </c>
      <c r="H39" s="93">
        <v>931</v>
      </c>
    </row>
    <row r="40" spans="1:8" hidden="1" x14ac:dyDescent="0.35">
      <c r="A40" s="3">
        <v>2012</v>
      </c>
      <c r="B40" s="3">
        <v>1</v>
      </c>
      <c r="C40" t="s">
        <v>112</v>
      </c>
      <c r="D40" s="3" t="s">
        <v>41</v>
      </c>
      <c r="E40" s="22">
        <v>109.88649576636612</v>
      </c>
      <c r="F40" s="22">
        <v>96.206327618613358</v>
      </c>
      <c r="G40" s="22">
        <v>123.56666391411889</v>
      </c>
      <c r="H40">
        <v>274</v>
      </c>
    </row>
    <row r="41" spans="1:8" hidden="1" x14ac:dyDescent="0.35">
      <c r="A41" s="3">
        <v>2012</v>
      </c>
      <c r="B41" s="3">
        <v>1</v>
      </c>
      <c r="C41" t="s">
        <v>112</v>
      </c>
      <c r="D41" s="3" t="s">
        <v>42</v>
      </c>
      <c r="E41" s="22">
        <v>132.89345222907991</v>
      </c>
      <c r="F41" s="22">
        <v>122.8461617398675</v>
      </c>
      <c r="G41" s="22">
        <v>142.94074271829234</v>
      </c>
      <c r="H41">
        <v>657</v>
      </c>
    </row>
    <row r="42" spans="1:8" x14ac:dyDescent="0.35">
      <c r="A42" s="3">
        <v>2013</v>
      </c>
      <c r="B42" s="19">
        <v>1</v>
      </c>
      <c r="C42" s="21" t="s">
        <v>112</v>
      </c>
      <c r="D42" s="20" t="s">
        <v>113</v>
      </c>
      <c r="E42" s="69">
        <v>132.06602099314071</v>
      </c>
      <c r="F42" s="22">
        <v>123.78219868075512</v>
      </c>
      <c r="G42" s="22">
        <v>140.34984330552632</v>
      </c>
      <c r="H42" s="93">
        <v>974</v>
      </c>
    </row>
    <row r="43" spans="1:8" hidden="1" x14ac:dyDescent="0.35">
      <c r="A43" s="3">
        <v>2013</v>
      </c>
      <c r="B43" s="3">
        <v>1</v>
      </c>
      <c r="C43" t="s">
        <v>112</v>
      </c>
      <c r="D43" s="3" t="s">
        <v>41</v>
      </c>
      <c r="E43" s="22">
        <v>111.03847588846421</v>
      </c>
      <c r="F43" s="22">
        <v>97.663048547161949</v>
      </c>
      <c r="G43" s="22">
        <v>124.41390322976646</v>
      </c>
      <c r="H43">
        <v>288</v>
      </c>
    </row>
    <row r="44" spans="1:8" hidden="1" x14ac:dyDescent="0.35">
      <c r="A44" s="3">
        <v>2013</v>
      </c>
      <c r="B44" s="3">
        <v>1</v>
      </c>
      <c r="C44" t="s">
        <v>112</v>
      </c>
      <c r="D44" s="3" t="s">
        <v>42</v>
      </c>
      <c r="E44" s="22">
        <v>140.31376429767874</v>
      </c>
      <c r="F44" s="22">
        <v>129.92024367191976</v>
      </c>
      <c r="G44" s="22">
        <v>150.70728492343773</v>
      </c>
      <c r="H44">
        <v>686</v>
      </c>
    </row>
    <row r="45" spans="1:8" x14ac:dyDescent="0.35">
      <c r="A45" s="3">
        <v>2014</v>
      </c>
      <c r="B45" s="19">
        <v>1</v>
      </c>
      <c r="C45" s="21" t="s">
        <v>112</v>
      </c>
      <c r="D45" s="20" t="s">
        <v>113</v>
      </c>
      <c r="E45" s="69">
        <v>124.83735777169119</v>
      </c>
      <c r="F45" s="22">
        <v>117.06131036686131</v>
      </c>
      <c r="G45" s="22">
        <v>132.61340517652107</v>
      </c>
      <c r="H45" s="93">
        <v>986</v>
      </c>
    </row>
    <row r="46" spans="1:8" hidden="1" x14ac:dyDescent="0.35">
      <c r="A46" s="3">
        <v>2014</v>
      </c>
      <c r="B46" s="3">
        <v>1</v>
      </c>
      <c r="C46" t="s">
        <v>112</v>
      </c>
      <c r="D46" s="3" t="s">
        <v>41</v>
      </c>
      <c r="E46" s="22">
        <v>116.36507477742299</v>
      </c>
      <c r="F46" s="22">
        <v>103.04221098720765</v>
      </c>
      <c r="G46" s="22">
        <v>129.68793856763833</v>
      </c>
      <c r="H46">
        <v>314</v>
      </c>
    </row>
    <row r="47" spans="1:8" hidden="1" x14ac:dyDescent="0.35">
      <c r="A47" s="3">
        <v>2014</v>
      </c>
      <c r="B47" s="3">
        <v>1</v>
      </c>
      <c r="C47" t="s">
        <v>112</v>
      </c>
      <c r="D47" s="3" t="s">
        <v>42</v>
      </c>
      <c r="E47" s="22">
        <v>129.38723029366278</v>
      </c>
      <c r="F47" s="22">
        <v>119.68543948353276</v>
      </c>
      <c r="G47" s="22">
        <v>139.08902110379279</v>
      </c>
      <c r="H47">
        <v>672</v>
      </c>
    </row>
    <row r="48" spans="1:8" x14ac:dyDescent="0.35">
      <c r="A48" s="3">
        <v>2015</v>
      </c>
      <c r="B48" s="19">
        <v>1</v>
      </c>
      <c r="C48" s="21" t="s">
        <v>112</v>
      </c>
      <c r="D48" s="20" t="s">
        <v>113</v>
      </c>
      <c r="E48" s="69">
        <v>143.99238920466877</v>
      </c>
      <c r="F48" s="22">
        <v>135.60340269842621</v>
      </c>
      <c r="G48" s="22">
        <v>152.38137571091133</v>
      </c>
      <c r="H48" s="93">
        <v>1117</v>
      </c>
    </row>
    <row r="49" spans="1:8" hidden="1" x14ac:dyDescent="0.35">
      <c r="A49" s="3">
        <v>2015</v>
      </c>
      <c r="B49" s="3">
        <v>1</v>
      </c>
      <c r="C49" t="s">
        <v>112</v>
      </c>
      <c r="D49" s="3" t="s">
        <v>41</v>
      </c>
      <c r="E49" s="22">
        <v>128.20361297196808</v>
      </c>
      <c r="F49" s="22">
        <v>114.3894704293315</v>
      </c>
      <c r="G49" s="22">
        <v>142.01775551460469</v>
      </c>
      <c r="H49">
        <v>352</v>
      </c>
    </row>
    <row r="50" spans="1:8" hidden="1" x14ac:dyDescent="0.35">
      <c r="A50" s="3">
        <v>2015</v>
      </c>
      <c r="B50" s="3">
        <v>1</v>
      </c>
      <c r="C50" t="s">
        <v>112</v>
      </c>
      <c r="D50" s="3" t="s">
        <v>42</v>
      </c>
      <c r="E50" s="22">
        <v>149.77671120719924</v>
      </c>
      <c r="F50" s="22">
        <v>139.30856602680251</v>
      </c>
      <c r="G50" s="22">
        <v>160.24485638759597</v>
      </c>
      <c r="H50">
        <v>765</v>
      </c>
    </row>
    <row r="51" spans="1:8" x14ac:dyDescent="0.35">
      <c r="A51" s="3">
        <v>2016</v>
      </c>
      <c r="B51" s="19">
        <v>1</v>
      </c>
      <c r="C51" s="21" t="s">
        <v>112</v>
      </c>
      <c r="D51" s="20" t="s">
        <v>113</v>
      </c>
      <c r="E51" s="69">
        <v>142.62080570495479</v>
      </c>
      <c r="F51" s="22">
        <v>134.35949541512895</v>
      </c>
      <c r="G51" s="22">
        <v>150.88211599478063</v>
      </c>
      <c r="H51" s="93">
        <v>1132</v>
      </c>
    </row>
    <row r="52" spans="1:8" hidden="1" x14ac:dyDescent="0.35">
      <c r="A52" s="3">
        <v>2016</v>
      </c>
      <c r="B52" s="3">
        <v>1</v>
      </c>
      <c r="C52" t="s">
        <v>112</v>
      </c>
      <c r="D52" s="3" t="s">
        <v>41</v>
      </c>
      <c r="E52" s="22">
        <v>128.34786137519205</v>
      </c>
      <c r="F52" s="22">
        <v>114.89855042533793</v>
      </c>
      <c r="G52" s="22">
        <v>141.79717232504618</v>
      </c>
      <c r="H52">
        <v>369</v>
      </c>
    </row>
    <row r="53" spans="1:8" hidden="1" x14ac:dyDescent="0.35">
      <c r="A53" s="3">
        <v>2016</v>
      </c>
      <c r="B53" s="3">
        <v>1</v>
      </c>
      <c r="C53" t="s">
        <v>112</v>
      </c>
      <c r="D53" s="3" t="s">
        <v>42</v>
      </c>
      <c r="E53" s="22">
        <v>148.24711960888871</v>
      </c>
      <c r="F53" s="22">
        <v>137.8451101664331</v>
      </c>
      <c r="G53" s="22">
        <v>158.64912905134432</v>
      </c>
      <c r="H53">
        <v>763</v>
      </c>
    </row>
    <row r="54" spans="1:8" x14ac:dyDescent="0.35">
      <c r="A54" s="3">
        <v>2017</v>
      </c>
      <c r="B54" s="19">
        <v>1</v>
      </c>
      <c r="C54" s="21" t="s">
        <v>112</v>
      </c>
      <c r="D54" s="20" t="s">
        <v>113</v>
      </c>
      <c r="E54" s="69">
        <v>169.0113816279856</v>
      </c>
      <c r="F54" s="22">
        <v>160.16203018954977</v>
      </c>
      <c r="G54" s="22">
        <v>177.86073306642143</v>
      </c>
      <c r="H54" s="93">
        <v>1377</v>
      </c>
    </row>
    <row r="55" spans="1:8" hidden="1" x14ac:dyDescent="0.35">
      <c r="A55" s="3">
        <v>2017</v>
      </c>
      <c r="B55" s="3">
        <v>1</v>
      </c>
      <c r="C55" t="s">
        <v>112</v>
      </c>
      <c r="D55" s="3" t="s">
        <v>41</v>
      </c>
      <c r="E55" s="22">
        <v>151.60567620457118</v>
      </c>
      <c r="F55" s="22">
        <v>137.38766650610964</v>
      </c>
      <c r="G55" s="22">
        <v>165.82368590303273</v>
      </c>
      <c r="H55">
        <v>455</v>
      </c>
    </row>
    <row r="56" spans="1:8" hidden="1" x14ac:dyDescent="0.35">
      <c r="A56" s="3">
        <v>2017</v>
      </c>
      <c r="B56" s="3">
        <v>1</v>
      </c>
      <c r="C56" t="s">
        <v>112</v>
      </c>
      <c r="D56" s="3" t="s">
        <v>42</v>
      </c>
      <c r="E56" s="22">
        <v>176.18538292500625</v>
      </c>
      <c r="F56" s="22">
        <v>164.97387358301808</v>
      </c>
      <c r="G56" s="22">
        <v>187.39689226699443</v>
      </c>
      <c r="H56">
        <v>922</v>
      </c>
    </row>
    <row r="57" spans="1:8" x14ac:dyDescent="0.35">
      <c r="A57" s="3">
        <v>2018</v>
      </c>
      <c r="B57" s="19">
        <v>1</v>
      </c>
      <c r="C57" s="21" t="s">
        <v>112</v>
      </c>
      <c r="D57" s="20" t="s">
        <v>113</v>
      </c>
      <c r="E57" s="69">
        <v>159.40637002431072</v>
      </c>
      <c r="F57" s="22">
        <v>150.81950240703711</v>
      </c>
      <c r="G57" s="22">
        <v>167.99323764158433</v>
      </c>
      <c r="H57" s="93">
        <v>1306</v>
      </c>
    </row>
    <row r="58" spans="1:8" hidden="1" x14ac:dyDescent="0.35">
      <c r="A58" s="3">
        <v>2018</v>
      </c>
      <c r="B58" s="3">
        <v>1</v>
      </c>
      <c r="C58" t="s">
        <v>112</v>
      </c>
      <c r="D58" s="3" t="s">
        <v>41</v>
      </c>
      <c r="E58" s="22">
        <v>145.96549227698395</v>
      </c>
      <c r="F58" s="22">
        <v>132.0572667022472</v>
      </c>
      <c r="G58" s="22">
        <v>159.8737178517207</v>
      </c>
      <c r="H58">
        <v>441</v>
      </c>
    </row>
    <row r="59" spans="1:8" hidden="1" x14ac:dyDescent="0.35">
      <c r="A59" s="3">
        <v>2018</v>
      </c>
      <c r="B59" s="3">
        <v>1</v>
      </c>
      <c r="C59" t="s">
        <v>112</v>
      </c>
      <c r="D59" s="3" t="s">
        <v>42</v>
      </c>
      <c r="E59" s="22">
        <v>164.36596257771009</v>
      </c>
      <c r="F59" s="22">
        <v>153.54007619254662</v>
      </c>
      <c r="G59" s="22">
        <v>175.19184896287356</v>
      </c>
      <c r="H59">
        <v>865</v>
      </c>
    </row>
    <row r="60" spans="1:8" x14ac:dyDescent="0.35">
      <c r="A60" s="3">
        <v>2019</v>
      </c>
      <c r="B60" s="19">
        <v>1</v>
      </c>
      <c r="C60" s="21" t="s">
        <v>112</v>
      </c>
      <c r="D60" s="20" t="s">
        <v>113</v>
      </c>
      <c r="E60" s="69">
        <v>148.88497433576725</v>
      </c>
      <c r="F60" s="22">
        <v>140.66860390218082</v>
      </c>
      <c r="G60" s="22">
        <v>157.10134476935369</v>
      </c>
      <c r="H60" s="93">
        <v>1241</v>
      </c>
    </row>
    <row r="61" spans="1:8" hidden="1" x14ac:dyDescent="0.35">
      <c r="A61" s="3">
        <v>2019</v>
      </c>
      <c r="B61" s="3">
        <v>1</v>
      </c>
      <c r="C61" t="s">
        <v>112</v>
      </c>
      <c r="D61" s="3" t="s">
        <v>41</v>
      </c>
      <c r="E61" s="22">
        <v>143.13761794153982</v>
      </c>
      <c r="F61" s="22">
        <v>129.51026912967038</v>
      </c>
      <c r="G61" s="22">
        <v>156.76496675340925</v>
      </c>
      <c r="H61">
        <v>438</v>
      </c>
    </row>
    <row r="62" spans="1:8" hidden="1" x14ac:dyDescent="0.35">
      <c r="A62" s="3">
        <v>2019</v>
      </c>
      <c r="B62" s="3">
        <v>1</v>
      </c>
      <c r="C62" t="s">
        <v>112</v>
      </c>
      <c r="D62" s="3" t="s">
        <v>42</v>
      </c>
      <c r="E62" s="22">
        <v>150.70667948108198</v>
      </c>
      <c r="F62" s="22">
        <v>140.40317061323267</v>
      </c>
      <c r="G62" s="22">
        <v>161.01018834893128</v>
      </c>
      <c r="H62">
        <v>803</v>
      </c>
    </row>
    <row r="63" spans="1:8" x14ac:dyDescent="0.35">
      <c r="A63" s="3">
        <v>2020</v>
      </c>
      <c r="B63" s="19">
        <v>1</v>
      </c>
      <c r="C63" s="21" t="s">
        <v>112</v>
      </c>
      <c r="D63" s="20" t="s">
        <v>113</v>
      </c>
      <c r="E63" s="69">
        <v>147.97220329830145</v>
      </c>
      <c r="F63" s="22">
        <v>139.80551966564084</v>
      </c>
      <c r="G63" s="22">
        <v>156.13888693096206</v>
      </c>
      <c r="H63" s="93">
        <v>1244</v>
      </c>
    </row>
    <row r="64" spans="1:8" hidden="1" x14ac:dyDescent="0.35">
      <c r="A64" s="3">
        <v>2020</v>
      </c>
      <c r="B64" s="3">
        <v>1</v>
      </c>
      <c r="C64" t="s">
        <v>112</v>
      </c>
      <c r="D64" s="3" t="s">
        <v>41</v>
      </c>
      <c r="E64" s="22">
        <v>144.07734252964565</v>
      </c>
      <c r="F64" s="22">
        <v>130.58934664589205</v>
      </c>
      <c r="G64" s="22">
        <v>157.56533841339925</v>
      </c>
      <c r="H64">
        <v>451</v>
      </c>
    </row>
    <row r="65" spans="1:8" hidden="1" x14ac:dyDescent="0.35">
      <c r="A65" s="3">
        <v>2020</v>
      </c>
      <c r="B65" s="3">
        <v>1</v>
      </c>
      <c r="C65" t="s">
        <v>112</v>
      </c>
      <c r="D65" s="3" t="s">
        <v>42</v>
      </c>
      <c r="E65" s="22">
        <v>148.33153403889068</v>
      </c>
      <c r="F65" s="22">
        <v>138.10327860851402</v>
      </c>
      <c r="G65" s="22">
        <v>158.55978946926734</v>
      </c>
      <c r="H65">
        <v>793</v>
      </c>
    </row>
    <row r="66" spans="1:8" x14ac:dyDescent="0.35">
      <c r="A66" s="3">
        <v>2021</v>
      </c>
      <c r="B66" s="19">
        <v>1</v>
      </c>
      <c r="C66" s="21" t="s">
        <v>112</v>
      </c>
      <c r="D66" s="20" t="s">
        <v>113</v>
      </c>
      <c r="E66" s="69">
        <v>135.65171818705707</v>
      </c>
      <c r="F66" s="22">
        <v>127.80518925583549</v>
      </c>
      <c r="G66" s="22">
        <v>143.49824711827867</v>
      </c>
      <c r="H66" s="93">
        <v>1133</v>
      </c>
    </row>
    <row r="67" spans="1:8" hidden="1" x14ac:dyDescent="0.35">
      <c r="A67" s="3">
        <v>2021</v>
      </c>
      <c r="B67" s="3">
        <v>1</v>
      </c>
      <c r="C67" t="s">
        <v>112</v>
      </c>
      <c r="D67" s="3" t="s">
        <v>41</v>
      </c>
      <c r="E67" s="22">
        <v>110.7097513152836</v>
      </c>
      <c r="F67" s="22">
        <v>98.822403034230618</v>
      </c>
      <c r="G67" s="22">
        <v>122.59709959633658</v>
      </c>
      <c r="H67">
        <v>346</v>
      </c>
    </row>
    <row r="68" spans="1:8" hidden="1" x14ac:dyDescent="0.35">
      <c r="A68" s="3">
        <v>2021</v>
      </c>
      <c r="B68" s="3">
        <v>1</v>
      </c>
      <c r="C68" t="s">
        <v>112</v>
      </c>
      <c r="D68" s="3" t="s">
        <v>42</v>
      </c>
      <c r="E68" s="22">
        <v>147.61736635090773</v>
      </c>
      <c r="F68" s="22">
        <v>137.408189168045</v>
      </c>
      <c r="G68" s="22">
        <v>157.82654353377046</v>
      </c>
      <c r="H68">
        <v>787</v>
      </c>
    </row>
    <row r="69" spans="1:8" x14ac:dyDescent="0.35">
      <c r="A69" s="3">
        <v>2022</v>
      </c>
      <c r="B69" s="3">
        <v>1</v>
      </c>
      <c r="C69" s="21" t="s">
        <v>112</v>
      </c>
      <c r="D69" s="20" t="s">
        <v>113</v>
      </c>
      <c r="E69" s="69">
        <v>141.01942586000001</v>
      </c>
      <c r="F69" s="22">
        <v>133.06651980999999</v>
      </c>
      <c r="G69" s="22">
        <v>148.9723319</v>
      </c>
      <c r="H69" s="96">
        <v>1187</v>
      </c>
    </row>
    <row r="70" spans="1:8" x14ac:dyDescent="0.35">
      <c r="A70" s="3">
        <v>2001</v>
      </c>
      <c r="B70" s="3">
        <v>2</v>
      </c>
      <c r="C70"/>
      <c r="D70" s="20" t="s">
        <v>113</v>
      </c>
      <c r="E70" s="69">
        <v>53.110369499377875</v>
      </c>
      <c r="F70" s="22">
        <v>47.889690000969978</v>
      </c>
      <c r="G70" s="22">
        <v>58.331048997785771</v>
      </c>
      <c r="H70" s="93">
        <v>411</v>
      </c>
    </row>
    <row r="71" spans="1:8" hidden="1" x14ac:dyDescent="0.35">
      <c r="A71" s="3">
        <v>2022</v>
      </c>
      <c r="B71" s="3">
        <v>1</v>
      </c>
      <c r="C71" t="s">
        <v>112</v>
      </c>
      <c r="D71" s="3" t="s">
        <v>41</v>
      </c>
      <c r="E71" s="176">
        <v>121.78</v>
      </c>
      <c r="F71" s="22">
        <v>109.518</v>
      </c>
      <c r="G71" s="22">
        <v>134.042</v>
      </c>
      <c r="H71">
        <v>385</v>
      </c>
    </row>
    <row r="72" spans="1:8" hidden="1" x14ac:dyDescent="0.35">
      <c r="A72" s="3">
        <v>2001</v>
      </c>
      <c r="B72" s="3">
        <v>2</v>
      </c>
      <c r="C72"/>
      <c r="D72" s="3" t="s">
        <v>41</v>
      </c>
      <c r="E72" s="22">
        <v>51.687744635744053</v>
      </c>
      <c r="F72" s="22">
        <v>41.693108657132512</v>
      </c>
      <c r="G72" s="22">
        <v>61.682380614355594</v>
      </c>
      <c r="H72">
        <v>121</v>
      </c>
    </row>
    <row r="73" spans="1:8" hidden="1" x14ac:dyDescent="0.35">
      <c r="A73" s="3">
        <v>2022</v>
      </c>
      <c r="B73" s="3">
        <v>1</v>
      </c>
      <c r="C73" t="s">
        <v>112</v>
      </c>
      <c r="D73" s="3" t="s">
        <v>42</v>
      </c>
      <c r="E73" s="176">
        <v>151.12899999999999</v>
      </c>
      <c r="F73" s="22">
        <v>140.77199999999999</v>
      </c>
      <c r="G73" s="22">
        <v>161.48500000000001</v>
      </c>
      <c r="H73">
        <v>802</v>
      </c>
    </row>
    <row r="74" spans="1:8" hidden="1" x14ac:dyDescent="0.35">
      <c r="A74" s="3">
        <v>2001</v>
      </c>
      <c r="B74" s="3">
        <v>2</v>
      </c>
      <c r="C74"/>
      <c r="D74" s="3" t="s">
        <v>42</v>
      </c>
      <c r="E74" s="22">
        <v>53.809360964198149</v>
      </c>
      <c r="F74" s="22">
        <v>47.588762829629275</v>
      </c>
      <c r="G74" s="22">
        <v>60.029959098767023</v>
      </c>
      <c r="H74">
        <v>290</v>
      </c>
    </row>
    <row r="75" spans="1:8" x14ac:dyDescent="0.35">
      <c r="A75" s="3">
        <v>2002</v>
      </c>
      <c r="B75" s="3">
        <v>2</v>
      </c>
      <c r="C75"/>
      <c r="D75" s="20" t="s">
        <v>113</v>
      </c>
      <c r="E75" s="69">
        <v>58.155804497846759</v>
      </c>
      <c r="F75" s="22">
        <v>52.46862122514603</v>
      </c>
      <c r="G75" s="22">
        <v>63.842987770547488</v>
      </c>
      <c r="H75" s="93">
        <v>424</v>
      </c>
    </row>
    <row r="76" spans="1:8" hidden="1" x14ac:dyDescent="0.35">
      <c r="A76" s="3">
        <v>2002</v>
      </c>
      <c r="B76" s="3">
        <v>2</v>
      </c>
      <c r="C76"/>
      <c r="D76" s="3" t="s">
        <v>41</v>
      </c>
      <c r="E76" s="22">
        <v>63.397269440904537</v>
      </c>
      <c r="F76" s="22">
        <v>52.000403795984866</v>
      </c>
      <c r="G76" s="22">
        <v>74.794135085824209</v>
      </c>
      <c r="H76">
        <v>149</v>
      </c>
    </row>
    <row r="77" spans="1:8" hidden="1" x14ac:dyDescent="0.35">
      <c r="A77" s="3">
        <v>2002</v>
      </c>
      <c r="B77" s="3">
        <v>2</v>
      </c>
      <c r="C77"/>
      <c r="D77" s="3" t="s">
        <v>42</v>
      </c>
      <c r="E77" s="22">
        <v>54.371889143052066</v>
      </c>
      <c r="F77" s="22">
        <v>47.886847832720406</v>
      </c>
      <c r="G77" s="22">
        <v>60.856930453383725</v>
      </c>
      <c r="H77">
        <v>275</v>
      </c>
    </row>
    <row r="78" spans="1:8" x14ac:dyDescent="0.35">
      <c r="A78" s="3">
        <v>2003</v>
      </c>
      <c r="B78" s="3">
        <v>2</v>
      </c>
      <c r="C78"/>
      <c r="D78" s="20" t="s">
        <v>113</v>
      </c>
      <c r="E78" s="69">
        <v>59.703908934225019</v>
      </c>
      <c r="F78" s="22">
        <v>53.979212591825011</v>
      </c>
      <c r="G78" s="22">
        <v>65.428605276625035</v>
      </c>
      <c r="H78" s="93">
        <v>441</v>
      </c>
    </row>
    <row r="79" spans="1:8" hidden="1" x14ac:dyDescent="0.35">
      <c r="A79" s="3">
        <v>2003</v>
      </c>
      <c r="B79" s="3">
        <v>2</v>
      </c>
      <c r="C79"/>
      <c r="D79" s="3" t="s">
        <v>41</v>
      </c>
      <c r="E79" s="22">
        <v>52.325046631981422</v>
      </c>
      <c r="F79" s="22">
        <v>42.207383431797098</v>
      </c>
      <c r="G79" s="22">
        <v>62.442709832165747</v>
      </c>
      <c r="H79">
        <v>129</v>
      </c>
    </row>
    <row r="80" spans="1:8" hidden="1" x14ac:dyDescent="0.35">
      <c r="A80" s="3">
        <v>2003</v>
      </c>
      <c r="B80" s="3">
        <v>2</v>
      </c>
      <c r="C80"/>
      <c r="D80" s="3" t="s">
        <v>42</v>
      </c>
      <c r="E80" s="22">
        <v>61.130891756747658</v>
      </c>
      <c r="F80" s="22">
        <v>54.287601809849399</v>
      </c>
      <c r="G80" s="22">
        <v>67.974181703645911</v>
      </c>
      <c r="H80">
        <v>312</v>
      </c>
    </row>
    <row r="81" spans="1:8" x14ac:dyDescent="0.35">
      <c r="A81" s="3">
        <v>2004</v>
      </c>
      <c r="B81" s="3">
        <v>2</v>
      </c>
      <c r="C81"/>
      <c r="D81" s="20" t="s">
        <v>113</v>
      </c>
      <c r="E81" s="69">
        <v>59.226831121508809</v>
      </c>
      <c r="F81" s="22">
        <v>53.627243951576709</v>
      </c>
      <c r="G81" s="22">
        <v>64.826418291440902</v>
      </c>
      <c r="H81" s="93">
        <v>450</v>
      </c>
    </row>
    <row r="82" spans="1:8" hidden="1" x14ac:dyDescent="0.35">
      <c r="A82" s="3">
        <v>2004</v>
      </c>
      <c r="B82" s="3">
        <v>2</v>
      </c>
      <c r="C82"/>
      <c r="D82" s="3" t="s">
        <v>41</v>
      </c>
      <c r="E82" s="22">
        <v>51.205186206882161</v>
      </c>
      <c r="F82" s="22">
        <v>40.994029065352706</v>
      </c>
      <c r="G82" s="22">
        <v>61.416343348411615</v>
      </c>
      <c r="H82">
        <v>121</v>
      </c>
    </row>
    <row r="83" spans="1:8" hidden="1" x14ac:dyDescent="0.35">
      <c r="A83" s="3">
        <v>2004</v>
      </c>
      <c r="B83" s="3">
        <v>2</v>
      </c>
      <c r="C83"/>
      <c r="D83" s="3" t="s">
        <v>42</v>
      </c>
      <c r="E83" s="22">
        <v>62.224301345064852</v>
      </c>
      <c r="F83" s="22">
        <v>55.454508302627985</v>
      </c>
      <c r="G83" s="22">
        <v>68.994094387501718</v>
      </c>
      <c r="H83">
        <v>329</v>
      </c>
    </row>
    <row r="84" spans="1:8" x14ac:dyDescent="0.35">
      <c r="A84" s="3">
        <v>2005</v>
      </c>
      <c r="B84" s="19">
        <v>2</v>
      </c>
      <c r="C84" s="20"/>
      <c r="D84" s="20" t="s">
        <v>113</v>
      </c>
      <c r="E84" s="69">
        <v>56.312549944384983</v>
      </c>
      <c r="F84" s="22">
        <v>50.84495708799183</v>
      </c>
      <c r="G84" s="22">
        <v>61.780142800778137</v>
      </c>
      <c r="H84" s="93">
        <v>425</v>
      </c>
    </row>
    <row r="85" spans="1:8" hidden="1" x14ac:dyDescent="0.35">
      <c r="A85" s="3">
        <v>2005</v>
      </c>
      <c r="B85" s="3">
        <v>2</v>
      </c>
      <c r="C85"/>
      <c r="D85" s="3" t="s">
        <v>41</v>
      </c>
      <c r="E85" s="22">
        <v>53.776278976474558</v>
      </c>
      <c r="F85" s="22">
        <v>43.373737278565414</v>
      </c>
      <c r="G85" s="22">
        <v>64.178820674383701</v>
      </c>
      <c r="H85">
        <v>124</v>
      </c>
    </row>
    <row r="86" spans="1:8" hidden="1" x14ac:dyDescent="0.35">
      <c r="A86" s="3">
        <v>2005</v>
      </c>
      <c r="B86" s="3">
        <v>2</v>
      </c>
      <c r="C86"/>
      <c r="D86" s="3" t="s">
        <v>42</v>
      </c>
      <c r="E86" s="22">
        <v>56.822672884424762</v>
      </c>
      <c r="F86" s="22">
        <v>50.357111504612632</v>
      </c>
      <c r="G86" s="22">
        <v>63.288234264236891</v>
      </c>
      <c r="H86">
        <v>301</v>
      </c>
    </row>
    <row r="87" spans="1:8" x14ac:dyDescent="0.35">
      <c r="A87" s="3">
        <v>2006</v>
      </c>
      <c r="B87" s="3">
        <v>2</v>
      </c>
      <c r="C87"/>
      <c r="D87" s="20" t="s">
        <v>113</v>
      </c>
      <c r="E87" s="69">
        <v>62.05251891137334</v>
      </c>
      <c r="F87" s="22">
        <v>56.38819151574026</v>
      </c>
      <c r="G87" s="22">
        <v>67.716846307006421</v>
      </c>
      <c r="H87" s="93">
        <v>482</v>
      </c>
    </row>
    <row r="88" spans="1:8" hidden="1" x14ac:dyDescent="0.35">
      <c r="A88" s="3">
        <v>2006</v>
      </c>
      <c r="B88" s="3">
        <v>2</v>
      </c>
      <c r="C88"/>
      <c r="D88" s="3" t="s">
        <v>41</v>
      </c>
      <c r="E88" s="22">
        <v>52.945235592947483</v>
      </c>
      <c r="F88" s="22">
        <v>43.116832386721562</v>
      </c>
      <c r="G88" s="22">
        <v>62.773638799173405</v>
      </c>
      <c r="H88">
        <v>136</v>
      </c>
    </row>
    <row r="89" spans="1:8" hidden="1" x14ac:dyDescent="0.35">
      <c r="A89" s="3">
        <v>2006</v>
      </c>
      <c r="B89" s="3">
        <v>2</v>
      </c>
      <c r="C89"/>
      <c r="D89" s="3" t="s">
        <v>42</v>
      </c>
      <c r="E89" s="22">
        <v>64.967898769496259</v>
      </c>
      <c r="F89" s="22">
        <v>58.077608026506994</v>
      </c>
      <c r="G89" s="22">
        <v>71.858189512485524</v>
      </c>
      <c r="H89">
        <v>346</v>
      </c>
    </row>
    <row r="90" spans="1:8" x14ac:dyDescent="0.35">
      <c r="A90" s="3">
        <v>2007</v>
      </c>
      <c r="B90" s="3">
        <v>2</v>
      </c>
      <c r="C90"/>
      <c r="D90" s="20" t="s">
        <v>113</v>
      </c>
      <c r="E90" s="69">
        <v>69.377029697945062</v>
      </c>
      <c r="F90" s="22">
        <v>63.532074238714621</v>
      </c>
      <c r="G90" s="22">
        <v>75.22198515717551</v>
      </c>
      <c r="H90" s="93">
        <v>568</v>
      </c>
    </row>
    <row r="91" spans="1:8" hidden="1" x14ac:dyDescent="0.35">
      <c r="A91" s="3">
        <v>2007</v>
      </c>
      <c r="B91" s="3">
        <v>2</v>
      </c>
      <c r="C91"/>
      <c r="D91" s="3" t="s">
        <v>41</v>
      </c>
      <c r="E91" s="22">
        <v>65.966678302035959</v>
      </c>
      <c r="F91" s="22">
        <v>55.281948171960593</v>
      </c>
      <c r="G91" s="22">
        <v>76.651408432111324</v>
      </c>
      <c r="H91">
        <v>180</v>
      </c>
    </row>
    <row r="92" spans="1:8" hidden="1" x14ac:dyDescent="0.35">
      <c r="A92" s="3">
        <v>2007</v>
      </c>
      <c r="B92" s="3">
        <v>2</v>
      </c>
      <c r="C92"/>
      <c r="D92" s="3" t="s">
        <v>42</v>
      </c>
      <c r="E92" s="22">
        <v>69.868152648129978</v>
      </c>
      <c r="F92" s="22">
        <v>62.855185688281132</v>
      </c>
      <c r="G92" s="22">
        <v>76.881119607978832</v>
      </c>
      <c r="H92">
        <v>388</v>
      </c>
    </row>
    <row r="93" spans="1:8" x14ac:dyDescent="0.35">
      <c r="A93" s="3">
        <v>2008</v>
      </c>
      <c r="B93" s="3">
        <v>2</v>
      </c>
      <c r="C93"/>
      <c r="D93" s="20" t="s">
        <v>113</v>
      </c>
      <c r="E93" s="69">
        <v>78.073632835970614</v>
      </c>
      <c r="F93" s="22">
        <v>71.829847573777556</v>
      </c>
      <c r="G93" s="22">
        <v>84.317418098163671</v>
      </c>
      <c r="H93" s="93">
        <v>634</v>
      </c>
    </row>
    <row r="94" spans="1:8" hidden="1" x14ac:dyDescent="0.35">
      <c r="A94" s="3">
        <v>2008</v>
      </c>
      <c r="B94" s="3">
        <v>2</v>
      </c>
      <c r="C94"/>
      <c r="D94" s="3" t="s">
        <v>41</v>
      </c>
      <c r="E94" s="22">
        <v>64.329463971370771</v>
      </c>
      <c r="F94" s="22">
        <v>53.95165278448323</v>
      </c>
      <c r="G94" s="22">
        <v>74.707275158258312</v>
      </c>
      <c r="H94">
        <v>180</v>
      </c>
    </row>
    <row r="95" spans="1:8" hidden="1" x14ac:dyDescent="0.35">
      <c r="A95" s="3">
        <v>2008</v>
      </c>
      <c r="B95" s="3">
        <v>2</v>
      </c>
      <c r="C95"/>
      <c r="D95" s="3" t="s">
        <v>42</v>
      </c>
      <c r="E95" s="22">
        <v>82.931957034271093</v>
      </c>
      <c r="F95" s="22">
        <v>75.221844465385004</v>
      </c>
      <c r="G95" s="22">
        <v>90.642069603157182</v>
      </c>
      <c r="H95">
        <v>454</v>
      </c>
    </row>
    <row r="96" spans="1:8" x14ac:dyDescent="0.35">
      <c r="A96" s="3">
        <v>2009</v>
      </c>
      <c r="B96" s="3">
        <v>2</v>
      </c>
      <c r="C96"/>
      <c r="D96" s="20" t="s">
        <v>113</v>
      </c>
      <c r="E96" s="69">
        <v>74.742718332219937</v>
      </c>
      <c r="F96" s="22">
        <v>68.725946107570707</v>
      </c>
      <c r="G96" s="22">
        <v>80.759490556869167</v>
      </c>
      <c r="H96" s="93">
        <v>628</v>
      </c>
    </row>
    <row r="97" spans="1:8" hidden="1" x14ac:dyDescent="0.35">
      <c r="A97" s="3">
        <v>2009</v>
      </c>
      <c r="B97" s="3">
        <v>2</v>
      </c>
      <c r="C97"/>
      <c r="D97" s="3" t="s">
        <v>41</v>
      </c>
      <c r="E97" s="22">
        <v>67.783599578397343</v>
      </c>
      <c r="F97" s="22">
        <v>57.581517167210123</v>
      </c>
      <c r="G97" s="22">
        <v>77.985681989584563</v>
      </c>
      <c r="H97">
        <v>203</v>
      </c>
    </row>
    <row r="98" spans="1:8" hidden="1" x14ac:dyDescent="0.35">
      <c r="A98" s="3">
        <v>2009</v>
      </c>
      <c r="B98" s="3">
        <v>2</v>
      </c>
      <c r="C98"/>
      <c r="D98" s="3" t="s">
        <v>42</v>
      </c>
      <c r="E98" s="22">
        <v>75.675295743512478</v>
      </c>
      <c r="F98" s="22">
        <v>68.376760040685483</v>
      </c>
      <c r="G98" s="22">
        <v>82.973831446339474</v>
      </c>
      <c r="H98">
        <v>425</v>
      </c>
    </row>
    <row r="99" spans="1:8" x14ac:dyDescent="0.35">
      <c r="A99" s="3">
        <v>2010</v>
      </c>
      <c r="B99" s="19">
        <v>2</v>
      </c>
      <c r="C99" s="20"/>
      <c r="D99" s="20" t="s">
        <v>113</v>
      </c>
      <c r="E99" s="69">
        <v>70.747018272434573</v>
      </c>
      <c r="F99" s="22">
        <v>65.021672885248421</v>
      </c>
      <c r="G99" s="22">
        <v>76.472363659620726</v>
      </c>
      <c r="H99" s="93">
        <v>604</v>
      </c>
    </row>
    <row r="100" spans="1:8" hidden="1" x14ac:dyDescent="0.35">
      <c r="A100" s="3">
        <v>2010</v>
      </c>
      <c r="B100" s="3">
        <v>2</v>
      </c>
      <c r="C100"/>
      <c r="D100" s="3" t="s">
        <v>41</v>
      </c>
      <c r="E100" s="22">
        <v>62.320536313904583</v>
      </c>
      <c r="F100" s="22">
        <v>52.638154811193878</v>
      </c>
      <c r="G100" s="22">
        <v>72.002917816615295</v>
      </c>
      <c r="H100">
        <v>184</v>
      </c>
    </row>
    <row r="101" spans="1:8" hidden="1" x14ac:dyDescent="0.35">
      <c r="A101" s="3">
        <v>2010</v>
      </c>
      <c r="B101" s="3">
        <v>2</v>
      </c>
      <c r="C101"/>
      <c r="D101" s="3" t="s">
        <v>42</v>
      </c>
      <c r="E101" s="22">
        <v>73.25306788110548</v>
      </c>
      <c r="F101" s="22">
        <v>66.225715011008376</v>
      </c>
      <c r="G101" s="22">
        <v>80.280420751202584</v>
      </c>
      <c r="H101">
        <v>420</v>
      </c>
    </row>
    <row r="102" spans="1:8" x14ac:dyDescent="0.35">
      <c r="A102" s="3">
        <v>2011</v>
      </c>
      <c r="B102" s="3">
        <v>2</v>
      </c>
      <c r="C102"/>
      <c r="D102" s="20" t="s">
        <v>113</v>
      </c>
      <c r="E102" s="69">
        <v>83.438894222536589</v>
      </c>
      <c r="F102" s="22">
        <v>77.408858040570053</v>
      </c>
      <c r="G102" s="22">
        <v>89.468930404503126</v>
      </c>
      <c r="H102" s="93">
        <v>739</v>
      </c>
    </row>
    <row r="103" spans="1:8" hidden="1" x14ac:dyDescent="0.35">
      <c r="A103" s="3">
        <v>2011</v>
      </c>
      <c r="B103" s="3">
        <v>2</v>
      </c>
      <c r="C103"/>
      <c r="D103" s="3" t="s">
        <v>41</v>
      </c>
      <c r="E103" s="22">
        <v>83.962702186419804</v>
      </c>
      <c r="F103" s="22">
        <v>73.048434712072378</v>
      </c>
      <c r="G103" s="22">
        <v>94.87696966076723</v>
      </c>
      <c r="H103">
        <v>251</v>
      </c>
    </row>
    <row r="104" spans="1:8" hidden="1" x14ac:dyDescent="0.35">
      <c r="A104" s="3">
        <v>2011</v>
      </c>
      <c r="B104" s="3">
        <v>2</v>
      </c>
      <c r="C104"/>
      <c r="D104" s="3" t="s">
        <v>42</v>
      </c>
      <c r="E104" s="22">
        <v>81.643814015569006</v>
      </c>
      <c r="F104" s="22">
        <v>74.432192462245652</v>
      </c>
      <c r="G104" s="22">
        <v>88.855435568892361</v>
      </c>
      <c r="H104">
        <v>488</v>
      </c>
    </row>
    <row r="105" spans="1:8" x14ac:dyDescent="0.35">
      <c r="A105" s="3">
        <v>2012</v>
      </c>
      <c r="B105" s="3">
        <v>2</v>
      </c>
      <c r="C105"/>
      <c r="D105" s="20" t="s">
        <v>113</v>
      </c>
      <c r="E105" s="69">
        <v>95.572995314352255</v>
      </c>
      <c r="F105" s="22">
        <v>89.187298590286986</v>
      </c>
      <c r="G105" s="22">
        <v>101.95869203841752</v>
      </c>
      <c r="H105" s="93">
        <v>858</v>
      </c>
    </row>
    <row r="106" spans="1:8" hidden="1" x14ac:dyDescent="0.35">
      <c r="A106" s="3">
        <v>2012</v>
      </c>
      <c r="B106" s="3">
        <v>2</v>
      </c>
      <c r="C106"/>
      <c r="D106" s="3" t="s">
        <v>41</v>
      </c>
      <c r="E106" s="22">
        <v>83.961165042187062</v>
      </c>
      <c r="F106" s="22">
        <v>73.26726429703416</v>
      </c>
      <c r="G106" s="22">
        <v>94.655065787339964</v>
      </c>
      <c r="H106">
        <v>258</v>
      </c>
    </row>
    <row r="107" spans="1:8" hidden="1" x14ac:dyDescent="0.35">
      <c r="A107" s="3">
        <v>2012</v>
      </c>
      <c r="B107" s="3">
        <v>2</v>
      </c>
      <c r="C107"/>
      <c r="D107" s="3" t="s">
        <v>42</v>
      </c>
      <c r="E107" s="22">
        <v>100.93296587092335</v>
      </c>
      <c r="F107" s="22">
        <v>92.902211722824461</v>
      </c>
      <c r="G107" s="22">
        <v>108.96372001902225</v>
      </c>
      <c r="H107">
        <v>600</v>
      </c>
    </row>
    <row r="108" spans="1:8" x14ac:dyDescent="0.35">
      <c r="A108" s="3">
        <v>2013</v>
      </c>
      <c r="B108" s="3">
        <v>2</v>
      </c>
      <c r="C108"/>
      <c r="D108" s="20" t="s">
        <v>113</v>
      </c>
      <c r="E108" s="69">
        <v>99.550978763663011</v>
      </c>
      <c r="F108" s="22">
        <v>93.088125373954796</v>
      </c>
      <c r="G108" s="22">
        <v>106.01383215337123</v>
      </c>
      <c r="H108" s="93">
        <v>906</v>
      </c>
    </row>
    <row r="109" spans="1:8" hidden="1" x14ac:dyDescent="0.35">
      <c r="A109" s="3">
        <v>2013</v>
      </c>
      <c r="B109" s="3">
        <v>2</v>
      </c>
      <c r="C109"/>
      <c r="D109" s="3" t="s">
        <v>41</v>
      </c>
      <c r="E109" s="22">
        <v>80.710062112318454</v>
      </c>
      <c r="F109" s="22">
        <v>70.43445159203084</v>
      </c>
      <c r="G109" s="22">
        <v>90.985672632606068</v>
      </c>
      <c r="H109">
        <v>255</v>
      </c>
    </row>
    <row r="110" spans="1:8" hidden="1" x14ac:dyDescent="0.35">
      <c r="A110" s="3">
        <v>2013</v>
      </c>
      <c r="B110" s="3">
        <v>2</v>
      </c>
      <c r="C110"/>
      <c r="D110" s="3" t="s">
        <v>42</v>
      </c>
      <c r="E110" s="22">
        <v>107.85261934332615</v>
      </c>
      <c r="F110" s="22">
        <v>99.6373775631927</v>
      </c>
      <c r="G110" s="22">
        <v>116.06786112345961</v>
      </c>
      <c r="H110">
        <v>651</v>
      </c>
    </row>
    <row r="111" spans="1:8" x14ac:dyDescent="0.35">
      <c r="A111" s="3">
        <v>2014</v>
      </c>
      <c r="B111" s="3">
        <v>2</v>
      </c>
      <c r="C111"/>
      <c r="D111" s="20" t="s">
        <v>113</v>
      </c>
      <c r="E111" s="69">
        <v>92.386590117113229</v>
      </c>
      <c r="F111" s="22">
        <v>86.240511265374124</v>
      </c>
      <c r="G111" s="22">
        <v>98.532668968852335</v>
      </c>
      <c r="H111" s="93">
        <v>867</v>
      </c>
    </row>
    <row r="112" spans="1:8" hidden="1" x14ac:dyDescent="0.35">
      <c r="A112" s="3">
        <v>2014</v>
      </c>
      <c r="B112" s="3">
        <v>2</v>
      </c>
      <c r="C112"/>
      <c r="D112" s="3" t="s">
        <v>41</v>
      </c>
      <c r="E112" s="22">
        <v>88.364488756268813</v>
      </c>
      <c r="F112" s="22">
        <v>77.981396129930204</v>
      </c>
      <c r="G112" s="22">
        <v>98.747581382607422</v>
      </c>
      <c r="H112">
        <v>300</v>
      </c>
    </row>
    <row r="113" spans="1:8" hidden="1" x14ac:dyDescent="0.35">
      <c r="A113" s="3">
        <v>2014</v>
      </c>
      <c r="B113" s="3">
        <v>2</v>
      </c>
      <c r="C113"/>
      <c r="D113" s="3" t="s">
        <v>42</v>
      </c>
      <c r="E113" s="22">
        <v>92.401663816453052</v>
      </c>
      <c r="F113" s="22">
        <v>84.847850265040293</v>
      </c>
      <c r="G113" s="22">
        <v>99.955477367865811</v>
      </c>
      <c r="H113">
        <v>567</v>
      </c>
    </row>
    <row r="114" spans="1:8" x14ac:dyDescent="0.35">
      <c r="A114" s="3">
        <v>2015</v>
      </c>
      <c r="B114" s="3">
        <v>2</v>
      </c>
      <c r="C114"/>
      <c r="D114" s="20" t="s">
        <v>113</v>
      </c>
      <c r="E114" s="69">
        <v>122.20238432450833</v>
      </c>
      <c r="F114" s="22">
        <v>115.13680430795488</v>
      </c>
      <c r="G114" s="22">
        <v>129.26796434106177</v>
      </c>
      <c r="H114" s="93">
        <v>1138</v>
      </c>
    </row>
    <row r="115" spans="1:8" hidden="1" x14ac:dyDescent="0.35">
      <c r="A115" s="3">
        <v>2015</v>
      </c>
      <c r="B115" s="3">
        <v>2</v>
      </c>
      <c r="C115"/>
      <c r="D115" s="3" t="s">
        <v>41</v>
      </c>
      <c r="E115" s="22">
        <v>114.68865572233685</v>
      </c>
      <c r="F115" s="22">
        <v>102.8148628788076</v>
      </c>
      <c r="G115" s="22">
        <v>126.56244856586609</v>
      </c>
      <c r="H115">
        <v>381</v>
      </c>
    </row>
    <row r="116" spans="1:8" hidden="1" x14ac:dyDescent="0.35">
      <c r="A116" s="3">
        <v>2015</v>
      </c>
      <c r="B116" s="3">
        <v>2</v>
      </c>
      <c r="C116"/>
      <c r="D116" s="3" t="s">
        <v>42</v>
      </c>
      <c r="E116" s="22">
        <v>124.37641901904088</v>
      </c>
      <c r="F116" s="22">
        <v>115.61282439934998</v>
      </c>
      <c r="G116" s="22">
        <v>133.1400136387318</v>
      </c>
      <c r="H116">
        <v>757</v>
      </c>
    </row>
    <row r="117" spans="1:8" x14ac:dyDescent="0.35">
      <c r="A117" s="3">
        <v>2016</v>
      </c>
      <c r="B117" s="3">
        <v>2</v>
      </c>
      <c r="C117"/>
      <c r="D117" s="20" t="s">
        <v>113</v>
      </c>
      <c r="E117" s="69">
        <v>108.29208221153633</v>
      </c>
      <c r="F117" s="22">
        <v>101.68523040985202</v>
      </c>
      <c r="G117" s="22">
        <v>114.89893401322063</v>
      </c>
      <c r="H117" s="93">
        <v>1026</v>
      </c>
    </row>
    <row r="118" spans="1:8" hidden="1" x14ac:dyDescent="0.35">
      <c r="A118" s="3">
        <v>2016</v>
      </c>
      <c r="B118" s="3">
        <v>2</v>
      </c>
      <c r="C118"/>
      <c r="D118" s="3" t="s">
        <v>41</v>
      </c>
      <c r="E118" s="22">
        <v>103.45304073145599</v>
      </c>
      <c r="F118" s="22">
        <v>92.249382147374206</v>
      </c>
      <c r="G118" s="22">
        <v>114.65669931553776</v>
      </c>
      <c r="H118">
        <v>349</v>
      </c>
    </row>
    <row r="119" spans="1:8" hidden="1" x14ac:dyDescent="0.35">
      <c r="A119" s="3">
        <v>2016</v>
      </c>
      <c r="B119" s="3">
        <v>2</v>
      </c>
      <c r="C119"/>
      <c r="D119" s="3" t="s">
        <v>42</v>
      </c>
      <c r="E119" s="22">
        <v>110.11041039728464</v>
      </c>
      <c r="F119" s="22">
        <v>101.8792742740545</v>
      </c>
      <c r="G119" s="22">
        <v>118.34154652051478</v>
      </c>
      <c r="H119">
        <v>677</v>
      </c>
    </row>
    <row r="120" spans="1:8" x14ac:dyDescent="0.35">
      <c r="A120" s="3">
        <v>2017</v>
      </c>
      <c r="B120" s="3">
        <v>2</v>
      </c>
      <c r="C120"/>
      <c r="D120" s="20" t="s">
        <v>113</v>
      </c>
      <c r="E120" s="69">
        <v>134.449227768405</v>
      </c>
      <c r="F120" s="22">
        <v>127.13210239037596</v>
      </c>
      <c r="G120" s="22">
        <v>141.76635314643403</v>
      </c>
      <c r="H120" s="93">
        <v>1281</v>
      </c>
    </row>
    <row r="121" spans="1:8" hidden="1" x14ac:dyDescent="0.35">
      <c r="A121" s="3">
        <v>2017</v>
      </c>
      <c r="B121" s="3">
        <v>2</v>
      </c>
      <c r="C121"/>
      <c r="D121" s="3" t="s">
        <v>41</v>
      </c>
      <c r="E121" s="22">
        <v>124.8663621099945</v>
      </c>
      <c r="F121" s="22">
        <v>112.81496518244218</v>
      </c>
      <c r="G121" s="22">
        <v>136.91775903754683</v>
      </c>
      <c r="H121">
        <v>435</v>
      </c>
    </row>
    <row r="122" spans="1:8" hidden="1" x14ac:dyDescent="0.35">
      <c r="A122" s="3">
        <v>2017</v>
      </c>
      <c r="B122" s="3">
        <v>2</v>
      </c>
      <c r="C122"/>
      <c r="D122" s="3" t="s">
        <v>42</v>
      </c>
      <c r="E122" s="22">
        <v>137.38751036674876</v>
      </c>
      <c r="F122" s="22">
        <v>128.2436054271474</v>
      </c>
      <c r="G122" s="22">
        <v>146.53141530635011</v>
      </c>
      <c r="H122">
        <v>846</v>
      </c>
    </row>
    <row r="123" spans="1:8" x14ac:dyDescent="0.35">
      <c r="A123" s="3">
        <v>2018</v>
      </c>
      <c r="B123" s="3">
        <v>2</v>
      </c>
      <c r="C123"/>
      <c r="D123" s="20" t="s">
        <v>113</v>
      </c>
      <c r="E123" s="69">
        <v>125.95526633501478</v>
      </c>
      <c r="F123" s="22">
        <v>118.85025283548192</v>
      </c>
      <c r="G123" s="22">
        <v>133.06027983454766</v>
      </c>
      <c r="H123" s="93">
        <v>1202</v>
      </c>
    </row>
    <row r="124" spans="1:8" hidden="1" x14ac:dyDescent="0.35">
      <c r="A124" s="3">
        <v>2018</v>
      </c>
      <c r="B124" s="3">
        <v>2</v>
      </c>
      <c r="C124"/>
      <c r="D124" s="3" t="s">
        <v>41</v>
      </c>
      <c r="E124" s="22">
        <v>123.62124179890806</v>
      </c>
      <c r="F124" s="22">
        <v>111.52526567635104</v>
      </c>
      <c r="G124" s="22">
        <v>135.71721792146508</v>
      </c>
      <c r="H124">
        <v>428</v>
      </c>
    </row>
    <row r="125" spans="1:8" hidden="1" x14ac:dyDescent="0.35">
      <c r="A125" s="3">
        <v>2018</v>
      </c>
      <c r="B125" s="3">
        <v>2</v>
      </c>
      <c r="C125"/>
      <c r="D125" s="3" t="s">
        <v>42</v>
      </c>
      <c r="E125" s="22">
        <v>126.23557755337089</v>
      </c>
      <c r="F125" s="22">
        <v>117.42032077277709</v>
      </c>
      <c r="G125" s="22">
        <v>135.05083433396467</v>
      </c>
      <c r="H125">
        <v>774</v>
      </c>
    </row>
    <row r="126" spans="1:8" x14ac:dyDescent="0.35">
      <c r="A126" s="3">
        <v>2019</v>
      </c>
      <c r="B126" s="3">
        <v>2</v>
      </c>
      <c r="C126"/>
      <c r="D126" s="20" t="s">
        <v>113</v>
      </c>
      <c r="E126" s="69">
        <v>119.39252114659112</v>
      </c>
      <c r="F126" s="22">
        <v>112.5489566248676</v>
      </c>
      <c r="G126" s="22">
        <v>126.23608566831464</v>
      </c>
      <c r="H126" s="93">
        <v>1158</v>
      </c>
    </row>
    <row r="127" spans="1:8" hidden="1" x14ac:dyDescent="0.35">
      <c r="A127" s="3">
        <v>2019</v>
      </c>
      <c r="B127" s="3">
        <v>2</v>
      </c>
      <c r="C127"/>
      <c r="D127" s="3" t="s">
        <v>41</v>
      </c>
      <c r="E127" s="22">
        <v>113.33905709664688</v>
      </c>
      <c r="F127" s="22">
        <v>101.93792419337643</v>
      </c>
      <c r="G127" s="22">
        <v>124.74018999991733</v>
      </c>
      <c r="H127">
        <v>398</v>
      </c>
    </row>
    <row r="128" spans="1:8" hidden="1" x14ac:dyDescent="0.35">
      <c r="A128" s="3">
        <v>2019</v>
      </c>
      <c r="B128" s="3">
        <v>2</v>
      </c>
      <c r="C128"/>
      <c r="D128" s="3" t="s">
        <v>42</v>
      </c>
      <c r="E128" s="22">
        <v>122.7505433123272</v>
      </c>
      <c r="F128" s="22">
        <v>114.10599219862209</v>
      </c>
      <c r="G128" s="22">
        <v>131.3950944260323</v>
      </c>
      <c r="H128">
        <v>760</v>
      </c>
    </row>
    <row r="129" spans="1:8" x14ac:dyDescent="0.35">
      <c r="A129" s="3">
        <v>2020</v>
      </c>
      <c r="B129" s="3">
        <v>2</v>
      </c>
      <c r="C129"/>
      <c r="D129" s="20" t="s">
        <v>113</v>
      </c>
      <c r="E129" s="69">
        <v>114.24689334419605</v>
      </c>
      <c r="F129" s="22">
        <v>107.5424395249842</v>
      </c>
      <c r="G129" s="22">
        <v>120.9513471634079</v>
      </c>
      <c r="H129" s="93">
        <v>1111</v>
      </c>
    </row>
    <row r="130" spans="1:8" hidden="1" x14ac:dyDescent="0.35">
      <c r="A130" s="3">
        <v>2020</v>
      </c>
      <c r="B130" s="3">
        <v>2</v>
      </c>
      <c r="C130"/>
      <c r="D130" s="3" t="s">
        <v>41</v>
      </c>
      <c r="E130" s="22">
        <v>96.731621649009384</v>
      </c>
      <c r="F130" s="22">
        <v>86.587249450521853</v>
      </c>
      <c r="G130" s="22">
        <v>106.87599384749691</v>
      </c>
      <c r="H130">
        <v>366</v>
      </c>
    </row>
    <row r="131" spans="1:8" hidden="1" x14ac:dyDescent="0.35">
      <c r="A131" s="3">
        <v>2020</v>
      </c>
      <c r="B131" s="3">
        <v>2</v>
      </c>
      <c r="C131"/>
      <c r="D131" s="3" t="s">
        <v>42</v>
      </c>
      <c r="E131" s="22">
        <v>122.38067583348365</v>
      </c>
      <c r="F131" s="22">
        <v>113.66835655827559</v>
      </c>
      <c r="G131" s="22">
        <v>131.0929951086917</v>
      </c>
      <c r="H131">
        <v>745</v>
      </c>
    </row>
    <row r="132" spans="1:8" x14ac:dyDescent="0.35">
      <c r="A132" s="3">
        <v>2021</v>
      </c>
      <c r="B132" s="3">
        <v>2</v>
      </c>
      <c r="C132"/>
      <c r="D132" s="20" t="s">
        <v>113</v>
      </c>
      <c r="E132" s="69">
        <v>115.69449657769482</v>
      </c>
      <c r="F132" s="22">
        <v>108.94880244007517</v>
      </c>
      <c r="G132" s="22">
        <v>122.44019071531447</v>
      </c>
      <c r="H132" s="93">
        <v>1125</v>
      </c>
    </row>
    <row r="133" spans="1:8" hidden="1" x14ac:dyDescent="0.35">
      <c r="A133" s="3">
        <v>2021</v>
      </c>
      <c r="B133" s="3">
        <v>2</v>
      </c>
      <c r="C133"/>
      <c r="D133" s="3" t="s">
        <v>41</v>
      </c>
      <c r="E133" s="22">
        <v>102.28877389600916</v>
      </c>
      <c r="F133" s="22">
        <v>91.691842429865517</v>
      </c>
      <c r="G133" s="22">
        <v>112.88570536215281</v>
      </c>
      <c r="H133">
        <v>376</v>
      </c>
    </row>
    <row r="134" spans="1:8" hidden="1" x14ac:dyDescent="0.35">
      <c r="A134" s="3">
        <v>2021</v>
      </c>
      <c r="B134" s="3">
        <v>2</v>
      </c>
      <c r="C134"/>
      <c r="D134" s="3" t="s">
        <v>42</v>
      </c>
      <c r="E134" s="22">
        <v>122.73394956813952</v>
      </c>
      <c r="F134" s="22">
        <v>114.01317829304517</v>
      </c>
      <c r="G134" s="22">
        <v>131.45472084323387</v>
      </c>
      <c r="H134">
        <v>749</v>
      </c>
    </row>
    <row r="135" spans="1:8" x14ac:dyDescent="0.35">
      <c r="A135" s="3">
        <v>2022</v>
      </c>
      <c r="B135" s="3">
        <v>2</v>
      </c>
      <c r="C135"/>
      <c r="D135" s="3" t="s">
        <v>113</v>
      </c>
      <c r="E135" s="69">
        <v>122.86256568</v>
      </c>
      <c r="F135" s="22">
        <v>115.92294329000001</v>
      </c>
      <c r="G135" s="22">
        <v>129.80218807</v>
      </c>
      <c r="H135" s="96">
        <v>1191</v>
      </c>
    </row>
    <row r="136" spans="1:8" x14ac:dyDescent="0.35">
      <c r="A136" s="3">
        <v>2001</v>
      </c>
      <c r="B136" s="3">
        <v>3</v>
      </c>
      <c r="C136"/>
      <c r="D136" s="20" t="s">
        <v>113</v>
      </c>
      <c r="E136" s="69">
        <v>65.926972245714524</v>
      </c>
      <c r="F136" s="22">
        <v>60.145131050172942</v>
      </c>
      <c r="G136" s="22">
        <v>71.708813441256112</v>
      </c>
      <c r="H136" s="93">
        <v>505</v>
      </c>
    </row>
    <row r="137" spans="1:8" hidden="1" x14ac:dyDescent="0.35">
      <c r="A137" s="3">
        <v>2022</v>
      </c>
      <c r="B137" s="3">
        <v>2</v>
      </c>
      <c r="C137"/>
      <c r="D137" s="3" t="s">
        <v>41</v>
      </c>
      <c r="E137" s="176">
        <v>111.74299999999999</v>
      </c>
      <c r="F137" s="22">
        <v>100.732</v>
      </c>
      <c r="G137" s="22">
        <v>122.753</v>
      </c>
      <c r="H137">
        <v>412</v>
      </c>
    </row>
    <row r="138" spans="1:8" hidden="1" x14ac:dyDescent="0.35">
      <c r="A138" s="3">
        <v>2001</v>
      </c>
      <c r="B138" s="3">
        <v>3</v>
      </c>
      <c r="C138"/>
      <c r="D138" s="3" t="s">
        <v>41</v>
      </c>
      <c r="E138" s="22">
        <v>56.398890851167955</v>
      </c>
      <c r="F138" s="22">
        <v>46.547891411050372</v>
      </c>
      <c r="G138" s="22">
        <v>66.249890291285539</v>
      </c>
      <c r="H138">
        <v>146</v>
      </c>
    </row>
    <row r="139" spans="1:8" hidden="1" x14ac:dyDescent="0.35">
      <c r="A139" s="3">
        <v>2022</v>
      </c>
      <c r="B139" s="3">
        <v>2</v>
      </c>
      <c r="C139"/>
      <c r="D139" s="3" t="s">
        <v>42</v>
      </c>
      <c r="E139" s="176">
        <v>127.777</v>
      </c>
      <c r="F139" s="22">
        <v>118.904</v>
      </c>
      <c r="G139" s="22">
        <v>136.65</v>
      </c>
      <c r="H139">
        <v>779</v>
      </c>
    </row>
    <row r="140" spans="1:8" hidden="1" x14ac:dyDescent="0.35">
      <c r="A140" s="3">
        <v>2001</v>
      </c>
      <c r="B140" s="3">
        <v>3</v>
      </c>
      <c r="C140"/>
      <c r="D140" s="3" t="s">
        <v>42</v>
      </c>
      <c r="E140" s="22">
        <v>67.932789788641557</v>
      </c>
      <c r="F140" s="22">
        <v>60.931229267499901</v>
      </c>
      <c r="G140" s="22">
        <v>74.934350309783213</v>
      </c>
      <c r="H140">
        <v>359</v>
      </c>
    </row>
    <row r="141" spans="1:8" x14ac:dyDescent="0.35">
      <c r="A141" s="3">
        <v>2002</v>
      </c>
      <c r="B141" s="3">
        <v>3</v>
      </c>
      <c r="C141"/>
      <c r="D141" s="20" t="s">
        <v>113</v>
      </c>
      <c r="E141" s="69">
        <v>68.33027320889201</v>
      </c>
      <c r="F141" s="22">
        <v>62.274688057940836</v>
      </c>
      <c r="G141" s="22">
        <v>74.385858359843184</v>
      </c>
      <c r="H141" s="93">
        <v>506</v>
      </c>
    </row>
    <row r="142" spans="1:8" hidden="1" x14ac:dyDescent="0.35">
      <c r="A142" s="3">
        <v>2002</v>
      </c>
      <c r="B142" s="3">
        <v>3</v>
      </c>
      <c r="C142"/>
      <c r="D142" s="3" t="s">
        <v>41</v>
      </c>
      <c r="E142" s="22">
        <v>62.285935421575871</v>
      </c>
      <c r="F142" s="22">
        <v>51.31435539534381</v>
      </c>
      <c r="G142" s="22">
        <v>73.257515447807933</v>
      </c>
      <c r="H142">
        <v>154</v>
      </c>
    </row>
    <row r="143" spans="1:8" hidden="1" x14ac:dyDescent="0.35">
      <c r="A143" s="3">
        <v>2002</v>
      </c>
      <c r="B143" s="3">
        <v>3</v>
      </c>
      <c r="C143"/>
      <c r="D143" s="3" t="s">
        <v>42</v>
      </c>
      <c r="E143" s="22">
        <v>68.741145444177022</v>
      </c>
      <c r="F143" s="22">
        <v>61.556254770763481</v>
      </c>
      <c r="G143" s="22">
        <v>75.926036117590556</v>
      </c>
      <c r="H143">
        <v>352</v>
      </c>
    </row>
    <row r="144" spans="1:8" x14ac:dyDescent="0.35">
      <c r="A144" s="3">
        <v>2003</v>
      </c>
      <c r="B144" s="3">
        <v>3</v>
      </c>
      <c r="C144"/>
      <c r="D144" s="20" t="s">
        <v>113</v>
      </c>
      <c r="E144" s="69">
        <v>70.232679359591216</v>
      </c>
      <c r="F144" s="22">
        <v>64.096769411770921</v>
      </c>
      <c r="G144" s="22">
        <v>76.368589307411511</v>
      </c>
      <c r="H144" s="93">
        <v>520</v>
      </c>
    </row>
    <row r="145" spans="1:8" hidden="1" x14ac:dyDescent="0.35">
      <c r="A145" s="3">
        <v>2003</v>
      </c>
      <c r="B145" s="3">
        <v>3</v>
      </c>
      <c r="C145"/>
      <c r="D145" s="3" t="s">
        <v>41</v>
      </c>
      <c r="E145" s="22">
        <v>63.636059422513583</v>
      </c>
      <c r="F145" s="22">
        <v>52.132315322734712</v>
      </c>
      <c r="G145" s="22">
        <v>75.139803522292453</v>
      </c>
      <c r="H145">
        <v>147</v>
      </c>
    </row>
    <row r="146" spans="1:8" hidden="1" x14ac:dyDescent="0.35">
      <c r="A146" s="3">
        <v>2003</v>
      </c>
      <c r="B146" s="3">
        <v>3</v>
      </c>
      <c r="C146"/>
      <c r="D146" s="3" t="s">
        <v>42</v>
      </c>
      <c r="E146" s="22">
        <v>72.279670017785094</v>
      </c>
      <c r="F146" s="22">
        <v>64.93944267529514</v>
      </c>
      <c r="G146" s="22">
        <v>79.619897360275047</v>
      </c>
      <c r="H146">
        <v>373</v>
      </c>
    </row>
    <row r="147" spans="1:8" x14ac:dyDescent="0.35">
      <c r="A147" s="3">
        <v>2004</v>
      </c>
      <c r="B147" s="19">
        <v>3</v>
      </c>
      <c r="C147" s="20"/>
      <c r="D147" s="20" t="s">
        <v>113</v>
      </c>
      <c r="E147" s="69">
        <v>74.063725583551644</v>
      </c>
      <c r="F147" s="22">
        <v>67.767440171857885</v>
      </c>
      <c r="G147" s="22">
        <v>80.360010995245403</v>
      </c>
      <c r="H147" s="93">
        <v>549</v>
      </c>
    </row>
    <row r="148" spans="1:8" hidden="1" x14ac:dyDescent="0.35">
      <c r="A148" s="3">
        <v>2004</v>
      </c>
      <c r="B148" s="3">
        <v>3</v>
      </c>
      <c r="C148"/>
      <c r="D148" s="3" t="s">
        <v>41</v>
      </c>
      <c r="E148" s="22">
        <v>68.051302052022294</v>
      </c>
      <c r="F148" s="22">
        <v>56.534284143034157</v>
      </c>
      <c r="G148" s="22">
        <v>79.568319961010431</v>
      </c>
      <c r="H148">
        <v>165</v>
      </c>
    </row>
    <row r="149" spans="1:8" hidden="1" x14ac:dyDescent="0.35">
      <c r="A149" s="3">
        <v>2004</v>
      </c>
      <c r="B149" s="3">
        <v>3</v>
      </c>
      <c r="C149"/>
      <c r="D149" s="3" t="s">
        <v>42</v>
      </c>
      <c r="E149" s="22">
        <v>75.236371764170883</v>
      </c>
      <c r="F149" s="22">
        <v>67.705091832548689</v>
      </c>
      <c r="G149" s="22">
        <v>82.767651695793077</v>
      </c>
      <c r="H149">
        <v>384</v>
      </c>
    </row>
    <row r="150" spans="1:8" x14ac:dyDescent="0.35">
      <c r="A150" s="3">
        <v>2005</v>
      </c>
      <c r="B150" s="3">
        <v>3</v>
      </c>
      <c r="C150"/>
      <c r="D150" s="20" t="s">
        <v>113</v>
      </c>
      <c r="E150" s="69">
        <v>67.73375318147572</v>
      </c>
      <c r="F150" s="22">
        <v>61.802099556518108</v>
      </c>
      <c r="G150" s="22">
        <v>73.665406806433339</v>
      </c>
      <c r="H150" s="93">
        <v>517</v>
      </c>
    </row>
    <row r="151" spans="1:8" hidden="1" x14ac:dyDescent="0.35">
      <c r="A151" s="3">
        <v>2005</v>
      </c>
      <c r="B151" s="3">
        <v>3</v>
      </c>
      <c r="C151"/>
      <c r="D151" s="3" t="s">
        <v>41</v>
      </c>
      <c r="E151" s="22">
        <v>60.092833628319454</v>
      </c>
      <c r="F151" s="22">
        <v>49.442758808035371</v>
      </c>
      <c r="G151" s="22">
        <v>70.742908448603544</v>
      </c>
      <c r="H151">
        <v>149</v>
      </c>
    </row>
    <row r="152" spans="1:8" hidden="1" x14ac:dyDescent="0.35">
      <c r="A152" s="3">
        <v>2005</v>
      </c>
      <c r="B152" s="3">
        <v>3</v>
      </c>
      <c r="C152"/>
      <c r="D152" s="3" t="s">
        <v>42</v>
      </c>
      <c r="E152" s="22">
        <v>70.383742651588676</v>
      </c>
      <c r="F152" s="22">
        <v>63.184283628017795</v>
      </c>
      <c r="G152" s="22">
        <v>77.583201675159557</v>
      </c>
      <c r="H152">
        <v>368</v>
      </c>
    </row>
    <row r="153" spans="1:8" x14ac:dyDescent="0.35">
      <c r="A153" s="3">
        <v>2006</v>
      </c>
      <c r="B153" s="3">
        <v>3</v>
      </c>
      <c r="C153"/>
      <c r="D153" s="20" t="s">
        <v>113</v>
      </c>
      <c r="E153" s="69">
        <v>77.207091205727068</v>
      </c>
      <c r="F153" s="22">
        <v>71.001938066064682</v>
      </c>
      <c r="G153" s="22">
        <v>83.412244345389453</v>
      </c>
      <c r="H153" s="93">
        <v>612</v>
      </c>
    </row>
    <row r="154" spans="1:8" hidden="1" x14ac:dyDescent="0.35">
      <c r="A154" s="3">
        <v>2006</v>
      </c>
      <c r="B154" s="3">
        <v>3</v>
      </c>
      <c r="C154"/>
      <c r="D154" s="3" t="s">
        <v>41</v>
      </c>
      <c r="E154" s="22">
        <v>61.890297286220715</v>
      </c>
      <c r="F154" s="22">
        <v>51.757137687719791</v>
      </c>
      <c r="G154" s="22">
        <v>72.023456884721639</v>
      </c>
      <c r="H154">
        <v>169</v>
      </c>
    </row>
    <row r="155" spans="1:8" hidden="1" x14ac:dyDescent="0.35">
      <c r="A155" s="3">
        <v>2006</v>
      </c>
      <c r="B155" s="3">
        <v>3</v>
      </c>
      <c r="C155"/>
      <c r="D155" s="3" t="s">
        <v>42</v>
      </c>
      <c r="E155" s="22">
        <v>83.258205539720649</v>
      </c>
      <c r="F155" s="22">
        <v>75.496505233349353</v>
      </c>
      <c r="G155" s="22">
        <v>91.019905846091945</v>
      </c>
      <c r="H155">
        <v>443</v>
      </c>
    </row>
    <row r="156" spans="1:8" x14ac:dyDescent="0.35">
      <c r="A156" s="3">
        <v>2007</v>
      </c>
      <c r="B156" s="3">
        <v>3</v>
      </c>
      <c r="C156"/>
      <c r="D156" s="20" t="s">
        <v>113</v>
      </c>
      <c r="E156" s="69">
        <v>93.609293429850624</v>
      </c>
      <c r="F156" s="22">
        <v>86.641466390682012</v>
      </c>
      <c r="G156" s="22">
        <v>100.57712046901923</v>
      </c>
      <c r="H156" s="93">
        <v>717</v>
      </c>
    </row>
    <row r="157" spans="1:8" hidden="1" x14ac:dyDescent="0.35">
      <c r="A157" s="3">
        <v>2007</v>
      </c>
      <c r="B157" s="3">
        <v>3</v>
      </c>
      <c r="C157"/>
      <c r="D157" s="3" t="s">
        <v>41</v>
      </c>
      <c r="E157" s="22">
        <v>75.893742066589837</v>
      </c>
      <c r="F157" s="22">
        <v>64.582622758273061</v>
      </c>
      <c r="G157" s="22">
        <v>87.204861374906613</v>
      </c>
      <c r="H157">
        <v>205</v>
      </c>
    </row>
    <row r="158" spans="1:8" hidden="1" x14ac:dyDescent="0.35">
      <c r="A158" s="3">
        <v>2007</v>
      </c>
      <c r="B158" s="3">
        <v>3</v>
      </c>
      <c r="C158"/>
      <c r="D158" s="3" t="s">
        <v>42</v>
      </c>
      <c r="E158" s="22">
        <v>99.726679378494595</v>
      </c>
      <c r="F158" s="22">
        <v>91.085907086961654</v>
      </c>
      <c r="G158" s="22">
        <v>108.36745167002753</v>
      </c>
      <c r="H158">
        <v>512</v>
      </c>
    </row>
    <row r="159" spans="1:8" x14ac:dyDescent="0.35">
      <c r="A159" s="3">
        <v>2008</v>
      </c>
      <c r="B159" s="3">
        <v>3</v>
      </c>
      <c r="C159"/>
      <c r="D159" s="20" t="s">
        <v>113</v>
      </c>
      <c r="E159" s="69">
        <v>92.955037861263648</v>
      </c>
      <c r="F159" s="22">
        <v>86.061300493502998</v>
      </c>
      <c r="G159" s="22">
        <v>99.848775229024298</v>
      </c>
      <c r="H159" s="93">
        <v>731</v>
      </c>
    </row>
    <row r="160" spans="1:8" hidden="1" x14ac:dyDescent="0.35">
      <c r="A160" s="3">
        <v>2008</v>
      </c>
      <c r="B160" s="3">
        <v>3</v>
      </c>
      <c r="C160"/>
      <c r="D160" s="3" t="s">
        <v>41</v>
      </c>
      <c r="E160" s="22">
        <v>76.376322536715492</v>
      </c>
      <c r="F160" s="22">
        <v>64.76800835636638</v>
      </c>
      <c r="G160" s="22">
        <v>87.984636717064603</v>
      </c>
      <c r="H160">
        <v>204</v>
      </c>
    </row>
    <row r="161" spans="1:8" hidden="1" x14ac:dyDescent="0.35">
      <c r="A161" s="3">
        <v>2008</v>
      </c>
      <c r="B161" s="3">
        <v>3</v>
      </c>
      <c r="C161"/>
      <c r="D161" s="3" t="s">
        <v>42</v>
      </c>
      <c r="E161" s="22">
        <v>100.77362710840563</v>
      </c>
      <c r="F161" s="22">
        <v>92.121570156884118</v>
      </c>
      <c r="G161" s="22">
        <v>109.42568405992715</v>
      </c>
      <c r="H161">
        <v>527</v>
      </c>
    </row>
    <row r="162" spans="1:8" x14ac:dyDescent="0.35">
      <c r="A162" s="3">
        <v>2009</v>
      </c>
      <c r="B162" s="19">
        <v>3</v>
      </c>
      <c r="C162" s="20"/>
      <c r="D162" s="20" t="s">
        <v>113</v>
      </c>
      <c r="E162" s="69">
        <v>86.662628383511461</v>
      </c>
      <c r="F162" s="22">
        <v>80.041561299876719</v>
      </c>
      <c r="G162" s="22">
        <v>93.283695467146202</v>
      </c>
      <c r="H162" s="93">
        <v>694</v>
      </c>
    </row>
    <row r="163" spans="1:8" hidden="1" x14ac:dyDescent="0.35">
      <c r="A163" s="3">
        <v>2009</v>
      </c>
      <c r="B163" s="3">
        <v>3</v>
      </c>
      <c r="C163"/>
      <c r="D163" s="3" t="s">
        <v>41</v>
      </c>
      <c r="E163" s="22">
        <v>70.993958667929746</v>
      </c>
      <c r="F163" s="22">
        <v>60.40646982640768</v>
      </c>
      <c r="G163" s="22">
        <v>81.58144750945182</v>
      </c>
      <c r="H163">
        <v>210</v>
      </c>
    </row>
    <row r="164" spans="1:8" hidden="1" x14ac:dyDescent="0.35">
      <c r="A164" s="3">
        <v>2009</v>
      </c>
      <c r="B164" s="3">
        <v>3</v>
      </c>
      <c r="C164"/>
      <c r="D164" s="3" t="s">
        <v>42</v>
      </c>
      <c r="E164" s="22">
        <v>92.837916598720568</v>
      </c>
      <c r="F164" s="22">
        <v>84.499349947551607</v>
      </c>
      <c r="G164" s="22">
        <v>101.17648324988953</v>
      </c>
      <c r="H164">
        <v>484</v>
      </c>
    </row>
    <row r="165" spans="1:8" x14ac:dyDescent="0.35">
      <c r="A165" s="3">
        <v>2010</v>
      </c>
      <c r="B165" s="3">
        <v>3</v>
      </c>
      <c r="C165"/>
      <c r="D165" s="20" t="s">
        <v>113</v>
      </c>
      <c r="E165" s="69">
        <v>91.488773081365267</v>
      </c>
      <c r="F165" s="22">
        <v>84.910095114889515</v>
      </c>
      <c r="G165" s="22">
        <v>98.067451047841018</v>
      </c>
      <c r="H165" s="93">
        <v>760</v>
      </c>
    </row>
    <row r="166" spans="1:8" hidden="1" x14ac:dyDescent="0.35">
      <c r="A166" s="3">
        <v>2010</v>
      </c>
      <c r="B166" s="3">
        <v>3</v>
      </c>
      <c r="C166"/>
      <c r="D166" s="3" t="s">
        <v>41</v>
      </c>
      <c r="E166" s="22">
        <v>85.115422964605443</v>
      </c>
      <c r="F166" s="22">
        <v>73.997574398297715</v>
      </c>
      <c r="G166" s="22">
        <v>96.233271530913171</v>
      </c>
      <c r="H166">
        <v>257</v>
      </c>
    </row>
    <row r="167" spans="1:8" hidden="1" x14ac:dyDescent="0.35">
      <c r="A167" s="3">
        <v>2010</v>
      </c>
      <c r="B167" s="3">
        <v>3</v>
      </c>
      <c r="C167"/>
      <c r="D167" s="3" t="s">
        <v>42</v>
      </c>
      <c r="E167" s="22">
        <v>93.040370866998785</v>
      </c>
      <c r="F167" s="22">
        <v>84.913418685070752</v>
      </c>
      <c r="G167" s="22">
        <v>101.16732304892682</v>
      </c>
      <c r="H167">
        <v>503</v>
      </c>
    </row>
    <row r="168" spans="1:8" x14ac:dyDescent="0.35">
      <c r="A168" s="3">
        <v>2011</v>
      </c>
      <c r="B168" s="3">
        <v>3</v>
      </c>
      <c r="C168"/>
      <c r="D168" s="20" t="s">
        <v>113</v>
      </c>
      <c r="E168" s="69">
        <v>99.226874642199107</v>
      </c>
      <c r="F168" s="22">
        <v>92.663922921010339</v>
      </c>
      <c r="G168" s="22">
        <v>105.78982636338787</v>
      </c>
      <c r="H168" s="93">
        <v>875</v>
      </c>
    </row>
    <row r="169" spans="1:8" hidden="1" x14ac:dyDescent="0.35">
      <c r="A169" s="3">
        <v>2011</v>
      </c>
      <c r="B169" s="3">
        <v>3</v>
      </c>
      <c r="C169"/>
      <c r="D169" s="3" t="s">
        <v>41</v>
      </c>
      <c r="E169" s="22">
        <v>89.779715622099914</v>
      </c>
      <c r="F169" s="22">
        <v>78.784205675888529</v>
      </c>
      <c r="G169" s="22">
        <v>100.7752255683113</v>
      </c>
      <c r="H169">
        <v>281</v>
      </c>
    </row>
    <row r="170" spans="1:8" hidden="1" x14ac:dyDescent="0.35">
      <c r="A170" s="3">
        <v>2011</v>
      </c>
      <c r="B170" s="3">
        <v>3</v>
      </c>
      <c r="C170"/>
      <c r="D170" s="3" t="s">
        <v>42</v>
      </c>
      <c r="E170" s="22">
        <v>101.98648949302734</v>
      </c>
      <c r="F170" s="22">
        <v>93.862358220416695</v>
      </c>
      <c r="G170" s="22">
        <v>110.11062076563798</v>
      </c>
      <c r="H170">
        <v>594</v>
      </c>
    </row>
    <row r="171" spans="1:8" x14ac:dyDescent="0.35">
      <c r="A171" s="3">
        <v>2012</v>
      </c>
      <c r="B171" s="3">
        <v>3</v>
      </c>
      <c r="C171"/>
      <c r="D171" s="20" t="s">
        <v>113</v>
      </c>
      <c r="E171" s="69">
        <v>109.45538971475466</v>
      </c>
      <c r="F171" s="22">
        <v>102.63499561552429</v>
      </c>
      <c r="G171" s="22">
        <v>116.27578381398503</v>
      </c>
      <c r="H171" s="93">
        <v>980</v>
      </c>
    </row>
    <row r="172" spans="1:8" hidden="1" x14ac:dyDescent="0.35">
      <c r="A172" s="3">
        <v>2012</v>
      </c>
      <c r="B172" s="3">
        <v>3</v>
      </c>
      <c r="C172"/>
      <c r="D172" s="3" t="s">
        <v>41</v>
      </c>
      <c r="E172" s="22">
        <v>88.86776705336095</v>
      </c>
      <c r="F172" s="22">
        <v>77.994036444650988</v>
      </c>
      <c r="G172" s="22">
        <v>99.741497662070913</v>
      </c>
      <c r="H172">
        <v>279</v>
      </c>
    </row>
    <row r="173" spans="1:8" hidden="1" x14ac:dyDescent="0.35">
      <c r="A173" s="3">
        <v>2012</v>
      </c>
      <c r="B173" s="3">
        <v>3</v>
      </c>
      <c r="C173"/>
      <c r="D173" s="3" t="s">
        <v>42</v>
      </c>
      <c r="E173" s="22">
        <v>119.6318069650285</v>
      </c>
      <c r="F173" s="22">
        <v>110.871384297616</v>
      </c>
      <c r="G173" s="22">
        <v>128.392229632441</v>
      </c>
      <c r="H173">
        <v>701</v>
      </c>
    </row>
    <row r="174" spans="1:8" x14ac:dyDescent="0.35">
      <c r="A174" s="3">
        <v>2013</v>
      </c>
      <c r="B174" s="3">
        <v>3</v>
      </c>
      <c r="C174"/>
      <c r="D174" s="20" t="s">
        <v>113</v>
      </c>
      <c r="E174" s="69">
        <v>110.09828299287926</v>
      </c>
      <c r="F174" s="22">
        <v>103.3268327923403</v>
      </c>
      <c r="G174" s="22">
        <v>116.86973319341823</v>
      </c>
      <c r="H174" s="93">
        <v>1007</v>
      </c>
    </row>
    <row r="175" spans="1:8" hidden="1" x14ac:dyDescent="0.35">
      <c r="A175" s="3">
        <v>2013</v>
      </c>
      <c r="B175" s="3">
        <v>3</v>
      </c>
      <c r="C175"/>
      <c r="D175" s="3" t="s">
        <v>41</v>
      </c>
      <c r="E175" s="22">
        <v>97.380463868609326</v>
      </c>
      <c r="F175" s="22">
        <v>86.37521551548798</v>
      </c>
      <c r="G175" s="22">
        <v>108.38571222173067</v>
      </c>
      <c r="H175">
        <v>325</v>
      </c>
    </row>
    <row r="176" spans="1:8" hidden="1" x14ac:dyDescent="0.35">
      <c r="A176" s="3">
        <v>2013</v>
      </c>
      <c r="B176" s="3">
        <v>3</v>
      </c>
      <c r="C176"/>
      <c r="D176" s="3" t="s">
        <v>42</v>
      </c>
      <c r="E176" s="22">
        <v>115.62939418520344</v>
      </c>
      <c r="F176" s="22">
        <v>107.04190529351472</v>
      </c>
      <c r="G176" s="22">
        <v>124.21688307689216</v>
      </c>
      <c r="H176">
        <v>682</v>
      </c>
    </row>
    <row r="177" spans="1:8" x14ac:dyDescent="0.35">
      <c r="A177" s="3">
        <v>2014</v>
      </c>
      <c r="B177" s="3">
        <v>3</v>
      </c>
      <c r="C177"/>
      <c r="D177" s="20" t="s">
        <v>113</v>
      </c>
      <c r="E177" s="69">
        <v>108.56324161134982</v>
      </c>
      <c r="F177" s="22">
        <v>102.12819477803259</v>
      </c>
      <c r="G177" s="22">
        <v>114.99828844466705</v>
      </c>
      <c r="H177" s="93">
        <v>1079</v>
      </c>
    </row>
    <row r="178" spans="1:8" hidden="1" x14ac:dyDescent="0.35">
      <c r="A178" s="3">
        <v>2014</v>
      </c>
      <c r="B178" s="3">
        <v>3</v>
      </c>
      <c r="C178"/>
      <c r="D178" s="3" t="s">
        <v>41</v>
      </c>
      <c r="E178" s="22">
        <v>99.195204332099735</v>
      </c>
      <c r="F178" s="22">
        <v>88.595251331120167</v>
      </c>
      <c r="G178" s="22">
        <v>109.7951573330793</v>
      </c>
      <c r="H178">
        <v>358</v>
      </c>
    </row>
    <row r="179" spans="1:8" hidden="1" x14ac:dyDescent="0.35">
      <c r="A179" s="3">
        <v>2014</v>
      </c>
      <c r="B179" s="3">
        <v>3</v>
      </c>
      <c r="C179"/>
      <c r="D179" s="3" t="s">
        <v>42</v>
      </c>
      <c r="E179" s="22">
        <v>112.94670210543453</v>
      </c>
      <c r="F179" s="22">
        <v>104.78021329338468</v>
      </c>
      <c r="G179" s="22">
        <v>121.11319091748437</v>
      </c>
      <c r="H179">
        <v>721</v>
      </c>
    </row>
    <row r="180" spans="1:8" x14ac:dyDescent="0.35">
      <c r="A180" s="3">
        <v>2015</v>
      </c>
      <c r="B180" s="3">
        <v>3</v>
      </c>
      <c r="C180"/>
      <c r="D180" s="20" t="s">
        <v>113</v>
      </c>
      <c r="E180" s="69">
        <v>129.27999828034652</v>
      </c>
      <c r="F180" s="22">
        <v>122.29860289063058</v>
      </c>
      <c r="G180" s="22">
        <v>136.26139367006246</v>
      </c>
      <c r="H180" s="93">
        <v>1292</v>
      </c>
    </row>
    <row r="181" spans="1:8" hidden="1" x14ac:dyDescent="0.35">
      <c r="A181" s="3">
        <v>2015</v>
      </c>
      <c r="B181" s="3">
        <v>3</v>
      </c>
      <c r="C181"/>
      <c r="D181" s="3" t="s">
        <v>41</v>
      </c>
      <c r="E181" s="22">
        <v>114.16316240329735</v>
      </c>
      <c r="F181" s="22">
        <v>103.02860688814329</v>
      </c>
      <c r="G181" s="22">
        <v>125.29771791845141</v>
      </c>
      <c r="H181">
        <v>422</v>
      </c>
    </row>
    <row r="182" spans="1:8" hidden="1" x14ac:dyDescent="0.35">
      <c r="A182" s="3">
        <v>2015</v>
      </c>
      <c r="B182" s="3">
        <v>3</v>
      </c>
      <c r="C182"/>
      <c r="D182" s="3" t="s">
        <v>42</v>
      </c>
      <c r="E182" s="22">
        <v>136.22671532469144</v>
      </c>
      <c r="F182" s="22">
        <v>127.29819844441749</v>
      </c>
      <c r="G182" s="22">
        <v>145.15523220496539</v>
      </c>
      <c r="H182">
        <v>870</v>
      </c>
    </row>
    <row r="183" spans="1:8" x14ac:dyDescent="0.35">
      <c r="A183" s="3">
        <v>2016</v>
      </c>
      <c r="B183" s="3">
        <v>3</v>
      </c>
      <c r="C183"/>
      <c r="D183" s="20" t="s">
        <v>113</v>
      </c>
      <c r="E183" s="69">
        <v>119.17481303542209</v>
      </c>
      <c r="F183" s="22">
        <v>112.48734725178231</v>
      </c>
      <c r="G183" s="22">
        <v>125.86227881906187</v>
      </c>
      <c r="H183" s="93">
        <v>1196</v>
      </c>
    </row>
    <row r="184" spans="1:8" hidden="1" x14ac:dyDescent="0.35">
      <c r="A184" s="3">
        <v>2016</v>
      </c>
      <c r="B184" s="3">
        <v>3</v>
      </c>
      <c r="C184"/>
      <c r="D184" s="3" t="s">
        <v>41</v>
      </c>
      <c r="E184" s="22">
        <v>108.48289860664397</v>
      </c>
      <c r="F184" s="22">
        <v>97.62787093512496</v>
      </c>
      <c r="G184" s="22">
        <v>119.33792627816298</v>
      </c>
      <c r="H184">
        <v>400</v>
      </c>
    </row>
    <row r="185" spans="1:8" hidden="1" x14ac:dyDescent="0.35">
      <c r="A185" s="3">
        <v>2016</v>
      </c>
      <c r="B185" s="3">
        <v>3</v>
      </c>
      <c r="C185"/>
      <c r="D185" s="3" t="s">
        <v>42</v>
      </c>
      <c r="E185" s="22">
        <v>124.49590699398757</v>
      </c>
      <c r="F185" s="22">
        <v>115.96160435371</v>
      </c>
      <c r="G185" s="22">
        <v>133.03020963426513</v>
      </c>
      <c r="H185">
        <v>796</v>
      </c>
    </row>
    <row r="186" spans="1:8" x14ac:dyDescent="0.35">
      <c r="A186" s="3">
        <v>2017</v>
      </c>
      <c r="B186" s="3">
        <v>3</v>
      </c>
      <c r="C186"/>
      <c r="D186" s="20" t="s">
        <v>113</v>
      </c>
      <c r="E186" s="69">
        <v>132.72723256491497</v>
      </c>
      <c r="F186" s="22">
        <v>125.71602856818222</v>
      </c>
      <c r="G186" s="22">
        <v>139.73843656164772</v>
      </c>
      <c r="H186" s="93">
        <v>1350</v>
      </c>
    </row>
    <row r="187" spans="1:8" hidden="1" x14ac:dyDescent="0.35">
      <c r="A187" s="3">
        <v>2017</v>
      </c>
      <c r="B187" s="3">
        <v>3</v>
      </c>
      <c r="C187"/>
      <c r="D187" s="3" t="s">
        <v>41</v>
      </c>
      <c r="E187" s="22">
        <v>127.00735653684242</v>
      </c>
      <c r="F187" s="22">
        <v>115.39408000932576</v>
      </c>
      <c r="G187" s="22">
        <v>138.62063306435908</v>
      </c>
      <c r="H187">
        <v>478</v>
      </c>
    </row>
    <row r="188" spans="1:8" hidden="1" x14ac:dyDescent="0.35">
      <c r="A188" s="3">
        <v>2017</v>
      </c>
      <c r="B188" s="3">
        <v>3</v>
      </c>
      <c r="C188"/>
      <c r="D188" s="3" t="s">
        <v>42</v>
      </c>
      <c r="E188" s="22">
        <v>135.75918166131061</v>
      </c>
      <c r="F188" s="22">
        <v>126.86965670256006</v>
      </c>
      <c r="G188" s="22">
        <v>144.64870662006115</v>
      </c>
      <c r="H188">
        <v>872</v>
      </c>
    </row>
    <row r="189" spans="1:8" x14ac:dyDescent="0.35">
      <c r="A189" s="3">
        <v>2018</v>
      </c>
      <c r="B189" s="3">
        <v>3</v>
      </c>
      <c r="C189"/>
      <c r="D189" s="20" t="s">
        <v>113</v>
      </c>
      <c r="E189" s="69">
        <v>138.50073266201153</v>
      </c>
      <c r="F189" s="22">
        <v>131.38414628747094</v>
      </c>
      <c r="G189" s="22">
        <v>145.61731903655212</v>
      </c>
      <c r="H189" s="93">
        <v>1426</v>
      </c>
    </row>
    <row r="190" spans="1:8" hidden="1" x14ac:dyDescent="0.35">
      <c r="A190" s="3">
        <v>2018</v>
      </c>
      <c r="B190" s="3">
        <v>3</v>
      </c>
      <c r="C190"/>
      <c r="D190" s="3" t="s">
        <v>41</v>
      </c>
      <c r="E190" s="22">
        <v>123.57153128638353</v>
      </c>
      <c r="F190" s="22">
        <v>112.33161775701447</v>
      </c>
      <c r="G190" s="22">
        <v>134.81144481575259</v>
      </c>
      <c r="H190">
        <v>486</v>
      </c>
    </row>
    <row r="191" spans="1:8" hidden="1" x14ac:dyDescent="0.35">
      <c r="A191" s="3">
        <v>2018</v>
      </c>
      <c r="B191" s="3">
        <v>3</v>
      </c>
      <c r="C191"/>
      <c r="D191" s="3" t="s">
        <v>42</v>
      </c>
      <c r="E191" s="22">
        <v>146.0366448548657</v>
      </c>
      <c r="F191" s="22">
        <v>136.84954962765323</v>
      </c>
      <c r="G191" s="22">
        <v>155.22374008207817</v>
      </c>
      <c r="H191">
        <v>940</v>
      </c>
    </row>
    <row r="192" spans="1:8" x14ac:dyDescent="0.35">
      <c r="A192" s="3">
        <v>2019</v>
      </c>
      <c r="B192" s="3">
        <v>3</v>
      </c>
      <c r="C192"/>
      <c r="D192" s="20" t="s">
        <v>113</v>
      </c>
      <c r="E192" s="69">
        <v>132.53490343878366</v>
      </c>
      <c r="F192" s="22">
        <v>125.68017631550563</v>
      </c>
      <c r="G192" s="22">
        <v>139.38963056206168</v>
      </c>
      <c r="H192" s="93">
        <v>1409</v>
      </c>
    </row>
    <row r="193" spans="1:8" hidden="1" x14ac:dyDescent="0.35">
      <c r="A193" s="3">
        <v>2019</v>
      </c>
      <c r="B193" s="3">
        <v>3</v>
      </c>
      <c r="C193"/>
      <c r="D193" s="3" t="s">
        <v>41</v>
      </c>
      <c r="E193" s="22">
        <v>121.2706590580716</v>
      </c>
      <c r="F193" s="22">
        <v>110.42020989700926</v>
      </c>
      <c r="G193" s="22">
        <v>132.12110821913393</v>
      </c>
      <c r="H193">
        <v>500</v>
      </c>
    </row>
    <row r="194" spans="1:8" hidden="1" x14ac:dyDescent="0.35">
      <c r="A194" s="3">
        <v>2019</v>
      </c>
      <c r="B194" s="3">
        <v>3</v>
      </c>
      <c r="C194"/>
      <c r="D194" s="3" t="s">
        <v>42</v>
      </c>
      <c r="E194" s="22">
        <v>137.5373315139235</v>
      </c>
      <c r="F194" s="22">
        <v>128.72929826599207</v>
      </c>
      <c r="G194" s="22">
        <v>146.34536476185494</v>
      </c>
      <c r="H194">
        <v>909</v>
      </c>
    </row>
    <row r="195" spans="1:8" x14ac:dyDescent="0.35">
      <c r="A195" s="3">
        <v>2020</v>
      </c>
      <c r="B195" s="3">
        <v>3</v>
      </c>
      <c r="C195"/>
      <c r="D195" s="20" t="s">
        <v>113</v>
      </c>
      <c r="E195" s="69">
        <v>131.08856431927825</v>
      </c>
      <c r="F195" s="22">
        <v>124.28072976398829</v>
      </c>
      <c r="G195" s="22">
        <v>137.89639887456821</v>
      </c>
      <c r="H195" s="93">
        <v>1399</v>
      </c>
    </row>
    <row r="196" spans="1:8" hidden="1" x14ac:dyDescent="0.35">
      <c r="A196" s="3">
        <v>2020</v>
      </c>
      <c r="B196" s="3">
        <v>3</v>
      </c>
      <c r="C196"/>
      <c r="D196" s="3" t="s">
        <v>41</v>
      </c>
      <c r="E196" s="22">
        <v>122.66164850611014</v>
      </c>
      <c r="F196" s="22">
        <v>111.81441261858939</v>
      </c>
      <c r="G196" s="22">
        <v>133.50888439363089</v>
      </c>
      <c r="H196">
        <v>510</v>
      </c>
    </row>
    <row r="197" spans="1:8" hidden="1" x14ac:dyDescent="0.35">
      <c r="A197" s="3">
        <v>2020</v>
      </c>
      <c r="B197" s="3">
        <v>3</v>
      </c>
      <c r="C197"/>
      <c r="D197" s="3" t="s">
        <v>42</v>
      </c>
      <c r="E197" s="22">
        <v>135.25191410985801</v>
      </c>
      <c r="F197" s="22">
        <v>126.48520806932551</v>
      </c>
      <c r="G197" s="22">
        <v>144.01862015039052</v>
      </c>
      <c r="H197">
        <v>889</v>
      </c>
    </row>
    <row r="198" spans="1:8" x14ac:dyDescent="0.35">
      <c r="A198" s="3">
        <v>2021</v>
      </c>
      <c r="B198" s="3">
        <v>3</v>
      </c>
      <c r="C198"/>
      <c r="D198" s="20" t="s">
        <v>113</v>
      </c>
      <c r="E198" s="69">
        <v>126.7777830894361</v>
      </c>
      <c r="F198" s="22">
        <v>120.07960598169673</v>
      </c>
      <c r="G198" s="22">
        <v>133.47596019717548</v>
      </c>
      <c r="H198" s="93">
        <v>1353</v>
      </c>
    </row>
    <row r="199" spans="1:8" hidden="1" x14ac:dyDescent="0.35">
      <c r="A199" s="3">
        <v>2021</v>
      </c>
      <c r="B199" s="3">
        <v>3</v>
      </c>
      <c r="C199"/>
      <c r="D199" s="3" t="s">
        <v>41</v>
      </c>
      <c r="E199" s="22">
        <v>106.13383094024583</v>
      </c>
      <c r="F199" s="22">
        <v>96.059954749493258</v>
      </c>
      <c r="G199" s="22">
        <v>116.2077071309984</v>
      </c>
      <c r="H199">
        <v>445</v>
      </c>
    </row>
    <row r="200" spans="1:8" hidden="1" x14ac:dyDescent="0.35">
      <c r="A200" s="3">
        <v>2021</v>
      </c>
      <c r="B200" s="3">
        <v>3</v>
      </c>
      <c r="C200"/>
      <c r="D200" s="3" t="s">
        <v>42</v>
      </c>
      <c r="E200" s="22">
        <v>137.99611100754009</v>
      </c>
      <c r="F200" s="22">
        <v>129.15040144676149</v>
      </c>
      <c r="G200" s="22">
        <v>146.8418205683187</v>
      </c>
      <c r="H200">
        <v>908</v>
      </c>
    </row>
    <row r="201" spans="1:8" x14ac:dyDescent="0.35">
      <c r="A201" s="3">
        <v>2022</v>
      </c>
      <c r="B201" s="3">
        <v>3</v>
      </c>
      <c r="C201"/>
      <c r="D201" s="3" t="s">
        <v>113</v>
      </c>
      <c r="E201" s="69">
        <v>125.57688978</v>
      </c>
      <c r="F201" s="22">
        <v>119.00972401</v>
      </c>
      <c r="G201" s="22">
        <v>132.14405554000001</v>
      </c>
      <c r="H201" s="96">
        <v>1381</v>
      </c>
    </row>
    <row r="202" spans="1:8" x14ac:dyDescent="0.35">
      <c r="A202" s="3">
        <v>2001</v>
      </c>
      <c r="B202" s="3">
        <v>4</v>
      </c>
      <c r="C202"/>
      <c r="D202" s="20" t="s">
        <v>113</v>
      </c>
      <c r="E202" s="69">
        <v>60.73831475145429</v>
      </c>
      <c r="F202" s="22">
        <v>55.141216170746517</v>
      </c>
      <c r="G202" s="22">
        <v>66.335413332162062</v>
      </c>
      <c r="H202" s="93">
        <v>453</v>
      </c>
    </row>
    <row r="203" spans="1:8" hidden="1" x14ac:dyDescent="0.35">
      <c r="A203" s="3">
        <v>2022</v>
      </c>
      <c r="B203" s="3">
        <v>3</v>
      </c>
      <c r="C203"/>
      <c r="D203" s="3" t="s">
        <v>41</v>
      </c>
      <c r="E203" s="176">
        <v>111.937</v>
      </c>
      <c r="F203" s="22">
        <v>101.788</v>
      </c>
      <c r="G203" s="22">
        <v>122.086</v>
      </c>
      <c r="H203">
        <v>483</v>
      </c>
    </row>
    <row r="204" spans="1:8" hidden="1" x14ac:dyDescent="0.35">
      <c r="A204" s="3">
        <v>2001</v>
      </c>
      <c r="B204" s="3">
        <v>4</v>
      </c>
      <c r="C204"/>
      <c r="D204" s="3" t="s">
        <v>41</v>
      </c>
      <c r="E204" s="22">
        <v>48.341635681613795</v>
      </c>
      <c r="F204" s="22">
        <v>39.295377968481191</v>
      </c>
      <c r="G204" s="22">
        <v>57.387893394746399</v>
      </c>
      <c r="H204">
        <v>122</v>
      </c>
    </row>
    <row r="205" spans="1:8" hidden="1" x14ac:dyDescent="0.35">
      <c r="A205" s="3">
        <v>2022</v>
      </c>
      <c r="B205" s="3">
        <v>3</v>
      </c>
      <c r="C205"/>
      <c r="D205" s="3" t="s">
        <v>42</v>
      </c>
      <c r="E205" s="176">
        <v>133.28800000000001</v>
      </c>
      <c r="F205" s="22">
        <v>124.679</v>
      </c>
      <c r="G205" s="22">
        <v>141.89599999999999</v>
      </c>
      <c r="H205">
        <v>898</v>
      </c>
    </row>
    <row r="206" spans="1:8" hidden="1" x14ac:dyDescent="0.35">
      <c r="A206" s="3">
        <v>2001</v>
      </c>
      <c r="B206" s="3">
        <v>4</v>
      </c>
      <c r="C206"/>
      <c r="D206" s="3" t="s">
        <v>42</v>
      </c>
      <c r="E206" s="22">
        <v>64.118918817004101</v>
      </c>
      <c r="F206" s="22">
        <v>57.237770546297746</v>
      </c>
      <c r="G206" s="22">
        <v>71.000067087710448</v>
      </c>
      <c r="H206">
        <v>331</v>
      </c>
    </row>
    <row r="207" spans="1:8" x14ac:dyDescent="0.35">
      <c r="A207" s="3">
        <v>2002</v>
      </c>
      <c r="B207" s="3">
        <v>4</v>
      </c>
      <c r="C207"/>
      <c r="D207" s="20" t="s">
        <v>113</v>
      </c>
      <c r="E207" s="69">
        <v>59.572813395841536</v>
      </c>
      <c r="F207" s="22">
        <v>53.907671355931605</v>
      </c>
      <c r="G207" s="22">
        <v>65.237955435751459</v>
      </c>
      <c r="H207" s="93">
        <v>433</v>
      </c>
    </row>
    <row r="208" spans="1:8" hidden="1" x14ac:dyDescent="0.35">
      <c r="A208" s="3">
        <v>2002</v>
      </c>
      <c r="B208" s="3">
        <v>4</v>
      </c>
      <c r="C208"/>
      <c r="D208" s="3" t="s">
        <v>41</v>
      </c>
      <c r="E208" s="22">
        <v>46.927116686054539</v>
      </c>
      <c r="F208" s="22">
        <v>37.590072063809231</v>
      </c>
      <c r="G208" s="22">
        <v>56.264161308299848</v>
      </c>
      <c r="H208">
        <v>117</v>
      </c>
    </row>
    <row r="209" spans="1:8" hidden="1" x14ac:dyDescent="0.35">
      <c r="A209" s="3">
        <v>2002</v>
      </c>
      <c r="B209" s="3">
        <v>4</v>
      </c>
      <c r="C209"/>
      <c r="D209" s="3" t="s">
        <v>42</v>
      </c>
      <c r="E209" s="22">
        <v>62.98198328206874</v>
      </c>
      <c r="F209" s="22">
        <v>56.052844080850107</v>
      </c>
      <c r="G209" s="22">
        <v>69.911122483287372</v>
      </c>
      <c r="H209">
        <v>316</v>
      </c>
    </row>
    <row r="210" spans="1:8" x14ac:dyDescent="0.35">
      <c r="A210" s="3">
        <v>2003</v>
      </c>
      <c r="B210" s="19">
        <v>4</v>
      </c>
      <c r="C210"/>
      <c r="D210" s="20" t="s">
        <v>113</v>
      </c>
      <c r="E210" s="69">
        <v>71.58423306069858</v>
      </c>
      <c r="F210" s="22">
        <v>65.42677459205666</v>
      </c>
      <c r="G210" s="22">
        <v>77.7416915293405</v>
      </c>
      <c r="H210" s="93">
        <v>528</v>
      </c>
    </row>
    <row r="211" spans="1:8" hidden="1" x14ac:dyDescent="0.35">
      <c r="A211" s="3">
        <v>2003</v>
      </c>
      <c r="B211" s="3">
        <v>4</v>
      </c>
      <c r="C211"/>
      <c r="D211" s="3" t="s">
        <v>41</v>
      </c>
      <c r="E211" s="22">
        <v>58.034449146372687</v>
      </c>
      <c r="F211" s="22">
        <v>47.728940848143495</v>
      </c>
      <c r="G211" s="22">
        <v>68.339957444601879</v>
      </c>
      <c r="H211">
        <v>144</v>
      </c>
    </row>
    <row r="212" spans="1:8" hidden="1" x14ac:dyDescent="0.35">
      <c r="A212" s="3">
        <v>2003</v>
      </c>
      <c r="B212" s="3">
        <v>4</v>
      </c>
      <c r="C212"/>
      <c r="D212" s="3" t="s">
        <v>42</v>
      </c>
      <c r="E212" s="22">
        <v>75.726185046259602</v>
      </c>
      <c r="F212" s="22">
        <v>68.176911295964203</v>
      </c>
      <c r="G212" s="22">
        <v>83.275458796555</v>
      </c>
      <c r="H212">
        <v>384</v>
      </c>
    </row>
    <row r="213" spans="1:8" x14ac:dyDescent="0.35">
      <c r="A213" s="3">
        <v>2004</v>
      </c>
      <c r="B213" s="3">
        <v>4</v>
      </c>
      <c r="C213"/>
      <c r="D213" s="20" t="s">
        <v>113</v>
      </c>
      <c r="E213" s="69">
        <v>73.802812070999209</v>
      </c>
      <c r="F213" s="22">
        <v>67.607839875528398</v>
      </c>
      <c r="G213" s="22">
        <v>79.99778426647002</v>
      </c>
      <c r="H213" s="93">
        <v>555</v>
      </c>
    </row>
    <row r="214" spans="1:8" hidden="1" x14ac:dyDescent="0.35">
      <c r="A214" s="3">
        <v>2004</v>
      </c>
      <c r="B214" s="3">
        <v>4</v>
      </c>
      <c r="C214"/>
      <c r="D214" s="3" t="s">
        <v>41</v>
      </c>
      <c r="E214" s="22">
        <v>55.207629413230585</v>
      </c>
      <c r="F214" s="22">
        <v>45.15388414294128</v>
      </c>
      <c r="G214" s="22">
        <v>65.26137468351989</v>
      </c>
      <c r="H214">
        <v>143</v>
      </c>
    </row>
    <row r="215" spans="1:8" hidden="1" x14ac:dyDescent="0.35">
      <c r="A215" s="3">
        <v>2004</v>
      </c>
      <c r="B215" s="3">
        <v>4</v>
      </c>
      <c r="C215"/>
      <c r="D215" s="3" t="s">
        <v>42</v>
      </c>
      <c r="E215" s="22">
        <v>80.407132767795019</v>
      </c>
      <c r="F215" s="22">
        <v>72.679082710367794</v>
      </c>
      <c r="G215" s="22">
        <v>88.135182825222245</v>
      </c>
      <c r="H215">
        <v>412</v>
      </c>
    </row>
    <row r="216" spans="1:8" x14ac:dyDescent="0.35">
      <c r="A216" s="3">
        <v>2005</v>
      </c>
      <c r="B216" s="3">
        <v>4</v>
      </c>
      <c r="C216"/>
      <c r="D216" s="20" t="s">
        <v>113</v>
      </c>
      <c r="E216" s="69">
        <v>64.25002052361549</v>
      </c>
      <c r="F216" s="22">
        <v>58.561691535275216</v>
      </c>
      <c r="G216" s="22">
        <v>69.938349511955764</v>
      </c>
      <c r="H216" s="93">
        <v>498</v>
      </c>
    </row>
    <row r="217" spans="1:8" hidden="1" x14ac:dyDescent="0.35">
      <c r="A217" s="3">
        <v>2005</v>
      </c>
      <c r="B217" s="3">
        <v>4</v>
      </c>
      <c r="C217"/>
      <c r="D217" s="3" t="s">
        <v>41</v>
      </c>
      <c r="E217" s="22">
        <v>56.299610742776167</v>
      </c>
      <c r="F217" s="22">
        <v>46.253130680317753</v>
      </c>
      <c r="G217" s="22">
        <v>66.346090805234581</v>
      </c>
      <c r="H217">
        <v>142</v>
      </c>
    </row>
    <row r="218" spans="1:8" hidden="1" x14ac:dyDescent="0.35">
      <c r="A218" s="3">
        <v>2005</v>
      </c>
      <c r="B218" s="3">
        <v>4</v>
      </c>
      <c r="C218"/>
      <c r="D218" s="3" t="s">
        <v>42</v>
      </c>
      <c r="E218" s="22">
        <v>67.630094598191945</v>
      </c>
      <c r="F218" s="22">
        <v>60.627097426302456</v>
      </c>
      <c r="G218" s="22">
        <v>74.633091770081435</v>
      </c>
      <c r="H218">
        <v>356</v>
      </c>
    </row>
    <row r="219" spans="1:8" x14ac:dyDescent="0.35">
      <c r="A219" s="3">
        <v>2006</v>
      </c>
      <c r="B219" s="3">
        <v>4</v>
      </c>
      <c r="C219"/>
      <c r="D219" s="20" t="s">
        <v>113</v>
      </c>
      <c r="E219" s="69">
        <v>73.612771421810322</v>
      </c>
      <c r="F219" s="22">
        <v>67.569376467526226</v>
      </c>
      <c r="G219" s="22">
        <v>79.656166376094419</v>
      </c>
      <c r="H219" s="93">
        <v>580</v>
      </c>
    </row>
    <row r="220" spans="1:8" hidden="1" x14ac:dyDescent="0.35">
      <c r="A220" s="3">
        <v>2006</v>
      </c>
      <c r="B220" s="3">
        <v>4</v>
      </c>
      <c r="C220"/>
      <c r="D220" s="3" t="s">
        <v>41</v>
      </c>
      <c r="E220" s="22">
        <v>60.307381397189651</v>
      </c>
      <c r="F220" s="22">
        <v>50.060574059828738</v>
      </c>
      <c r="G220" s="22">
        <v>70.554188734550564</v>
      </c>
      <c r="H220">
        <v>159</v>
      </c>
    </row>
    <row r="221" spans="1:8" hidden="1" x14ac:dyDescent="0.35">
      <c r="A221" s="3">
        <v>2006</v>
      </c>
      <c r="B221" s="3">
        <v>4</v>
      </c>
      <c r="C221"/>
      <c r="D221" s="3" t="s">
        <v>42</v>
      </c>
      <c r="E221" s="22">
        <v>78.980973501464717</v>
      </c>
      <c r="F221" s="22">
        <v>71.464912984775012</v>
      </c>
      <c r="G221" s="22">
        <v>86.497034018154423</v>
      </c>
      <c r="H221">
        <v>421</v>
      </c>
    </row>
    <row r="222" spans="1:8" x14ac:dyDescent="0.35">
      <c r="A222" s="3">
        <v>2007</v>
      </c>
      <c r="B222" s="3">
        <v>4</v>
      </c>
      <c r="C222"/>
      <c r="D222" s="20" t="s">
        <v>113</v>
      </c>
      <c r="E222" s="69">
        <v>78.046642442532686</v>
      </c>
      <c r="F222" s="22">
        <v>71.923272891562974</v>
      </c>
      <c r="G222" s="22">
        <v>84.170011993502399</v>
      </c>
      <c r="H222" s="93">
        <v>635</v>
      </c>
    </row>
    <row r="223" spans="1:8" hidden="1" x14ac:dyDescent="0.35">
      <c r="A223" s="3">
        <v>2007</v>
      </c>
      <c r="B223" s="3">
        <v>4</v>
      </c>
      <c r="C223"/>
      <c r="D223" s="3" t="s">
        <v>41</v>
      </c>
      <c r="E223" s="22">
        <v>65.61833450996761</v>
      </c>
      <c r="F223" s="22">
        <v>55.190134321113959</v>
      </c>
      <c r="G223" s="22">
        <v>76.046534698821262</v>
      </c>
      <c r="H223">
        <v>181</v>
      </c>
    </row>
    <row r="224" spans="1:8" hidden="1" x14ac:dyDescent="0.35">
      <c r="A224" s="3">
        <v>2007</v>
      </c>
      <c r="B224" s="3">
        <v>4</v>
      </c>
      <c r="C224"/>
      <c r="D224" s="3" t="s">
        <v>42</v>
      </c>
      <c r="E224" s="22">
        <v>83.343977136731283</v>
      </c>
      <c r="F224" s="22">
        <v>75.696937639600094</v>
      </c>
      <c r="G224" s="22">
        <v>90.991016633862472</v>
      </c>
      <c r="H224">
        <v>454</v>
      </c>
    </row>
    <row r="225" spans="1:8" x14ac:dyDescent="0.35">
      <c r="A225" s="3">
        <v>2008</v>
      </c>
      <c r="B225" s="3">
        <v>4</v>
      </c>
      <c r="C225"/>
      <c r="D225" s="20" t="s">
        <v>113</v>
      </c>
      <c r="E225" s="69">
        <v>85.667379749851136</v>
      </c>
      <c r="F225" s="22">
        <v>79.279175915110017</v>
      </c>
      <c r="G225" s="22">
        <v>92.055583584592256</v>
      </c>
      <c r="H225" s="93">
        <v>706</v>
      </c>
    </row>
    <row r="226" spans="1:8" hidden="1" x14ac:dyDescent="0.35">
      <c r="A226" s="3">
        <v>2008</v>
      </c>
      <c r="B226" s="3">
        <v>4</v>
      </c>
      <c r="C226"/>
      <c r="D226" s="3" t="s">
        <v>41</v>
      </c>
      <c r="E226" s="22">
        <v>73.768201163723887</v>
      </c>
      <c r="F226" s="22">
        <v>62.589498730492679</v>
      </c>
      <c r="G226" s="22">
        <v>84.946903596955096</v>
      </c>
      <c r="H226">
        <v>203</v>
      </c>
    </row>
    <row r="227" spans="1:8" hidden="1" x14ac:dyDescent="0.35">
      <c r="A227" s="3">
        <v>2008</v>
      </c>
      <c r="B227" s="3">
        <v>4</v>
      </c>
      <c r="C227"/>
      <c r="D227" s="3" t="s">
        <v>42</v>
      </c>
      <c r="E227" s="22">
        <v>91.765241988959673</v>
      </c>
      <c r="F227" s="22">
        <v>83.754257908070002</v>
      </c>
      <c r="G227" s="22">
        <v>99.776226069849344</v>
      </c>
      <c r="H227">
        <v>503</v>
      </c>
    </row>
    <row r="228" spans="1:8" x14ac:dyDescent="0.35">
      <c r="A228" s="3">
        <v>2009</v>
      </c>
      <c r="B228" s="3">
        <v>4</v>
      </c>
      <c r="C228"/>
      <c r="D228" s="20" t="s">
        <v>113</v>
      </c>
      <c r="E228" s="69">
        <v>86.640100669440244</v>
      </c>
      <c r="F228" s="22">
        <v>80.253654421789847</v>
      </c>
      <c r="G228" s="22">
        <v>93.026546917090641</v>
      </c>
      <c r="H228" s="93">
        <v>726</v>
      </c>
    </row>
    <row r="229" spans="1:8" hidden="1" x14ac:dyDescent="0.35">
      <c r="A229" s="3">
        <v>2009</v>
      </c>
      <c r="B229" s="3">
        <v>4</v>
      </c>
      <c r="C229"/>
      <c r="D229" s="3" t="s">
        <v>41</v>
      </c>
      <c r="E229" s="22">
        <v>69.921647403518364</v>
      </c>
      <c r="F229" s="22">
        <v>59.30592118493837</v>
      </c>
      <c r="G229" s="22">
        <v>80.537373622098357</v>
      </c>
      <c r="H229">
        <v>201</v>
      </c>
    </row>
    <row r="230" spans="1:8" hidden="1" x14ac:dyDescent="0.35">
      <c r="A230" s="3">
        <v>2009</v>
      </c>
      <c r="B230" s="3">
        <v>4</v>
      </c>
      <c r="C230"/>
      <c r="D230" s="3" t="s">
        <v>42</v>
      </c>
      <c r="E230" s="22">
        <v>93.793628907883473</v>
      </c>
      <c r="F230" s="22">
        <v>85.781194865802036</v>
      </c>
      <c r="G230" s="22">
        <v>101.80606294996491</v>
      </c>
      <c r="H230">
        <v>525</v>
      </c>
    </row>
    <row r="231" spans="1:8" x14ac:dyDescent="0.35">
      <c r="A231" s="3">
        <v>2010</v>
      </c>
      <c r="B231" s="3">
        <v>4</v>
      </c>
      <c r="C231"/>
      <c r="D231" s="20" t="s">
        <v>113</v>
      </c>
      <c r="E231" s="69">
        <v>87.48601935205032</v>
      </c>
      <c r="F231" s="22">
        <v>81.20888577960136</v>
      </c>
      <c r="G231" s="22">
        <v>93.763152924499281</v>
      </c>
      <c r="H231" s="93">
        <v>753</v>
      </c>
    </row>
    <row r="232" spans="1:8" hidden="1" x14ac:dyDescent="0.35">
      <c r="A232" s="3">
        <v>2010</v>
      </c>
      <c r="B232" s="3">
        <v>4</v>
      </c>
      <c r="C232"/>
      <c r="D232" s="3" t="s">
        <v>41</v>
      </c>
      <c r="E232" s="22">
        <v>77.862469837785341</v>
      </c>
      <c r="F232" s="22">
        <v>66.877555885575376</v>
      </c>
      <c r="G232" s="22">
        <v>88.847383789995305</v>
      </c>
      <c r="H232">
        <v>226</v>
      </c>
    </row>
    <row r="233" spans="1:8" hidden="1" x14ac:dyDescent="0.35">
      <c r="A233" s="3">
        <v>2010</v>
      </c>
      <c r="B233" s="3">
        <v>4</v>
      </c>
      <c r="C233"/>
      <c r="D233" s="3" t="s">
        <v>42</v>
      </c>
      <c r="E233" s="22">
        <v>92.131747514031815</v>
      </c>
      <c r="F233" s="22">
        <v>84.311835202454446</v>
      </c>
      <c r="G233" s="22">
        <v>99.951659825609184</v>
      </c>
      <c r="H233">
        <v>527</v>
      </c>
    </row>
    <row r="234" spans="1:8" x14ac:dyDescent="0.35">
      <c r="A234" s="3">
        <v>2011</v>
      </c>
      <c r="B234" s="3">
        <v>4</v>
      </c>
      <c r="C234"/>
      <c r="D234" s="20" t="s">
        <v>113</v>
      </c>
      <c r="E234" s="69">
        <v>91.121014501382064</v>
      </c>
      <c r="F234" s="22">
        <v>84.966005175580321</v>
      </c>
      <c r="G234" s="22">
        <v>97.276023827183806</v>
      </c>
      <c r="H234" s="93">
        <v>841</v>
      </c>
    </row>
    <row r="235" spans="1:8" hidden="1" x14ac:dyDescent="0.35">
      <c r="A235" s="3">
        <v>2011</v>
      </c>
      <c r="B235" s="3">
        <v>4</v>
      </c>
      <c r="C235"/>
      <c r="D235" s="3" t="s">
        <v>41</v>
      </c>
      <c r="E235" s="22">
        <v>82.931442852053877</v>
      </c>
      <c r="F235" s="22">
        <v>72.732627022996454</v>
      </c>
      <c r="G235" s="22">
        <v>93.1302586811113</v>
      </c>
      <c r="H235">
        <v>278</v>
      </c>
    </row>
    <row r="236" spans="1:8" hidden="1" x14ac:dyDescent="0.35">
      <c r="A236" s="3">
        <v>2011</v>
      </c>
      <c r="B236" s="3">
        <v>4</v>
      </c>
      <c r="C236"/>
      <c r="D236" s="3" t="s">
        <v>42</v>
      </c>
      <c r="E236" s="22">
        <v>94.475884959115476</v>
      </c>
      <c r="F236" s="22">
        <v>86.726921484352161</v>
      </c>
      <c r="G236" s="22">
        <v>102.22484843387879</v>
      </c>
      <c r="H236">
        <v>563</v>
      </c>
    </row>
    <row r="237" spans="1:8" x14ac:dyDescent="0.35">
      <c r="A237" s="3">
        <v>2012</v>
      </c>
      <c r="B237" s="3">
        <v>4</v>
      </c>
      <c r="C237"/>
      <c r="D237" s="20" t="s">
        <v>113</v>
      </c>
      <c r="E237" s="69">
        <v>104.04499479231023</v>
      </c>
      <c r="F237" s="22">
        <v>97.593389375717663</v>
      </c>
      <c r="G237" s="22">
        <v>110.49660020890281</v>
      </c>
      <c r="H237" s="93">
        <v>988</v>
      </c>
    </row>
    <row r="238" spans="1:8" hidden="1" x14ac:dyDescent="0.35">
      <c r="A238" s="3">
        <v>2012</v>
      </c>
      <c r="B238" s="3">
        <v>4</v>
      </c>
      <c r="C238"/>
      <c r="D238" s="3" t="s">
        <v>41</v>
      </c>
      <c r="E238" s="22">
        <v>86.562370078960299</v>
      </c>
      <c r="F238" s="22">
        <v>76.434322647057357</v>
      </c>
      <c r="G238" s="22">
        <v>96.690417510863242</v>
      </c>
      <c r="H238">
        <v>304</v>
      </c>
    </row>
    <row r="239" spans="1:8" hidden="1" x14ac:dyDescent="0.35">
      <c r="A239" s="3">
        <v>2012</v>
      </c>
      <c r="B239" s="3">
        <v>4</v>
      </c>
      <c r="C239"/>
      <c r="D239" s="3" t="s">
        <v>42</v>
      </c>
      <c r="E239" s="22">
        <v>111.25473714960843</v>
      </c>
      <c r="F239" s="22">
        <v>103.01259708872198</v>
      </c>
      <c r="G239" s="22">
        <v>119.49687721049489</v>
      </c>
      <c r="H239">
        <v>684</v>
      </c>
    </row>
    <row r="240" spans="1:8" x14ac:dyDescent="0.35">
      <c r="A240" s="3">
        <v>2013</v>
      </c>
      <c r="B240" s="3">
        <v>4</v>
      </c>
      <c r="C240"/>
      <c r="D240" s="20" t="s">
        <v>113</v>
      </c>
      <c r="E240" s="69">
        <v>106.0646153735026</v>
      </c>
      <c r="F240" s="22">
        <v>99.624366119406105</v>
      </c>
      <c r="G240" s="22">
        <v>112.5048646275991</v>
      </c>
      <c r="H240" s="93">
        <v>1027</v>
      </c>
    </row>
    <row r="241" spans="1:8" hidden="1" x14ac:dyDescent="0.35">
      <c r="A241" s="3">
        <v>2013</v>
      </c>
      <c r="B241" s="3">
        <v>4</v>
      </c>
      <c r="C241"/>
      <c r="D241" s="3" t="s">
        <v>41</v>
      </c>
      <c r="E241" s="22">
        <v>89.151587154693971</v>
      </c>
      <c r="F241" s="22">
        <v>78.988593290030209</v>
      </c>
      <c r="G241" s="22">
        <v>99.314581019357732</v>
      </c>
      <c r="H241">
        <v>315</v>
      </c>
    </row>
    <row r="242" spans="1:8" hidden="1" x14ac:dyDescent="0.35">
      <c r="A242" s="3">
        <v>2013</v>
      </c>
      <c r="B242" s="3">
        <v>4</v>
      </c>
      <c r="C242"/>
      <c r="D242" s="3" t="s">
        <v>42</v>
      </c>
      <c r="E242" s="22">
        <v>113.55671535346491</v>
      </c>
      <c r="F242" s="22">
        <v>105.32001513899397</v>
      </c>
      <c r="G242" s="22">
        <v>121.79341556793585</v>
      </c>
      <c r="H242">
        <v>712</v>
      </c>
    </row>
    <row r="243" spans="1:8" x14ac:dyDescent="0.35">
      <c r="A243" s="3">
        <v>2014</v>
      </c>
      <c r="B243" s="3">
        <v>4</v>
      </c>
      <c r="C243"/>
      <c r="D243" s="20" t="s">
        <v>113</v>
      </c>
      <c r="E243" s="69">
        <v>115.54506994032336</v>
      </c>
      <c r="F243" s="22">
        <v>108.70646973334154</v>
      </c>
      <c r="G243" s="22">
        <v>122.38367014730518</v>
      </c>
      <c r="H243" s="93">
        <v>1073</v>
      </c>
    </row>
    <row r="244" spans="1:8" hidden="1" x14ac:dyDescent="0.35">
      <c r="A244" s="3">
        <v>2014</v>
      </c>
      <c r="B244" s="3">
        <v>4</v>
      </c>
      <c r="C244"/>
      <c r="D244" s="3" t="s">
        <v>41</v>
      </c>
      <c r="E244" s="22">
        <v>92.751801204929649</v>
      </c>
      <c r="F244" s="22">
        <v>82.265893503894915</v>
      </c>
      <c r="G244" s="22">
        <v>103.23770890596438</v>
      </c>
      <c r="H244">
        <v>316</v>
      </c>
    </row>
    <row r="245" spans="1:8" hidden="1" x14ac:dyDescent="0.35">
      <c r="A245" s="3">
        <v>2014</v>
      </c>
      <c r="B245" s="3">
        <v>4</v>
      </c>
      <c r="C245"/>
      <c r="D245" s="3" t="s">
        <v>42</v>
      </c>
      <c r="E245" s="22">
        <v>126.89010411209588</v>
      </c>
      <c r="F245" s="22">
        <v>117.9867392921802</v>
      </c>
      <c r="G245" s="22">
        <v>135.79346893201156</v>
      </c>
      <c r="H245">
        <v>757</v>
      </c>
    </row>
    <row r="246" spans="1:8" x14ac:dyDescent="0.35">
      <c r="A246" s="3">
        <v>2015</v>
      </c>
      <c r="B246" s="3">
        <v>4</v>
      </c>
      <c r="C246"/>
      <c r="D246" s="20" t="s">
        <v>113</v>
      </c>
      <c r="E246" s="69">
        <v>119.62570906795031</v>
      </c>
      <c r="F246" s="22">
        <v>112.7420311500947</v>
      </c>
      <c r="G246" s="22">
        <v>126.50938698580592</v>
      </c>
      <c r="H246" s="93">
        <v>1139</v>
      </c>
    </row>
    <row r="247" spans="1:8" hidden="1" x14ac:dyDescent="0.35">
      <c r="A247" s="3">
        <v>2015</v>
      </c>
      <c r="B247" s="3">
        <v>4</v>
      </c>
      <c r="C247"/>
      <c r="D247" s="3" t="s">
        <v>41</v>
      </c>
      <c r="E247" s="22">
        <v>97.104842652969097</v>
      </c>
      <c r="F247" s="22">
        <v>86.616478138165206</v>
      </c>
      <c r="G247" s="22">
        <v>107.59320716777299</v>
      </c>
      <c r="H247">
        <v>348</v>
      </c>
    </row>
    <row r="248" spans="1:8" hidden="1" x14ac:dyDescent="0.35">
      <c r="A248" s="3">
        <v>2015</v>
      </c>
      <c r="B248" s="3">
        <v>4</v>
      </c>
      <c r="C248"/>
      <c r="D248" s="3" t="s">
        <v>42</v>
      </c>
      <c r="E248" s="22">
        <v>130.54356216136838</v>
      </c>
      <c r="F248" s="22">
        <v>121.57855673105898</v>
      </c>
      <c r="G248" s="22">
        <v>139.50856759167777</v>
      </c>
      <c r="H248">
        <v>791</v>
      </c>
    </row>
    <row r="249" spans="1:8" x14ac:dyDescent="0.35">
      <c r="A249" s="3">
        <v>2016</v>
      </c>
      <c r="B249" s="3">
        <v>4</v>
      </c>
      <c r="C249"/>
      <c r="D249" s="20" t="s">
        <v>113</v>
      </c>
      <c r="E249" s="69">
        <v>120.70187612534168</v>
      </c>
      <c r="F249" s="22">
        <v>113.90058077766483</v>
      </c>
      <c r="G249" s="22">
        <v>127.50317147301854</v>
      </c>
      <c r="H249" s="93">
        <v>1187</v>
      </c>
    </row>
    <row r="250" spans="1:8" hidden="1" x14ac:dyDescent="0.35">
      <c r="A250" s="3">
        <v>2016</v>
      </c>
      <c r="B250" s="3">
        <v>4</v>
      </c>
      <c r="C250"/>
      <c r="D250" s="3" t="s">
        <v>41</v>
      </c>
      <c r="E250" s="22">
        <v>99.900458628262371</v>
      </c>
      <c r="F250" s="22">
        <v>89.506534738515825</v>
      </c>
      <c r="G250" s="22">
        <v>110.29438251800892</v>
      </c>
      <c r="H250">
        <v>372</v>
      </c>
    </row>
    <row r="251" spans="1:8" hidden="1" x14ac:dyDescent="0.35">
      <c r="A251" s="3">
        <v>2016</v>
      </c>
      <c r="B251" s="3">
        <v>4</v>
      </c>
      <c r="C251"/>
      <c r="D251" s="3" t="s">
        <v>42</v>
      </c>
      <c r="E251" s="22">
        <v>131.45588371839546</v>
      </c>
      <c r="F251" s="22">
        <v>122.5563110394792</v>
      </c>
      <c r="G251" s="22">
        <v>140.35545639731171</v>
      </c>
      <c r="H251">
        <v>815</v>
      </c>
    </row>
    <row r="252" spans="1:8" x14ac:dyDescent="0.35">
      <c r="A252" s="3">
        <v>2017</v>
      </c>
      <c r="B252" s="3">
        <v>4</v>
      </c>
      <c r="C252"/>
      <c r="D252" s="20" t="s">
        <v>113</v>
      </c>
      <c r="E252" s="69">
        <v>139.23608279059178</v>
      </c>
      <c r="F252" s="22">
        <v>132.05182120438073</v>
      </c>
      <c r="G252" s="22">
        <v>146.42034437680283</v>
      </c>
      <c r="H252" s="93">
        <v>1409</v>
      </c>
    </row>
    <row r="253" spans="1:8" hidden="1" x14ac:dyDescent="0.35">
      <c r="A253" s="3">
        <v>2017</v>
      </c>
      <c r="B253" s="3">
        <v>4</v>
      </c>
      <c r="C253"/>
      <c r="D253" s="3" t="s">
        <v>41</v>
      </c>
      <c r="E253" s="22">
        <v>112.97449315640284</v>
      </c>
      <c r="F253" s="22">
        <v>102.18089787137446</v>
      </c>
      <c r="G253" s="22">
        <v>123.76808844143123</v>
      </c>
      <c r="H253">
        <v>440</v>
      </c>
    </row>
    <row r="254" spans="1:8" hidden="1" x14ac:dyDescent="0.35">
      <c r="A254" s="3">
        <v>2017</v>
      </c>
      <c r="B254" s="3">
        <v>4</v>
      </c>
      <c r="C254"/>
      <c r="D254" s="3" t="s">
        <v>42</v>
      </c>
      <c r="E254" s="22">
        <v>152.53583692924454</v>
      </c>
      <c r="F254" s="22">
        <v>143.0929195858802</v>
      </c>
      <c r="G254" s="22">
        <v>161.97875427260888</v>
      </c>
      <c r="H254">
        <v>969</v>
      </c>
    </row>
    <row r="255" spans="1:8" x14ac:dyDescent="0.35">
      <c r="A255" s="3">
        <v>2018</v>
      </c>
      <c r="B255" s="3">
        <v>4</v>
      </c>
      <c r="C255"/>
      <c r="D255" s="20" t="s">
        <v>113</v>
      </c>
      <c r="E255" s="69">
        <v>130.48688861864244</v>
      </c>
      <c r="F255" s="22">
        <v>123.57996932369478</v>
      </c>
      <c r="G255" s="22">
        <v>137.39380791359008</v>
      </c>
      <c r="H255" s="93">
        <v>1341</v>
      </c>
    </row>
    <row r="256" spans="1:8" hidden="1" x14ac:dyDescent="0.35">
      <c r="A256" s="3">
        <v>2018</v>
      </c>
      <c r="B256" s="3">
        <v>4</v>
      </c>
      <c r="C256"/>
      <c r="D256" s="3" t="s">
        <v>41</v>
      </c>
      <c r="E256" s="22">
        <v>106.12940631688551</v>
      </c>
      <c r="F256" s="22">
        <v>95.802473193931021</v>
      </c>
      <c r="G256" s="22">
        <v>116.45633943983999</v>
      </c>
      <c r="H256">
        <v>426</v>
      </c>
    </row>
    <row r="257" spans="1:8" hidden="1" x14ac:dyDescent="0.35">
      <c r="A257" s="3">
        <v>2018</v>
      </c>
      <c r="B257" s="3">
        <v>4</v>
      </c>
      <c r="C257"/>
      <c r="D257" s="3" t="s">
        <v>42</v>
      </c>
      <c r="E257" s="22">
        <v>142.79317654897216</v>
      </c>
      <c r="F257" s="22">
        <v>133.7065763922819</v>
      </c>
      <c r="G257" s="22">
        <v>151.87977670566241</v>
      </c>
      <c r="H257">
        <v>915</v>
      </c>
    </row>
    <row r="258" spans="1:8" x14ac:dyDescent="0.35">
      <c r="A258" s="3">
        <v>2019</v>
      </c>
      <c r="B258" s="3">
        <v>4</v>
      </c>
      <c r="C258"/>
      <c r="D258" s="20" t="s">
        <v>113</v>
      </c>
      <c r="E258" s="69">
        <v>128.31146209253342</v>
      </c>
      <c r="F258" s="22">
        <v>121.59147506335381</v>
      </c>
      <c r="G258" s="22">
        <v>135.03144912171302</v>
      </c>
      <c r="H258" s="93">
        <v>1371</v>
      </c>
    </row>
    <row r="259" spans="1:8" hidden="1" x14ac:dyDescent="0.35">
      <c r="A259" s="3">
        <v>2019</v>
      </c>
      <c r="B259" s="3">
        <v>4</v>
      </c>
      <c r="C259"/>
      <c r="D259" s="3" t="s">
        <v>41</v>
      </c>
      <c r="E259" s="22">
        <v>113.49207206907586</v>
      </c>
      <c r="F259" s="22">
        <v>102.97793200016068</v>
      </c>
      <c r="G259" s="22">
        <v>124.00621213799104</v>
      </c>
      <c r="H259">
        <v>464</v>
      </c>
    </row>
    <row r="260" spans="1:8" hidden="1" x14ac:dyDescent="0.35">
      <c r="A260" s="3">
        <v>2019</v>
      </c>
      <c r="B260" s="3">
        <v>4</v>
      </c>
      <c r="C260"/>
      <c r="D260" s="3" t="s">
        <v>42</v>
      </c>
      <c r="E260" s="22">
        <v>136.81768457402936</v>
      </c>
      <c r="F260" s="22">
        <v>128.05048534916176</v>
      </c>
      <c r="G260" s="22">
        <v>145.58488379889695</v>
      </c>
      <c r="H260">
        <v>907</v>
      </c>
    </row>
    <row r="261" spans="1:8" x14ac:dyDescent="0.35">
      <c r="A261" s="3">
        <v>2020</v>
      </c>
      <c r="B261" s="3">
        <v>4</v>
      </c>
      <c r="C261"/>
      <c r="D261" s="20" t="s">
        <v>113</v>
      </c>
      <c r="E261" s="69">
        <v>121.01206102136391</v>
      </c>
      <c r="F261" s="22">
        <v>114.52808961670385</v>
      </c>
      <c r="G261" s="22">
        <v>127.49603242602396</v>
      </c>
      <c r="H261" s="93">
        <v>1315</v>
      </c>
    </row>
    <row r="262" spans="1:8" hidden="1" x14ac:dyDescent="0.35">
      <c r="A262" s="3">
        <v>2020</v>
      </c>
      <c r="B262" s="3">
        <v>4</v>
      </c>
      <c r="C262"/>
      <c r="D262" s="3" t="s">
        <v>41</v>
      </c>
      <c r="E262" s="22">
        <v>102.24480490413097</v>
      </c>
      <c r="F262" s="22">
        <v>92.444875916921703</v>
      </c>
      <c r="G262" s="22">
        <v>112.04473389134024</v>
      </c>
      <c r="H262">
        <v>436</v>
      </c>
    </row>
    <row r="263" spans="1:8" hidden="1" x14ac:dyDescent="0.35">
      <c r="A263" s="3">
        <v>2020</v>
      </c>
      <c r="B263" s="3">
        <v>4</v>
      </c>
      <c r="C263"/>
      <c r="D263" s="3" t="s">
        <v>42</v>
      </c>
      <c r="E263" s="22">
        <v>131.73387994039825</v>
      </c>
      <c r="F263" s="22">
        <v>123.15117639700972</v>
      </c>
      <c r="G263" s="22">
        <v>140.31658348378679</v>
      </c>
      <c r="H263">
        <v>879</v>
      </c>
    </row>
    <row r="264" spans="1:8" x14ac:dyDescent="0.35">
      <c r="A264" s="3">
        <v>2021</v>
      </c>
      <c r="B264" s="3">
        <v>4</v>
      </c>
      <c r="C264"/>
      <c r="D264" s="20" t="s">
        <v>113</v>
      </c>
      <c r="E264" s="69">
        <v>116.94004484824012</v>
      </c>
      <c r="F264" s="22">
        <v>110.54386039800697</v>
      </c>
      <c r="G264" s="22">
        <v>123.33622929847327</v>
      </c>
      <c r="H264" s="93">
        <v>1259</v>
      </c>
    </row>
    <row r="265" spans="1:8" hidden="1" x14ac:dyDescent="0.35">
      <c r="A265" s="3">
        <v>2021</v>
      </c>
      <c r="B265" s="3">
        <v>4</v>
      </c>
      <c r="C265"/>
      <c r="D265" s="3" t="s">
        <v>41</v>
      </c>
      <c r="E265" s="22">
        <v>102.51303261641934</v>
      </c>
      <c r="F265" s="22">
        <v>92.569719345188687</v>
      </c>
      <c r="G265" s="22">
        <v>112.45634588764999</v>
      </c>
      <c r="H265">
        <v>424</v>
      </c>
    </row>
    <row r="266" spans="1:8" ht="23.25" hidden="1" customHeight="1" x14ac:dyDescent="0.35">
      <c r="A266" s="3">
        <v>2021</v>
      </c>
      <c r="B266" s="3">
        <v>4</v>
      </c>
      <c r="C266"/>
      <c r="D266" s="3" t="s">
        <v>42</v>
      </c>
      <c r="E266" s="22">
        <v>125.34913732384155</v>
      </c>
      <c r="F266" s="22">
        <v>116.97877566943683</v>
      </c>
      <c r="G266" s="22">
        <v>133.71949897824626</v>
      </c>
      <c r="H266">
        <v>835</v>
      </c>
    </row>
    <row r="267" spans="1:8" ht="19.75" customHeight="1" x14ac:dyDescent="0.35">
      <c r="A267" s="3">
        <v>2022</v>
      </c>
      <c r="B267" s="3">
        <v>4</v>
      </c>
      <c r="C267"/>
      <c r="D267" s="3" t="s">
        <v>113</v>
      </c>
      <c r="E267" s="69">
        <v>115.819</v>
      </c>
      <c r="F267" s="22">
        <v>109.593</v>
      </c>
      <c r="G267" s="22">
        <v>122.045</v>
      </c>
      <c r="H267" s="96">
        <v>1305</v>
      </c>
    </row>
    <row r="268" spans="1:8" x14ac:dyDescent="0.35">
      <c r="A268" s="3">
        <v>2001</v>
      </c>
      <c r="B268" s="3">
        <v>5</v>
      </c>
      <c r="C268" t="s">
        <v>114</v>
      </c>
      <c r="D268" s="20" t="s">
        <v>113</v>
      </c>
      <c r="E268" s="69">
        <v>59.512536955639511</v>
      </c>
      <c r="F268" s="22">
        <v>53.792351444985258</v>
      </c>
      <c r="G268" s="22">
        <v>65.232722466293765</v>
      </c>
      <c r="H268" s="93">
        <v>414</v>
      </c>
    </row>
    <row r="269" spans="1:8" hidden="1" x14ac:dyDescent="0.35">
      <c r="A269" s="3">
        <v>2022</v>
      </c>
      <c r="B269" s="3">
        <v>4</v>
      </c>
      <c r="C269"/>
      <c r="D269" s="3" t="s">
        <v>41</v>
      </c>
      <c r="E269" s="176">
        <v>100.32299999999999</v>
      </c>
      <c r="F269" s="22">
        <v>90.896000000000001</v>
      </c>
      <c r="G269" s="22">
        <v>109.749</v>
      </c>
      <c r="H269">
        <v>450</v>
      </c>
    </row>
    <row r="270" spans="1:8" hidden="1" x14ac:dyDescent="0.35">
      <c r="A270" s="3">
        <v>2001</v>
      </c>
      <c r="B270" s="3">
        <v>5</v>
      </c>
      <c r="C270" t="s">
        <v>114</v>
      </c>
      <c r="D270" s="3" t="s">
        <v>41</v>
      </c>
      <c r="E270" s="22">
        <v>45.728140557842437</v>
      </c>
      <c r="F270" s="22">
        <v>36.498650430538916</v>
      </c>
      <c r="G270" s="22">
        <v>54.957630685145958</v>
      </c>
      <c r="H270">
        <v>105</v>
      </c>
    </row>
    <row r="271" spans="1:8" hidden="1" x14ac:dyDescent="0.35">
      <c r="A271" s="3">
        <v>2022</v>
      </c>
      <c r="B271" s="3">
        <v>4</v>
      </c>
      <c r="C271"/>
      <c r="D271" s="3" t="s">
        <v>42</v>
      </c>
      <c r="E271" s="176">
        <v>124.256</v>
      </c>
      <c r="F271" s="22">
        <v>116.044</v>
      </c>
      <c r="G271" s="22">
        <v>132.46899999999999</v>
      </c>
      <c r="H271">
        <v>855</v>
      </c>
    </row>
    <row r="272" spans="1:8" hidden="1" x14ac:dyDescent="0.35">
      <c r="A272" s="3">
        <v>2001</v>
      </c>
      <c r="B272" s="19">
        <v>5</v>
      </c>
      <c r="C272" s="17" t="s">
        <v>114</v>
      </c>
      <c r="D272" s="3" t="s">
        <v>42</v>
      </c>
      <c r="E272" s="22">
        <v>63.562304398336167</v>
      </c>
      <c r="F272" s="22">
        <v>56.516609283703616</v>
      </c>
      <c r="G272" s="22">
        <v>70.607999512968718</v>
      </c>
      <c r="H272">
        <v>309</v>
      </c>
    </row>
    <row r="273" spans="1:8" x14ac:dyDescent="0.35">
      <c r="A273" s="3">
        <v>2002</v>
      </c>
      <c r="B273" s="3">
        <v>5</v>
      </c>
      <c r="C273" t="s">
        <v>114</v>
      </c>
      <c r="D273" s="20" t="s">
        <v>113</v>
      </c>
      <c r="E273" s="69">
        <v>57.996856937996341</v>
      </c>
      <c r="F273" s="22">
        <v>52.224863098488484</v>
      </c>
      <c r="G273" s="22">
        <v>63.768850777504198</v>
      </c>
      <c r="H273" s="93">
        <v>393</v>
      </c>
    </row>
    <row r="274" spans="1:8" hidden="1" x14ac:dyDescent="0.35">
      <c r="A274" s="3">
        <v>2002</v>
      </c>
      <c r="B274" s="3">
        <v>5</v>
      </c>
      <c r="C274" t="s">
        <v>114</v>
      </c>
      <c r="D274" s="3" t="s">
        <v>41</v>
      </c>
      <c r="E274" s="22">
        <v>37.678172544221098</v>
      </c>
      <c r="F274" s="22">
        <v>29.26139194858348</v>
      </c>
      <c r="G274" s="22">
        <v>46.094953139858717</v>
      </c>
      <c r="H274">
        <v>91</v>
      </c>
    </row>
    <row r="275" spans="1:8" hidden="1" x14ac:dyDescent="0.35">
      <c r="A275" s="3">
        <v>2002</v>
      </c>
      <c r="B275" s="19">
        <v>5</v>
      </c>
      <c r="C275" s="17" t="s">
        <v>114</v>
      </c>
      <c r="D275" s="3" t="s">
        <v>42</v>
      </c>
      <c r="E275" s="22">
        <v>64.174042397946792</v>
      </c>
      <c r="F275" s="22">
        <v>56.974203556831661</v>
      </c>
      <c r="G275" s="22">
        <v>71.37388123906193</v>
      </c>
      <c r="H275">
        <v>302</v>
      </c>
    </row>
    <row r="276" spans="1:8" x14ac:dyDescent="0.35">
      <c r="A276" s="3">
        <v>2003</v>
      </c>
      <c r="B276" s="3">
        <v>5</v>
      </c>
      <c r="C276" t="s">
        <v>114</v>
      </c>
      <c r="D276" s="20" t="s">
        <v>113</v>
      </c>
      <c r="E276" s="69">
        <v>60.962131082727794</v>
      </c>
      <c r="F276" s="22">
        <v>55.092451060935375</v>
      </c>
      <c r="G276" s="22">
        <v>66.831811104520213</v>
      </c>
      <c r="H276" s="93">
        <v>418</v>
      </c>
    </row>
    <row r="277" spans="1:8" hidden="1" x14ac:dyDescent="0.35">
      <c r="A277" s="3">
        <v>2003</v>
      </c>
      <c r="B277" s="3">
        <v>5</v>
      </c>
      <c r="C277" t="s">
        <v>114</v>
      </c>
      <c r="D277" s="3" t="s">
        <v>41</v>
      </c>
      <c r="E277" s="22">
        <v>49.944597789275178</v>
      </c>
      <c r="F277" s="22">
        <v>39.454408776472171</v>
      </c>
      <c r="G277" s="22">
        <v>60.434786802078186</v>
      </c>
      <c r="H277">
        <v>100</v>
      </c>
    </row>
    <row r="278" spans="1:8" hidden="1" x14ac:dyDescent="0.35">
      <c r="A278" s="3">
        <v>2003</v>
      </c>
      <c r="B278" s="19">
        <v>5</v>
      </c>
      <c r="C278" s="17" t="s">
        <v>114</v>
      </c>
      <c r="D278" s="3" t="s">
        <v>42</v>
      </c>
      <c r="E278" s="22">
        <v>66.44845662396726</v>
      </c>
      <c r="F278" s="22">
        <v>59.177626635807343</v>
      </c>
      <c r="G278" s="22">
        <v>73.719286612127178</v>
      </c>
      <c r="H278">
        <v>318</v>
      </c>
    </row>
    <row r="279" spans="1:8" x14ac:dyDescent="0.35">
      <c r="A279" s="3">
        <v>2004</v>
      </c>
      <c r="B279" s="3">
        <v>5</v>
      </c>
      <c r="C279" t="s">
        <v>114</v>
      </c>
      <c r="D279" s="20" t="s">
        <v>113</v>
      </c>
      <c r="E279" s="69">
        <v>55.054980485949926</v>
      </c>
      <c r="F279" s="22">
        <v>49.416941438115629</v>
      </c>
      <c r="G279" s="22">
        <v>60.693019533784224</v>
      </c>
      <c r="H279" s="93">
        <v>370</v>
      </c>
    </row>
    <row r="280" spans="1:8" hidden="1" x14ac:dyDescent="0.35">
      <c r="A280" s="3">
        <v>2004</v>
      </c>
      <c r="B280" s="3">
        <v>5</v>
      </c>
      <c r="C280" t="s">
        <v>114</v>
      </c>
      <c r="D280" s="3" t="s">
        <v>41</v>
      </c>
      <c r="E280" s="22">
        <v>45.121365454316773</v>
      </c>
      <c r="F280" s="22">
        <v>35.560088854221306</v>
      </c>
      <c r="G280" s="22">
        <v>54.682642054412241</v>
      </c>
      <c r="H280">
        <v>100</v>
      </c>
    </row>
    <row r="281" spans="1:8" hidden="1" x14ac:dyDescent="0.35">
      <c r="A281" s="3">
        <v>2004</v>
      </c>
      <c r="B281" s="19">
        <v>5</v>
      </c>
      <c r="C281" s="17" t="s">
        <v>114</v>
      </c>
      <c r="D281" s="3" t="s">
        <v>42</v>
      </c>
      <c r="E281" s="22">
        <v>57.903653771275138</v>
      </c>
      <c r="F281" s="22">
        <v>51.033244498420842</v>
      </c>
      <c r="G281" s="22">
        <v>64.774063044129434</v>
      </c>
      <c r="H281">
        <v>270</v>
      </c>
    </row>
    <row r="282" spans="1:8" x14ac:dyDescent="0.35">
      <c r="A282" s="3">
        <v>2005</v>
      </c>
      <c r="B282" s="3">
        <v>5</v>
      </c>
      <c r="C282" t="s">
        <v>114</v>
      </c>
      <c r="D282" s="20" t="s">
        <v>113</v>
      </c>
      <c r="E282" s="69">
        <v>60.281280265848835</v>
      </c>
      <c r="F282" s="22">
        <v>54.465237081921714</v>
      </c>
      <c r="G282" s="22">
        <v>66.097323449775956</v>
      </c>
      <c r="H282" s="93">
        <v>416</v>
      </c>
    </row>
    <row r="283" spans="1:8" hidden="1" x14ac:dyDescent="0.35">
      <c r="A283" s="3">
        <v>2005</v>
      </c>
      <c r="B283" s="3">
        <v>5</v>
      </c>
      <c r="C283" t="s">
        <v>114</v>
      </c>
      <c r="D283" s="3" t="s">
        <v>41</v>
      </c>
      <c r="E283" s="22">
        <v>47.064064603111632</v>
      </c>
      <c r="F283" s="22">
        <v>37.510869056615135</v>
      </c>
      <c r="G283" s="22">
        <v>56.617260149608128</v>
      </c>
      <c r="H283">
        <v>109</v>
      </c>
    </row>
    <row r="284" spans="1:8" hidden="1" x14ac:dyDescent="0.35">
      <c r="A284" s="3">
        <v>2005</v>
      </c>
      <c r="B284" s="19">
        <v>5</v>
      </c>
      <c r="C284" s="17" t="s">
        <v>114</v>
      </c>
      <c r="D284" s="3" t="s">
        <v>42</v>
      </c>
      <c r="E284" s="22">
        <v>64.625228668884546</v>
      </c>
      <c r="F284" s="22">
        <v>57.446798762027761</v>
      </c>
      <c r="G284" s="22">
        <v>71.803658575741323</v>
      </c>
      <c r="H284">
        <v>307</v>
      </c>
    </row>
    <row r="285" spans="1:8" x14ac:dyDescent="0.35">
      <c r="A285" s="3">
        <v>2006</v>
      </c>
      <c r="B285" s="3">
        <v>5</v>
      </c>
      <c r="C285" t="s">
        <v>114</v>
      </c>
      <c r="D285" s="20" t="s">
        <v>113</v>
      </c>
      <c r="E285" s="69">
        <v>58.3982792379541</v>
      </c>
      <c r="F285" s="22">
        <v>52.799209659101528</v>
      </c>
      <c r="G285" s="22">
        <v>63.997348816806671</v>
      </c>
      <c r="H285" s="93">
        <v>422</v>
      </c>
    </row>
    <row r="286" spans="1:8" hidden="1" x14ac:dyDescent="0.35">
      <c r="A286" s="3">
        <v>2006</v>
      </c>
      <c r="B286" s="3">
        <v>5</v>
      </c>
      <c r="C286" t="s">
        <v>114</v>
      </c>
      <c r="D286" s="3" t="s">
        <v>41</v>
      </c>
      <c r="E286" s="22">
        <v>45.353143047774545</v>
      </c>
      <c r="F286" s="22">
        <v>36.074537071495513</v>
      </c>
      <c r="G286" s="22">
        <v>54.631749024053576</v>
      </c>
      <c r="H286">
        <v>110</v>
      </c>
    </row>
    <row r="287" spans="1:8" hidden="1" x14ac:dyDescent="0.35">
      <c r="A287" s="3">
        <v>2006</v>
      </c>
      <c r="B287" s="19">
        <v>5</v>
      </c>
      <c r="C287" s="17" t="s">
        <v>114</v>
      </c>
      <c r="D287" s="3" t="s">
        <v>42</v>
      </c>
      <c r="E287" s="22">
        <v>62.583180936359263</v>
      </c>
      <c r="F287" s="22">
        <v>55.680032053593912</v>
      </c>
      <c r="G287" s="22">
        <v>69.486329819124606</v>
      </c>
      <c r="H287">
        <v>312</v>
      </c>
    </row>
    <row r="288" spans="1:8" x14ac:dyDescent="0.35">
      <c r="A288" s="3">
        <v>2007</v>
      </c>
      <c r="B288" s="3">
        <v>5</v>
      </c>
      <c r="C288" t="s">
        <v>114</v>
      </c>
      <c r="D288" s="20" t="s">
        <v>113</v>
      </c>
      <c r="E288" s="69">
        <v>74.723059837061271</v>
      </c>
      <c r="F288" s="22">
        <v>68.421517296552651</v>
      </c>
      <c r="G288" s="22">
        <v>81.024602377569892</v>
      </c>
      <c r="H288" s="93">
        <v>548</v>
      </c>
    </row>
    <row r="289" spans="1:8" hidden="1" x14ac:dyDescent="0.35">
      <c r="A289" s="3">
        <v>2007</v>
      </c>
      <c r="B289" s="3">
        <v>5</v>
      </c>
      <c r="C289" t="s">
        <v>114</v>
      </c>
      <c r="D289" s="3" t="s">
        <v>41</v>
      </c>
      <c r="E289" s="22">
        <v>57.744705836744757</v>
      </c>
      <c r="F289" s="22">
        <v>47.446145628423949</v>
      </c>
      <c r="G289" s="22">
        <v>68.043266045065565</v>
      </c>
      <c r="H289">
        <v>144</v>
      </c>
    </row>
    <row r="290" spans="1:8" hidden="1" x14ac:dyDescent="0.35">
      <c r="A290" s="3">
        <v>2007</v>
      </c>
      <c r="B290" s="19">
        <v>5</v>
      </c>
      <c r="C290" s="17" t="s">
        <v>114</v>
      </c>
      <c r="D290" s="3" t="s">
        <v>42</v>
      </c>
      <c r="E290" s="22">
        <v>81.000999215609539</v>
      </c>
      <c r="F290" s="22">
        <v>73.149831605750052</v>
      </c>
      <c r="G290" s="22">
        <v>88.852166825469027</v>
      </c>
      <c r="H290">
        <v>404</v>
      </c>
    </row>
    <row r="291" spans="1:8" x14ac:dyDescent="0.35">
      <c r="A291" s="3">
        <v>2008</v>
      </c>
      <c r="B291" s="3">
        <v>5</v>
      </c>
      <c r="C291" t="s">
        <v>114</v>
      </c>
      <c r="D291" s="20" t="s">
        <v>113</v>
      </c>
      <c r="E291" s="69">
        <v>71.681518255501459</v>
      </c>
      <c r="F291" s="22">
        <v>65.590864482576336</v>
      </c>
      <c r="G291" s="22">
        <v>77.772172028426581</v>
      </c>
      <c r="H291" s="93">
        <v>545</v>
      </c>
    </row>
    <row r="292" spans="1:8" hidden="1" x14ac:dyDescent="0.35">
      <c r="A292" s="3">
        <v>2008</v>
      </c>
      <c r="B292" s="3">
        <v>5</v>
      </c>
      <c r="C292" t="s">
        <v>114</v>
      </c>
      <c r="D292" s="3" t="s">
        <v>41</v>
      </c>
      <c r="E292" s="22">
        <v>55.665343895425508</v>
      </c>
      <c r="F292" s="22">
        <v>45.971098416157275</v>
      </c>
      <c r="G292" s="22">
        <v>65.359589374693741</v>
      </c>
      <c r="H292">
        <v>151</v>
      </c>
    </row>
    <row r="293" spans="1:8" hidden="1" x14ac:dyDescent="0.35">
      <c r="A293" s="3">
        <v>2008</v>
      </c>
      <c r="B293" s="19">
        <v>5</v>
      </c>
      <c r="C293" s="17" t="s">
        <v>114</v>
      </c>
      <c r="D293" s="3" t="s">
        <v>42</v>
      </c>
      <c r="E293" s="22">
        <v>76.845156829204115</v>
      </c>
      <c r="F293" s="22">
        <v>69.281781432903372</v>
      </c>
      <c r="G293" s="22">
        <v>84.408532225504857</v>
      </c>
      <c r="H293">
        <v>394</v>
      </c>
    </row>
    <row r="294" spans="1:8" x14ac:dyDescent="0.35">
      <c r="A294" s="3">
        <v>2009</v>
      </c>
      <c r="B294" s="3">
        <v>5</v>
      </c>
      <c r="C294" t="s">
        <v>114</v>
      </c>
      <c r="D294" s="20" t="s">
        <v>113</v>
      </c>
      <c r="E294" s="69">
        <v>69.138131308945873</v>
      </c>
      <c r="F294" s="22">
        <v>63.236587501193945</v>
      </c>
      <c r="G294" s="22">
        <v>75.039675116697794</v>
      </c>
      <c r="H294" s="93">
        <v>542</v>
      </c>
    </row>
    <row r="295" spans="1:8" hidden="1" x14ac:dyDescent="0.35">
      <c r="A295" s="3">
        <v>2009</v>
      </c>
      <c r="B295" s="3">
        <v>5</v>
      </c>
      <c r="C295" t="s">
        <v>114</v>
      </c>
      <c r="D295" s="3" t="s">
        <v>41</v>
      </c>
      <c r="E295" s="22">
        <v>58.626109501945336</v>
      </c>
      <c r="F295" s="22">
        <v>48.646018048742107</v>
      </c>
      <c r="G295" s="22">
        <v>68.606200955148566</v>
      </c>
      <c r="H295">
        <v>160</v>
      </c>
    </row>
    <row r="296" spans="1:8" hidden="1" x14ac:dyDescent="0.35">
      <c r="A296" s="3">
        <v>2009</v>
      </c>
      <c r="B296" s="19">
        <v>5</v>
      </c>
      <c r="C296" s="17" t="s">
        <v>114</v>
      </c>
      <c r="D296" s="3" t="s">
        <v>42</v>
      </c>
      <c r="E296" s="22">
        <v>72.817242413880081</v>
      </c>
      <c r="F296" s="22">
        <v>65.521148741585549</v>
      </c>
      <c r="G296" s="22">
        <v>80.113336086174613</v>
      </c>
      <c r="H296">
        <v>382</v>
      </c>
    </row>
    <row r="297" spans="1:8" x14ac:dyDescent="0.35">
      <c r="A297" s="3">
        <v>2010</v>
      </c>
      <c r="B297" s="3">
        <v>5</v>
      </c>
      <c r="C297" t="s">
        <v>114</v>
      </c>
      <c r="D297" s="20" t="s">
        <v>113</v>
      </c>
      <c r="E297" s="69">
        <v>75.97569719747726</v>
      </c>
      <c r="F297" s="22">
        <v>70.022492125745458</v>
      </c>
      <c r="G297" s="22">
        <v>81.928902269209061</v>
      </c>
      <c r="H297" s="93">
        <v>630</v>
      </c>
    </row>
    <row r="298" spans="1:8" hidden="1" x14ac:dyDescent="0.35">
      <c r="A298" s="3">
        <v>2010</v>
      </c>
      <c r="B298" s="3">
        <v>5</v>
      </c>
      <c r="C298" t="s">
        <v>114</v>
      </c>
      <c r="D298" s="3" t="s">
        <v>41</v>
      </c>
      <c r="E298" s="22">
        <v>61.922806757995339</v>
      </c>
      <c r="F298" s="22">
        <v>52.353217615206553</v>
      </c>
      <c r="G298" s="22">
        <v>71.492395900784118</v>
      </c>
      <c r="H298">
        <v>184</v>
      </c>
    </row>
    <row r="299" spans="1:8" hidden="1" x14ac:dyDescent="0.35">
      <c r="A299" s="3">
        <v>2010</v>
      </c>
      <c r="B299" s="19">
        <v>5</v>
      </c>
      <c r="C299" s="17" t="s">
        <v>114</v>
      </c>
      <c r="D299" s="3" t="s">
        <v>42</v>
      </c>
      <c r="E299" s="22">
        <v>81.647086695068253</v>
      </c>
      <c r="F299" s="22">
        <v>74.116282374393535</v>
      </c>
      <c r="G299" s="22">
        <v>89.177891015742972</v>
      </c>
      <c r="H299">
        <v>446</v>
      </c>
    </row>
    <row r="300" spans="1:8" x14ac:dyDescent="0.35">
      <c r="A300" s="3">
        <v>2011</v>
      </c>
      <c r="B300" s="3">
        <v>5</v>
      </c>
      <c r="C300" t="s">
        <v>114</v>
      </c>
      <c r="D300" s="20" t="s">
        <v>113</v>
      </c>
      <c r="E300" s="69">
        <v>80.193053499342639</v>
      </c>
      <c r="F300" s="22">
        <v>74.183291180112462</v>
      </c>
      <c r="G300" s="22">
        <v>86.202815818572816</v>
      </c>
      <c r="H300" s="93">
        <v>683</v>
      </c>
    </row>
    <row r="301" spans="1:8" hidden="1" x14ac:dyDescent="0.35">
      <c r="A301" s="3">
        <v>2011</v>
      </c>
      <c r="B301" s="3">
        <v>5</v>
      </c>
      <c r="C301" t="s">
        <v>114</v>
      </c>
      <c r="D301" s="3" t="s">
        <v>41</v>
      </c>
      <c r="E301" s="22">
        <v>61.394348486368102</v>
      </c>
      <c r="F301" s="22">
        <v>52.240978499812776</v>
      </c>
      <c r="G301" s="22">
        <v>70.547718472923435</v>
      </c>
      <c r="H301">
        <v>189</v>
      </c>
    </row>
    <row r="302" spans="1:8" hidden="1" x14ac:dyDescent="0.35">
      <c r="A302" s="3">
        <v>2011</v>
      </c>
      <c r="B302" s="19">
        <v>5</v>
      </c>
      <c r="C302" s="17" t="s">
        <v>114</v>
      </c>
      <c r="D302" s="3" t="s">
        <v>42</v>
      </c>
      <c r="E302" s="22">
        <v>88.912124966901132</v>
      </c>
      <c r="F302" s="22">
        <v>81.143602814064934</v>
      </c>
      <c r="G302" s="22">
        <v>96.68064711973733</v>
      </c>
      <c r="H302">
        <v>494</v>
      </c>
    </row>
    <row r="303" spans="1:8" x14ac:dyDescent="0.35">
      <c r="A303" s="3">
        <v>2012</v>
      </c>
      <c r="B303" s="3">
        <v>5</v>
      </c>
      <c r="C303" t="s">
        <v>114</v>
      </c>
      <c r="D303" s="20" t="s">
        <v>113</v>
      </c>
      <c r="E303" s="69">
        <v>95.087978439954156</v>
      </c>
      <c r="F303" s="22">
        <v>88.723850886314054</v>
      </c>
      <c r="G303" s="22">
        <v>101.45210599359426</v>
      </c>
      <c r="H303" s="93">
        <v>851</v>
      </c>
    </row>
    <row r="304" spans="1:8" hidden="1" x14ac:dyDescent="0.35">
      <c r="A304" s="3">
        <v>2012</v>
      </c>
      <c r="B304" s="3">
        <v>5</v>
      </c>
      <c r="C304" t="s">
        <v>114</v>
      </c>
      <c r="D304" s="3" t="s">
        <v>41</v>
      </c>
      <c r="E304" s="22">
        <v>82.367283362327314</v>
      </c>
      <c r="F304" s="22">
        <v>72.221860893692096</v>
      </c>
      <c r="G304" s="22">
        <v>92.512705830962531</v>
      </c>
      <c r="H304">
        <v>270</v>
      </c>
    </row>
    <row r="305" spans="1:8" hidden="1" x14ac:dyDescent="0.35">
      <c r="A305" s="3">
        <v>2012</v>
      </c>
      <c r="B305" s="19">
        <v>5</v>
      </c>
      <c r="C305" s="17" t="s">
        <v>114</v>
      </c>
      <c r="D305" s="3" t="s">
        <v>42</v>
      </c>
      <c r="E305" s="22">
        <v>101.18400077004677</v>
      </c>
      <c r="F305" s="22">
        <v>93.033127728220364</v>
      </c>
      <c r="G305" s="22">
        <v>109.33487381187317</v>
      </c>
      <c r="H305">
        <v>581</v>
      </c>
    </row>
    <row r="306" spans="1:8" x14ac:dyDescent="0.35">
      <c r="A306" s="3">
        <v>2013</v>
      </c>
      <c r="B306" s="3">
        <v>5</v>
      </c>
      <c r="C306" t="s">
        <v>114</v>
      </c>
      <c r="D306" s="20" t="s">
        <v>113</v>
      </c>
      <c r="E306" s="69">
        <v>98.322572216124144</v>
      </c>
      <c r="F306" s="22">
        <v>91.941599976204188</v>
      </c>
      <c r="G306" s="22">
        <v>104.7035444560441</v>
      </c>
      <c r="H306" s="93">
        <v>902</v>
      </c>
    </row>
    <row r="307" spans="1:8" hidden="1" x14ac:dyDescent="0.35">
      <c r="A307" s="3">
        <v>2013</v>
      </c>
      <c r="B307" s="3">
        <v>5</v>
      </c>
      <c r="C307" t="s">
        <v>114</v>
      </c>
      <c r="D307" s="3" t="s">
        <v>41</v>
      </c>
      <c r="E307" s="22">
        <v>74.216461295857783</v>
      </c>
      <c r="F307" s="22">
        <v>64.722370127467187</v>
      </c>
      <c r="G307" s="22">
        <v>83.71055246424838</v>
      </c>
      <c r="H307">
        <v>250</v>
      </c>
    </row>
    <row r="308" spans="1:8" hidden="1" x14ac:dyDescent="0.35">
      <c r="A308" s="3">
        <v>2013</v>
      </c>
      <c r="B308" s="19">
        <v>5</v>
      </c>
      <c r="C308" s="17" t="s">
        <v>114</v>
      </c>
      <c r="D308" s="3" t="s">
        <v>42</v>
      </c>
      <c r="E308" s="22">
        <v>110.59135141845908</v>
      </c>
      <c r="F308" s="22">
        <v>102.20270830312221</v>
      </c>
      <c r="G308" s="22">
        <v>118.97999453379596</v>
      </c>
      <c r="H308">
        <v>652</v>
      </c>
    </row>
    <row r="309" spans="1:8" x14ac:dyDescent="0.35">
      <c r="A309" s="3">
        <v>2014</v>
      </c>
      <c r="B309" s="3">
        <v>5</v>
      </c>
      <c r="C309" t="s">
        <v>114</v>
      </c>
      <c r="D309" s="20" t="s">
        <v>113</v>
      </c>
      <c r="E309" s="69">
        <v>97.036030150148918</v>
      </c>
      <c r="F309" s="22">
        <v>90.782231206231984</v>
      </c>
      <c r="G309" s="22">
        <v>103.28982909406585</v>
      </c>
      <c r="H309" s="93">
        <v>910</v>
      </c>
    </row>
    <row r="310" spans="1:8" hidden="1" x14ac:dyDescent="0.35">
      <c r="A310" s="3">
        <v>2014</v>
      </c>
      <c r="B310" s="3">
        <v>5</v>
      </c>
      <c r="C310" t="s">
        <v>114</v>
      </c>
      <c r="D310" s="3" t="s">
        <v>41</v>
      </c>
      <c r="E310" s="22">
        <v>83.194799435278469</v>
      </c>
      <c r="F310" s="22">
        <v>73.323213344726582</v>
      </c>
      <c r="G310" s="22">
        <v>93.066385525830356</v>
      </c>
      <c r="H310">
        <v>287</v>
      </c>
    </row>
    <row r="311" spans="1:8" hidden="1" x14ac:dyDescent="0.35">
      <c r="A311" s="3">
        <v>2014</v>
      </c>
      <c r="B311" s="19">
        <v>5</v>
      </c>
      <c r="C311" s="17" t="s">
        <v>114</v>
      </c>
      <c r="D311" s="3" t="s">
        <v>42</v>
      </c>
      <c r="E311" s="22">
        <v>103.43750444279543</v>
      </c>
      <c r="F311" s="22">
        <v>95.41617320842515</v>
      </c>
      <c r="G311" s="22">
        <v>111.45883567716571</v>
      </c>
      <c r="H311">
        <v>623</v>
      </c>
    </row>
    <row r="312" spans="1:8" x14ac:dyDescent="0.35">
      <c r="A312" s="3">
        <v>2015</v>
      </c>
      <c r="B312" s="3">
        <v>5</v>
      </c>
      <c r="C312" t="s">
        <v>114</v>
      </c>
      <c r="D312" s="20" t="s">
        <v>113</v>
      </c>
      <c r="E312" s="69">
        <v>108.64128301998281</v>
      </c>
      <c r="F312" s="22">
        <v>102.12424500104217</v>
      </c>
      <c r="G312" s="22">
        <v>115.15832103892345</v>
      </c>
      <c r="H312" s="93">
        <v>1050</v>
      </c>
    </row>
    <row r="313" spans="1:8" hidden="1" x14ac:dyDescent="0.35">
      <c r="A313" s="3">
        <v>2015</v>
      </c>
      <c r="B313" s="3">
        <v>5</v>
      </c>
      <c r="C313" t="s">
        <v>114</v>
      </c>
      <c r="D313" s="3" t="s">
        <v>41</v>
      </c>
      <c r="E313" s="22">
        <v>91.354116933182524</v>
      </c>
      <c r="F313" s="22">
        <v>81.319082802388536</v>
      </c>
      <c r="G313" s="22">
        <v>101.38915106397651</v>
      </c>
      <c r="H313">
        <v>333</v>
      </c>
    </row>
    <row r="314" spans="1:8" hidden="1" x14ac:dyDescent="0.35">
      <c r="A314" s="3">
        <v>2015</v>
      </c>
      <c r="B314" s="19">
        <v>5</v>
      </c>
      <c r="C314" s="17" t="s">
        <v>114</v>
      </c>
      <c r="D314" s="3" t="s">
        <v>42</v>
      </c>
      <c r="E314" s="22">
        <v>117.06022770496429</v>
      </c>
      <c r="F314" s="22">
        <v>108.60347489659046</v>
      </c>
      <c r="G314" s="22">
        <v>125.51698051333813</v>
      </c>
      <c r="H314">
        <v>717</v>
      </c>
    </row>
    <row r="315" spans="1:8" x14ac:dyDescent="0.35">
      <c r="A315" s="3">
        <v>2016</v>
      </c>
      <c r="B315" s="3">
        <v>5</v>
      </c>
      <c r="C315" t="s">
        <v>114</v>
      </c>
      <c r="D315" s="20" t="s">
        <v>113</v>
      </c>
      <c r="E315" s="69">
        <v>102.99102903849433</v>
      </c>
      <c r="F315" s="22">
        <v>96.761570922927191</v>
      </c>
      <c r="G315" s="22">
        <v>109.22048715406147</v>
      </c>
      <c r="H315" s="93">
        <v>1030</v>
      </c>
    </row>
    <row r="316" spans="1:8" hidden="1" x14ac:dyDescent="0.35">
      <c r="A316" s="3">
        <v>2016</v>
      </c>
      <c r="B316" s="3">
        <v>5</v>
      </c>
      <c r="C316" t="s">
        <v>114</v>
      </c>
      <c r="D316" s="3" t="s">
        <v>41</v>
      </c>
      <c r="E316" s="22">
        <v>87.475217212342102</v>
      </c>
      <c r="F316" s="22">
        <v>77.838754120770602</v>
      </c>
      <c r="G316" s="22">
        <v>97.111680303913602</v>
      </c>
      <c r="H316">
        <v>328</v>
      </c>
    </row>
    <row r="317" spans="1:8" hidden="1" x14ac:dyDescent="0.35">
      <c r="A317" s="3">
        <v>2016</v>
      </c>
      <c r="B317" s="19">
        <v>5</v>
      </c>
      <c r="C317" s="17" t="s">
        <v>114</v>
      </c>
      <c r="D317" s="3" t="s">
        <v>42</v>
      </c>
      <c r="E317" s="22">
        <v>110.98986386073719</v>
      </c>
      <c r="F317" s="22">
        <v>102.88267387321919</v>
      </c>
      <c r="G317" s="22">
        <v>119.09705384825519</v>
      </c>
      <c r="H317">
        <v>702</v>
      </c>
    </row>
    <row r="318" spans="1:8" x14ac:dyDescent="0.35">
      <c r="A318" s="3">
        <v>2017</v>
      </c>
      <c r="B318" s="3">
        <v>5</v>
      </c>
      <c r="C318" t="s">
        <v>114</v>
      </c>
      <c r="D318" s="20" t="s">
        <v>113</v>
      </c>
      <c r="E318" s="69">
        <v>109.77560616516725</v>
      </c>
      <c r="F318" s="22">
        <v>103.44072147064337</v>
      </c>
      <c r="G318" s="22">
        <v>116.11049085969113</v>
      </c>
      <c r="H318" s="93">
        <v>1132</v>
      </c>
    </row>
    <row r="319" spans="1:8" hidden="1" x14ac:dyDescent="0.35">
      <c r="A319" s="3">
        <v>2017</v>
      </c>
      <c r="B319" s="3">
        <v>5</v>
      </c>
      <c r="C319" t="s">
        <v>114</v>
      </c>
      <c r="D319" s="3" t="s">
        <v>41</v>
      </c>
      <c r="E319" s="22">
        <v>90.947648336546308</v>
      </c>
      <c r="F319" s="22">
        <v>81.363094108352286</v>
      </c>
      <c r="G319" s="22">
        <v>100.53220256474033</v>
      </c>
      <c r="H319">
        <v>357</v>
      </c>
    </row>
    <row r="320" spans="1:8" hidden="1" x14ac:dyDescent="0.35">
      <c r="A320" s="3">
        <v>2017</v>
      </c>
      <c r="B320" s="19">
        <v>5</v>
      </c>
      <c r="C320" s="17" t="s">
        <v>114</v>
      </c>
      <c r="D320" s="3" t="s">
        <v>42</v>
      </c>
      <c r="E320" s="22">
        <v>119.21100018661454</v>
      </c>
      <c r="F320" s="22">
        <v>110.92757575783737</v>
      </c>
      <c r="G320" s="22">
        <v>127.49442461539171</v>
      </c>
      <c r="H320">
        <v>775</v>
      </c>
    </row>
    <row r="321" spans="1:8" x14ac:dyDescent="0.35">
      <c r="A321" s="3">
        <v>2018</v>
      </c>
      <c r="B321" s="3">
        <v>5</v>
      </c>
      <c r="C321" t="s">
        <v>114</v>
      </c>
      <c r="D321" s="20" t="s">
        <v>113</v>
      </c>
      <c r="E321" s="69">
        <v>114.39260721759044</v>
      </c>
      <c r="F321" s="22">
        <v>108.0138786914722</v>
      </c>
      <c r="G321" s="22">
        <v>120.77133574370868</v>
      </c>
      <c r="H321" s="93">
        <v>1209</v>
      </c>
    </row>
    <row r="322" spans="1:8" hidden="1" x14ac:dyDescent="0.35">
      <c r="A322" s="3">
        <v>2018</v>
      </c>
      <c r="B322" s="3">
        <v>5</v>
      </c>
      <c r="C322" t="s">
        <v>114</v>
      </c>
      <c r="D322" s="3" t="s">
        <v>41</v>
      </c>
      <c r="E322" s="22">
        <v>100.62267805198806</v>
      </c>
      <c r="F322" s="22">
        <v>90.6876316881403</v>
      </c>
      <c r="G322" s="22">
        <v>110.55772441583582</v>
      </c>
      <c r="H322">
        <v>406</v>
      </c>
    </row>
    <row r="323" spans="1:8" hidden="1" x14ac:dyDescent="0.35">
      <c r="A323" s="3">
        <v>2018</v>
      </c>
      <c r="B323" s="19">
        <v>5</v>
      </c>
      <c r="C323" s="17" t="s">
        <v>114</v>
      </c>
      <c r="D323" s="3" t="s">
        <v>42</v>
      </c>
      <c r="E323" s="22">
        <v>121.00440817209255</v>
      </c>
      <c r="F323" s="22">
        <v>112.75056482711545</v>
      </c>
      <c r="G323" s="22">
        <v>129.25825151706965</v>
      </c>
      <c r="H323">
        <v>803</v>
      </c>
    </row>
    <row r="324" spans="1:8" x14ac:dyDescent="0.35">
      <c r="A324" s="3">
        <v>2019</v>
      </c>
      <c r="B324" s="3">
        <v>5</v>
      </c>
      <c r="C324" t="s">
        <v>114</v>
      </c>
      <c r="D324" s="20" t="s">
        <v>113</v>
      </c>
      <c r="E324" s="69">
        <v>113.42736893489032</v>
      </c>
      <c r="F324" s="22">
        <v>107.19051673675079</v>
      </c>
      <c r="G324" s="22">
        <v>119.66422113302986</v>
      </c>
      <c r="H324" s="93">
        <v>1242</v>
      </c>
    </row>
    <row r="325" spans="1:8" hidden="1" x14ac:dyDescent="0.35">
      <c r="A325" s="3">
        <v>2019</v>
      </c>
      <c r="B325" s="3">
        <v>5</v>
      </c>
      <c r="C325" t="s">
        <v>114</v>
      </c>
      <c r="D325" s="3" t="s">
        <v>41</v>
      </c>
      <c r="E325" s="22">
        <v>97.880900717274045</v>
      </c>
      <c r="F325" s="22">
        <v>88.249355433116733</v>
      </c>
      <c r="G325" s="22">
        <v>107.51244600143136</v>
      </c>
      <c r="H325">
        <v>407</v>
      </c>
    </row>
    <row r="326" spans="1:8" hidden="1" x14ac:dyDescent="0.35">
      <c r="A326" s="3">
        <v>2019</v>
      </c>
      <c r="B326" s="19">
        <v>5</v>
      </c>
      <c r="C326" s="17" t="s">
        <v>114</v>
      </c>
      <c r="D326" s="3" t="s">
        <v>42</v>
      </c>
      <c r="E326" s="22">
        <v>121.70559103961872</v>
      </c>
      <c r="F326" s="22">
        <v>113.57007911800524</v>
      </c>
      <c r="G326" s="22">
        <v>129.84110296123222</v>
      </c>
      <c r="H326">
        <v>835</v>
      </c>
    </row>
    <row r="327" spans="1:8" x14ac:dyDescent="0.35">
      <c r="A327" s="3">
        <v>2020</v>
      </c>
      <c r="B327" s="3">
        <v>5</v>
      </c>
      <c r="C327" t="s">
        <v>114</v>
      </c>
      <c r="D327" s="20" t="s">
        <v>113</v>
      </c>
      <c r="E327" s="69">
        <v>115.94603411901497</v>
      </c>
      <c r="F327" s="22">
        <v>109.67070397626351</v>
      </c>
      <c r="G327" s="22">
        <v>122.22136426176642</v>
      </c>
      <c r="H327" s="93">
        <v>1283</v>
      </c>
    </row>
    <row r="328" spans="1:8" hidden="1" x14ac:dyDescent="0.35">
      <c r="A328" s="3">
        <v>2020</v>
      </c>
      <c r="B328" s="3">
        <v>5</v>
      </c>
      <c r="C328" t="s">
        <v>114</v>
      </c>
      <c r="D328" s="3" t="s">
        <v>41</v>
      </c>
      <c r="E328" s="22">
        <v>97.404305062859123</v>
      </c>
      <c r="F328" s="22">
        <v>87.892379043413698</v>
      </c>
      <c r="G328" s="22">
        <v>106.91623108230455</v>
      </c>
      <c r="H328">
        <v>416</v>
      </c>
    </row>
    <row r="329" spans="1:8" hidden="1" x14ac:dyDescent="0.35">
      <c r="A329" s="3">
        <v>2020</v>
      </c>
      <c r="B329" s="19">
        <v>5</v>
      </c>
      <c r="C329" s="17" t="s">
        <v>114</v>
      </c>
      <c r="D329" s="3" t="s">
        <v>42</v>
      </c>
      <c r="E329" s="22">
        <v>125.38870674927897</v>
      </c>
      <c r="F329" s="22">
        <v>117.17020252216717</v>
      </c>
      <c r="G329" s="22">
        <v>133.60721097639077</v>
      </c>
      <c r="H329">
        <v>867</v>
      </c>
    </row>
    <row r="330" spans="1:8" x14ac:dyDescent="0.35">
      <c r="A330" s="3">
        <v>2021</v>
      </c>
      <c r="B330" s="3">
        <v>5</v>
      </c>
      <c r="C330" t="s">
        <v>114</v>
      </c>
      <c r="D330" s="93" t="s">
        <v>113</v>
      </c>
      <c r="E330" s="22">
        <v>106.40876521758898</v>
      </c>
      <c r="F330" s="22">
        <v>100.38830483908541</v>
      </c>
      <c r="G330" s="22">
        <v>112.42922559609255</v>
      </c>
      <c r="H330" s="93">
        <v>1176</v>
      </c>
    </row>
    <row r="331" spans="1:8" hidden="1" x14ac:dyDescent="0.35">
      <c r="A331" s="3">
        <v>2021</v>
      </c>
      <c r="B331" s="3">
        <v>5</v>
      </c>
      <c r="C331" t="s">
        <v>114</v>
      </c>
      <c r="D331" s="3" t="s">
        <v>41</v>
      </c>
      <c r="E331" s="22">
        <v>94.101837933074748</v>
      </c>
      <c r="F331" s="22">
        <v>84.676251257504589</v>
      </c>
      <c r="G331" s="22">
        <v>103.52742460864491</v>
      </c>
      <c r="H331">
        <v>395</v>
      </c>
    </row>
    <row r="332" spans="1:8" hidden="1" x14ac:dyDescent="0.35">
      <c r="A332" s="3">
        <v>2021</v>
      </c>
      <c r="B332" s="19">
        <v>5</v>
      </c>
      <c r="C332" s="17" t="s">
        <v>114</v>
      </c>
      <c r="D332" s="3" t="s">
        <v>42</v>
      </c>
      <c r="E332" s="22">
        <v>113.38559861569802</v>
      </c>
      <c r="F332" s="22">
        <v>105.53756650893664</v>
      </c>
      <c r="G332" s="22">
        <v>121.2336307224594</v>
      </c>
      <c r="H332">
        <v>781</v>
      </c>
    </row>
    <row r="333" spans="1:8" x14ac:dyDescent="0.35">
      <c r="A333" s="67">
        <v>2022</v>
      </c>
      <c r="B333" s="67">
        <v>5</v>
      </c>
      <c r="C333" s="68" t="s">
        <v>114</v>
      </c>
      <c r="D333" s="119" t="s">
        <v>113</v>
      </c>
      <c r="E333" s="66">
        <v>106.629</v>
      </c>
      <c r="F333" s="66">
        <v>100.691</v>
      </c>
      <c r="G333" s="66">
        <v>112.568</v>
      </c>
      <c r="H333" s="144">
        <v>1213</v>
      </c>
    </row>
    <row r="334" spans="1:8" hidden="1" x14ac:dyDescent="0.35">
      <c r="A334" s="3">
        <v>2022</v>
      </c>
      <c r="B334" s="3">
        <v>5</v>
      </c>
      <c r="C334" t="s">
        <v>114</v>
      </c>
      <c r="D334" s="3" t="s">
        <v>42</v>
      </c>
      <c r="E334" s="69">
        <v>114.045</v>
      </c>
      <c r="F334" s="22">
        <v>106.265</v>
      </c>
      <c r="G334" s="22">
        <v>121.824</v>
      </c>
      <c r="H334">
        <v>805</v>
      </c>
    </row>
    <row r="335" spans="1:8" hidden="1" x14ac:dyDescent="0.35">
      <c r="A335" s="3">
        <v>2022</v>
      </c>
      <c r="B335" s="3">
        <v>5</v>
      </c>
      <c r="C335" t="s">
        <v>114</v>
      </c>
      <c r="D335" s="3" t="s">
        <v>41</v>
      </c>
      <c r="E335" s="177">
        <v>94.653999999999996</v>
      </c>
      <c r="F335" s="22">
        <v>85.369</v>
      </c>
      <c r="G335" s="22">
        <v>103.94</v>
      </c>
      <c r="H335">
        <v>408</v>
      </c>
    </row>
    <row r="337" spans="1:1" x14ac:dyDescent="0.35">
      <c r="A337"/>
    </row>
  </sheetData>
  <hyperlinks>
    <hyperlink ref="A4" location="Contents!A1" display="Back to table of contents" xr:uid="{00000000-0004-0000-0C00-000000000000}"/>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25"/>
  <sheetViews>
    <sheetView zoomScaleNormal="100" workbookViewId="0"/>
  </sheetViews>
  <sheetFormatPr defaultColWidth="8.84375" defaultRowHeight="15.5" x14ac:dyDescent="0.35"/>
  <cols>
    <col min="1" max="8" width="19.84375" style="17" customWidth="1"/>
    <col min="9" max="16384" width="8.84375" style="17"/>
  </cols>
  <sheetData>
    <row r="1" spans="1:8" ht="20" x14ac:dyDescent="0.4">
      <c r="A1" s="1" t="s">
        <v>244</v>
      </c>
    </row>
    <row r="2" spans="1:8" x14ac:dyDescent="0.35">
      <c r="A2" t="s">
        <v>0</v>
      </c>
    </row>
    <row r="3" spans="1:8" x14ac:dyDescent="0.35">
      <c r="A3" t="s">
        <v>1</v>
      </c>
    </row>
    <row r="4" spans="1:8" x14ac:dyDescent="0.35">
      <c r="A4" s="45" t="s">
        <v>60</v>
      </c>
    </row>
    <row r="5" spans="1:8" s="18" customFormat="1" ht="47" x14ac:dyDescent="0.4">
      <c r="A5" s="192" t="s">
        <v>40</v>
      </c>
      <c r="B5" s="167" t="s">
        <v>115</v>
      </c>
      <c r="C5" s="167" t="s">
        <v>116</v>
      </c>
      <c r="D5" s="167" t="s">
        <v>107</v>
      </c>
      <c r="E5" s="168" t="s">
        <v>108</v>
      </c>
      <c r="F5" s="169" t="s">
        <v>109</v>
      </c>
      <c r="G5" s="169" t="s">
        <v>110</v>
      </c>
      <c r="H5" s="170" t="s">
        <v>111</v>
      </c>
    </row>
    <row r="6" spans="1:8" hidden="1" x14ac:dyDescent="0.35">
      <c r="A6">
        <v>2011</v>
      </c>
      <c r="B6" s="3" t="s">
        <v>54</v>
      </c>
      <c r="C6" t="s">
        <v>117</v>
      </c>
      <c r="D6" s="3" t="s">
        <v>42</v>
      </c>
      <c r="E6" s="22">
        <v>91.133846338300202</v>
      </c>
      <c r="F6" s="22">
        <v>85.335138050962769</v>
      </c>
      <c r="G6" s="22">
        <v>96.932554625637636</v>
      </c>
      <c r="H6">
        <v>940</v>
      </c>
    </row>
    <row r="7" spans="1:8" hidden="1" x14ac:dyDescent="0.35">
      <c r="A7">
        <v>2012</v>
      </c>
      <c r="B7" s="3" t="s">
        <v>54</v>
      </c>
      <c r="C7" t="s">
        <v>117</v>
      </c>
      <c r="D7" s="3" t="s">
        <v>42</v>
      </c>
      <c r="E7" s="22">
        <v>114.19733785012644</v>
      </c>
      <c r="F7" s="22">
        <v>107.76351857214692</v>
      </c>
      <c r="G7" s="22">
        <v>120.63115712810597</v>
      </c>
      <c r="H7">
        <v>1191</v>
      </c>
    </row>
    <row r="8" spans="1:8" hidden="1" x14ac:dyDescent="0.35">
      <c r="A8">
        <v>2013</v>
      </c>
      <c r="B8" s="3" t="s">
        <v>54</v>
      </c>
      <c r="C8" t="s">
        <v>117</v>
      </c>
      <c r="D8" s="3" t="s">
        <v>42</v>
      </c>
      <c r="E8" s="22">
        <v>116.40112051665929</v>
      </c>
      <c r="F8" s="22">
        <v>109.92705763336144</v>
      </c>
      <c r="G8" s="22">
        <v>122.87518339995714</v>
      </c>
      <c r="H8">
        <v>1221</v>
      </c>
    </row>
    <row r="9" spans="1:8" hidden="1" x14ac:dyDescent="0.35">
      <c r="A9">
        <v>2014</v>
      </c>
      <c r="B9" s="3" t="s">
        <v>54</v>
      </c>
      <c r="C9" t="s">
        <v>117</v>
      </c>
      <c r="D9" s="3" t="s">
        <v>42</v>
      </c>
      <c r="E9" s="22">
        <v>112.58812975790511</v>
      </c>
      <c r="F9" s="22">
        <v>106.28369674256155</v>
      </c>
      <c r="G9" s="22">
        <v>118.89256277324867</v>
      </c>
      <c r="H9">
        <v>1207</v>
      </c>
    </row>
    <row r="10" spans="1:8" hidden="1" x14ac:dyDescent="0.35">
      <c r="A10">
        <v>2015</v>
      </c>
      <c r="B10" s="3" t="s">
        <v>54</v>
      </c>
      <c r="C10" t="s">
        <v>117</v>
      </c>
      <c r="D10" s="3" t="s">
        <v>42</v>
      </c>
      <c r="E10" s="22">
        <v>135.32393670107498</v>
      </c>
      <c r="F10" s="22">
        <v>128.41429251128793</v>
      </c>
      <c r="G10" s="22">
        <v>142.23358089086204</v>
      </c>
      <c r="H10">
        <v>1446</v>
      </c>
    </row>
    <row r="11" spans="1:8" hidden="1" x14ac:dyDescent="0.35">
      <c r="A11">
        <v>2016</v>
      </c>
      <c r="B11" s="3" t="s">
        <v>54</v>
      </c>
      <c r="C11" t="s">
        <v>117</v>
      </c>
      <c r="D11" s="3" t="s">
        <v>42</v>
      </c>
      <c r="E11" s="22">
        <v>131.71836823642991</v>
      </c>
      <c r="F11" s="22">
        <v>124.91846366387786</v>
      </c>
      <c r="G11" s="22">
        <v>138.51827280898198</v>
      </c>
      <c r="H11">
        <v>1417</v>
      </c>
    </row>
    <row r="12" spans="1:8" hidden="1" x14ac:dyDescent="0.35">
      <c r="A12">
        <v>2017</v>
      </c>
      <c r="B12" s="3" t="s">
        <v>54</v>
      </c>
      <c r="C12" t="s">
        <v>117</v>
      </c>
      <c r="D12" s="3" t="s">
        <v>42</v>
      </c>
      <c r="E12" s="22">
        <v>150.86593179031777</v>
      </c>
      <c r="F12" s="22">
        <v>143.64568049945089</v>
      </c>
      <c r="G12" s="22">
        <v>158.08618308118466</v>
      </c>
      <c r="H12">
        <v>1641</v>
      </c>
    </row>
    <row r="13" spans="1:8" hidden="1" x14ac:dyDescent="0.35">
      <c r="A13">
        <v>2018</v>
      </c>
      <c r="B13" s="3" t="s">
        <v>54</v>
      </c>
      <c r="C13" t="s">
        <v>117</v>
      </c>
      <c r="D13" s="3" t="s">
        <v>42</v>
      </c>
      <c r="E13" s="22">
        <v>142.66145786798731</v>
      </c>
      <c r="F13" s="22">
        <v>135.65215400475026</v>
      </c>
      <c r="G13" s="22">
        <v>149.67076173122436</v>
      </c>
      <c r="H13">
        <v>1560</v>
      </c>
    </row>
    <row r="14" spans="1:8" hidden="1" x14ac:dyDescent="0.35">
      <c r="A14">
        <v>2019</v>
      </c>
      <c r="B14" s="3" t="s">
        <v>54</v>
      </c>
      <c r="C14" t="s">
        <v>117</v>
      </c>
      <c r="D14" s="3" t="s">
        <v>42</v>
      </c>
      <c r="E14" s="22">
        <v>141.74985983359943</v>
      </c>
      <c r="F14" s="22">
        <v>134.82968081689663</v>
      </c>
      <c r="G14" s="22">
        <v>148.67003885030223</v>
      </c>
      <c r="H14">
        <v>1577</v>
      </c>
    </row>
    <row r="15" spans="1:8" hidden="1" x14ac:dyDescent="0.35">
      <c r="A15">
        <v>2020</v>
      </c>
      <c r="B15" s="3" t="s">
        <v>54</v>
      </c>
      <c r="C15" t="s">
        <v>117</v>
      </c>
      <c r="D15" s="3" t="s">
        <v>42</v>
      </c>
      <c r="E15" s="22">
        <v>137.6834783695268</v>
      </c>
      <c r="F15" s="22">
        <v>130.8168148023579</v>
      </c>
      <c r="G15" s="22">
        <v>144.5501419366957</v>
      </c>
      <c r="H15">
        <v>1517</v>
      </c>
    </row>
    <row r="16" spans="1:8" hidden="1" x14ac:dyDescent="0.35">
      <c r="A16">
        <v>2021</v>
      </c>
      <c r="B16" s="3" t="s">
        <v>54</v>
      </c>
      <c r="C16" t="s">
        <v>117</v>
      </c>
      <c r="D16" s="3" t="s">
        <v>42</v>
      </c>
      <c r="E16" s="22">
        <v>128.77613356288879</v>
      </c>
      <c r="F16" s="22">
        <v>122.11054885720634</v>
      </c>
      <c r="G16" s="22">
        <v>135.44171826857124</v>
      </c>
      <c r="H16">
        <v>1411</v>
      </c>
    </row>
    <row r="17" spans="1:8" hidden="1" x14ac:dyDescent="0.35">
      <c r="A17">
        <v>2022</v>
      </c>
      <c r="B17" s="3" t="s">
        <v>54</v>
      </c>
      <c r="C17" t="s">
        <v>117</v>
      </c>
      <c r="D17" s="3" t="s">
        <v>42</v>
      </c>
      <c r="E17" s="166">
        <v>130.99512791999999</v>
      </c>
      <c r="F17" s="166">
        <v>124.28664809999999</v>
      </c>
      <c r="G17" s="166">
        <v>137.70360772999999</v>
      </c>
      <c r="H17">
        <v>1438</v>
      </c>
    </row>
    <row r="18" spans="1:8" hidden="1" x14ac:dyDescent="0.35">
      <c r="A18">
        <v>2011</v>
      </c>
      <c r="B18" s="3" t="s">
        <v>55</v>
      </c>
      <c r="C18" t="s">
        <v>118</v>
      </c>
      <c r="D18" s="3" t="s">
        <v>42</v>
      </c>
      <c r="E18" s="22">
        <v>106.40223589972823</v>
      </c>
      <c r="F18" s="22">
        <v>99.922304006503808</v>
      </c>
      <c r="G18" s="22">
        <v>112.88216779295264</v>
      </c>
      <c r="H18">
        <v>1015</v>
      </c>
    </row>
    <row r="19" spans="1:8" hidden="1" x14ac:dyDescent="0.35">
      <c r="A19">
        <v>2012</v>
      </c>
      <c r="B19" s="3" t="s">
        <v>55</v>
      </c>
      <c r="C19" t="s">
        <v>118</v>
      </c>
      <c r="D19" s="3" t="s">
        <v>42</v>
      </c>
      <c r="E19" s="22">
        <v>125.00694573583564</v>
      </c>
      <c r="F19" s="22">
        <v>118.06113630607214</v>
      </c>
      <c r="G19" s="22">
        <v>131.95275516559914</v>
      </c>
      <c r="H19">
        <v>1216</v>
      </c>
    </row>
    <row r="20" spans="1:8" hidden="1" x14ac:dyDescent="0.35">
      <c r="A20">
        <v>2013</v>
      </c>
      <c r="B20" s="3" t="s">
        <v>55</v>
      </c>
      <c r="C20" t="s">
        <v>118</v>
      </c>
      <c r="D20" s="3" t="s">
        <v>42</v>
      </c>
      <c r="E20" s="22">
        <v>132.12856040222746</v>
      </c>
      <c r="F20" s="22">
        <v>125.03966063479336</v>
      </c>
      <c r="G20" s="22">
        <v>139.21746016966156</v>
      </c>
      <c r="H20">
        <v>1301</v>
      </c>
    </row>
    <row r="21" spans="1:8" hidden="1" x14ac:dyDescent="0.35">
      <c r="A21">
        <v>2014</v>
      </c>
      <c r="B21" s="3" t="s">
        <v>55</v>
      </c>
      <c r="C21" t="s">
        <v>118</v>
      </c>
      <c r="D21" s="3" t="s">
        <v>42</v>
      </c>
      <c r="E21" s="22">
        <v>121.36347541599011</v>
      </c>
      <c r="F21" s="22">
        <v>114.66121082073946</v>
      </c>
      <c r="G21" s="22">
        <v>128.06574001124076</v>
      </c>
      <c r="H21">
        <v>1230</v>
      </c>
    </row>
    <row r="22" spans="1:8" hidden="1" x14ac:dyDescent="0.35">
      <c r="A22">
        <v>2015</v>
      </c>
      <c r="B22" s="3" t="s">
        <v>55</v>
      </c>
      <c r="C22" t="s">
        <v>118</v>
      </c>
      <c r="D22" s="3" t="s">
        <v>42</v>
      </c>
      <c r="E22" s="22">
        <v>141.76421316147417</v>
      </c>
      <c r="F22" s="22">
        <v>134.57875689014145</v>
      </c>
      <c r="G22" s="22">
        <v>148.9496694328069</v>
      </c>
      <c r="H22">
        <v>1447</v>
      </c>
    </row>
    <row r="23" spans="1:8" hidden="1" x14ac:dyDescent="0.35">
      <c r="A23">
        <v>2016</v>
      </c>
      <c r="B23" s="3" t="s">
        <v>55</v>
      </c>
      <c r="C23" t="s">
        <v>118</v>
      </c>
      <c r="D23" s="3" t="s">
        <v>42</v>
      </c>
      <c r="E23" s="22">
        <v>130.16193735978868</v>
      </c>
      <c r="F23" s="22">
        <v>123.31504460384488</v>
      </c>
      <c r="G23" s="22">
        <v>137.00883011573248</v>
      </c>
      <c r="H23">
        <v>1351</v>
      </c>
    </row>
    <row r="24" spans="1:8" hidden="1" x14ac:dyDescent="0.35">
      <c r="A24">
        <v>2017</v>
      </c>
      <c r="B24" s="3" t="s">
        <v>55</v>
      </c>
      <c r="C24" t="s">
        <v>118</v>
      </c>
      <c r="D24" s="3" t="s">
        <v>42</v>
      </c>
      <c r="E24" s="22">
        <v>155.30186691082818</v>
      </c>
      <c r="F24" s="22">
        <v>147.91738495019356</v>
      </c>
      <c r="G24" s="22">
        <v>162.6863488714628</v>
      </c>
      <c r="H24">
        <v>1645</v>
      </c>
    </row>
    <row r="25" spans="1:8" hidden="1" x14ac:dyDescent="0.35">
      <c r="A25">
        <v>2018</v>
      </c>
      <c r="B25" s="3" t="s">
        <v>55</v>
      </c>
      <c r="C25" t="s">
        <v>118</v>
      </c>
      <c r="D25" s="3" t="s">
        <v>42</v>
      </c>
      <c r="E25" s="22">
        <v>151.51819769918399</v>
      </c>
      <c r="F25" s="22">
        <v>144.2350340105948</v>
      </c>
      <c r="G25" s="22">
        <v>158.80136138777317</v>
      </c>
      <c r="H25">
        <v>1609</v>
      </c>
    </row>
    <row r="26" spans="1:8" hidden="1" x14ac:dyDescent="0.35">
      <c r="A26">
        <v>2019</v>
      </c>
      <c r="B26" s="3" t="s">
        <v>55</v>
      </c>
      <c r="C26" t="s">
        <v>118</v>
      </c>
      <c r="D26" s="3" t="s">
        <v>42</v>
      </c>
      <c r="E26" s="22">
        <v>141.96676976880025</v>
      </c>
      <c r="F26" s="22">
        <v>134.98992014830057</v>
      </c>
      <c r="G26" s="22">
        <v>148.94361938929993</v>
      </c>
      <c r="H26">
        <v>1548</v>
      </c>
    </row>
    <row r="27" spans="1:8" hidden="1" x14ac:dyDescent="0.35">
      <c r="A27">
        <v>2020</v>
      </c>
      <c r="B27" s="3" t="s">
        <v>55</v>
      </c>
      <c r="C27" t="s">
        <v>118</v>
      </c>
      <c r="D27" s="3" t="s">
        <v>42</v>
      </c>
      <c r="E27" s="22">
        <v>142.40961184026432</v>
      </c>
      <c r="F27" s="22">
        <v>135.42077105137091</v>
      </c>
      <c r="G27" s="22">
        <v>149.39845262915773</v>
      </c>
      <c r="H27">
        <v>1553</v>
      </c>
    </row>
    <row r="28" spans="1:8" hidden="1" x14ac:dyDescent="0.35">
      <c r="A28">
        <v>2021</v>
      </c>
      <c r="B28" s="3" t="s">
        <v>55</v>
      </c>
      <c r="C28" t="s">
        <v>118</v>
      </c>
      <c r="D28" s="3" t="s">
        <v>42</v>
      </c>
      <c r="E28" s="22">
        <v>142.68733406755916</v>
      </c>
      <c r="F28" s="22">
        <v>135.69021361425419</v>
      </c>
      <c r="G28" s="22">
        <v>149.68445452086414</v>
      </c>
      <c r="H28">
        <v>1553</v>
      </c>
    </row>
    <row r="29" spans="1:8" hidden="1" x14ac:dyDescent="0.35">
      <c r="A29" s="158">
        <v>2022</v>
      </c>
      <c r="B29" s="157" t="s">
        <v>55</v>
      </c>
      <c r="C29" t="s">
        <v>118</v>
      </c>
      <c r="D29" s="3" t="s">
        <v>42</v>
      </c>
      <c r="E29" s="166">
        <v>143.4213177</v>
      </c>
      <c r="F29" s="166">
        <v>136.40405638999999</v>
      </c>
      <c r="G29" s="166">
        <v>150.43857901999999</v>
      </c>
      <c r="H29">
        <v>1564</v>
      </c>
    </row>
    <row r="30" spans="1:8" hidden="1" x14ac:dyDescent="0.35">
      <c r="A30">
        <v>2011</v>
      </c>
      <c r="B30" s="3" t="s">
        <v>56</v>
      </c>
      <c r="C30" t="s">
        <v>119</v>
      </c>
      <c r="D30" s="3" t="s">
        <v>42</v>
      </c>
      <c r="E30" s="22">
        <v>89.244663305513711</v>
      </c>
      <c r="F30" s="22">
        <v>77.839262055570259</v>
      </c>
      <c r="G30" s="22">
        <v>100.65006455545716</v>
      </c>
      <c r="H30">
        <v>232</v>
      </c>
    </row>
    <row r="31" spans="1:8" hidden="1" x14ac:dyDescent="0.35">
      <c r="A31">
        <v>2012</v>
      </c>
      <c r="B31" s="3" t="s">
        <v>56</v>
      </c>
      <c r="C31" t="s">
        <v>119</v>
      </c>
      <c r="D31" s="3" t="s">
        <v>42</v>
      </c>
      <c r="E31" s="22">
        <v>98.037728167044051</v>
      </c>
      <c r="F31" s="22">
        <v>86.196900926745684</v>
      </c>
      <c r="G31" s="22">
        <v>109.87855540734242</v>
      </c>
      <c r="H31">
        <v>260</v>
      </c>
    </row>
    <row r="32" spans="1:8" hidden="1" x14ac:dyDescent="0.35">
      <c r="A32">
        <v>2013</v>
      </c>
      <c r="B32" s="3" t="s">
        <v>56</v>
      </c>
      <c r="C32" t="s">
        <v>119</v>
      </c>
      <c r="D32" s="3" t="s">
        <v>42</v>
      </c>
      <c r="E32" s="22">
        <v>109.64117097938799</v>
      </c>
      <c r="F32" s="22">
        <v>97.271943512926285</v>
      </c>
      <c r="G32" s="22">
        <v>122.01039844584959</v>
      </c>
      <c r="H32">
        <v>295</v>
      </c>
    </row>
    <row r="33" spans="1:8" hidden="1" x14ac:dyDescent="0.35">
      <c r="A33">
        <v>2014</v>
      </c>
      <c r="B33" s="3" t="s">
        <v>56</v>
      </c>
      <c r="C33" t="s">
        <v>119</v>
      </c>
      <c r="D33" s="3" t="s">
        <v>42</v>
      </c>
      <c r="E33" s="22">
        <v>112.95253937667887</v>
      </c>
      <c r="F33" s="22">
        <v>100.46260103087162</v>
      </c>
      <c r="G33" s="22">
        <v>125.44247772248612</v>
      </c>
      <c r="H33">
        <v>305</v>
      </c>
    </row>
    <row r="34" spans="1:8" hidden="1" x14ac:dyDescent="0.35">
      <c r="A34">
        <v>2015</v>
      </c>
      <c r="B34" s="3" t="s">
        <v>56</v>
      </c>
      <c r="C34" t="s">
        <v>119</v>
      </c>
      <c r="D34" s="3" t="s">
        <v>42</v>
      </c>
      <c r="E34" s="22">
        <v>134.30510385750853</v>
      </c>
      <c r="F34" s="22">
        <v>120.79593227863084</v>
      </c>
      <c r="G34" s="22">
        <v>147.81427543638623</v>
      </c>
      <c r="H34">
        <v>365</v>
      </c>
    </row>
    <row r="35" spans="1:8" hidden="1" x14ac:dyDescent="0.35">
      <c r="A35">
        <v>2016</v>
      </c>
      <c r="B35" s="3" t="s">
        <v>56</v>
      </c>
      <c r="C35" t="s">
        <v>119</v>
      </c>
      <c r="D35" s="3" t="s">
        <v>42</v>
      </c>
      <c r="E35" s="22">
        <v>126.08193782332788</v>
      </c>
      <c r="F35" s="22">
        <v>113.0329526056132</v>
      </c>
      <c r="G35" s="22">
        <v>139.13092304104256</v>
      </c>
      <c r="H35">
        <v>348</v>
      </c>
    </row>
    <row r="36" spans="1:8" hidden="1" x14ac:dyDescent="0.35">
      <c r="A36">
        <v>2017</v>
      </c>
      <c r="B36" s="3" t="s">
        <v>56</v>
      </c>
      <c r="C36" t="s">
        <v>119</v>
      </c>
      <c r="D36" s="3" t="s">
        <v>42</v>
      </c>
      <c r="E36" s="22">
        <v>127.48581980697202</v>
      </c>
      <c r="F36" s="22">
        <v>114.44534779743124</v>
      </c>
      <c r="G36" s="22">
        <v>140.52629181651278</v>
      </c>
      <c r="H36">
        <v>358</v>
      </c>
    </row>
    <row r="37" spans="1:8" hidden="1" x14ac:dyDescent="0.35">
      <c r="A37">
        <v>2018</v>
      </c>
      <c r="B37" s="3" t="s">
        <v>56</v>
      </c>
      <c r="C37" t="s">
        <v>119</v>
      </c>
      <c r="D37" s="3" t="s">
        <v>42</v>
      </c>
      <c r="E37" s="22">
        <v>131.23503303649764</v>
      </c>
      <c r="F37" s="22">
        <v>118.12125992596654</v>
      </c>
      <c r="G37" s="22">
        <v>144.34880614702874</v>
      </c>
      <c r="H37">
        <v>374</v>
      </c>
    </row>
    <row r="38" spans="1:8" hidden="1" x14ac:dyDescent="0.35">
      <c r="A38">
        <v>2019</v>
      </c>
      <c r="B38" s="3" t="s">
        <v>56</v>
      </c>
      <c r="C38" t="s">
        <v>119</v>
      </c>
      <c r="D38" s="3" t="s">
        <v>42</v>
      </c>
      <c r="E38" s="22">
        <v>117.98114391279472</v>
      </c>
      <c r="F38" s="22">
        <v>105.74020241845994</v>
      </c>
      <c r="G38" s="22">
        <v>130.2220854071295</v>
      </c>
      <c r="H38">
        <v>348</v>
      </c>
    </row>
    <row r="39" spans="1:8" hidden="1" x14ac:dyDescent="0.35">
      <c r="A39">
        <v>2020</v>
      </c>
      <c r="B39" s="3" t="s">
        <v>56</v>
      </c>
      <c r="C39" t="s">
        <v>119</v>
      </c>
      <c r="D39" s="3" t="s">
        <v>42</v>
      </c>
      <c r="E39" s="22">
        <v>120.195268281643</v>
      </c>
      <c r="F39" s="22">
        <v>107.86037157064298</v>
      </c>
      <c r="G39" s="22">
        <v>132.53016499264299</v>
      </c>
      <c r="H39">
        <v>356</v>
      </c>
    </row>
    <row r="40" spans="1:8" hidden="1" x14ac:dyDescent="0.35">
      <c r="A40">
        <v>2021</v>
      </c>
      <c r="B40" s="3" t="s">
        <v>56</v>
      </c>
      <c r="C40" t="s">
        <v>119</v>
      </c>
      <c r="D40" s="3" t="s">
        <v>42</v>
      </c>
      <c r="E40" s="22">
        <v>119.07805383359596</v>
      </c>
      <c r="F40" s="22">
        <v>106.82944010817062</v>
      </c>
      <c r="G40" s="22">
        <v>131.3266675590213</v>
      </c>
      <c r="H40">
        <v>355</v>
      </c>
    </row>
    <row r="41" spans="1:8" hidden="1" x14ac:dyDescent="0.35">
      <c r="A41" s="158">
        <v>2022</v>
      </c>
      <c r="B41" s="157" t="s">
        <v>56</v>
      </c>
      <c r="C41" t="s">
        <v>119</v>
      </c>
      <c r="D41" s="3" t="s">
        <v>42</v>
      </c>
      <c r="E41" s="166">
        <v>134.77923910999999</v>
      </c>
      <c r="F41" s="166">
        <v>121.75625048000001</v>
      </c>
      <c r="G41" s="166">
        <v>147.80222774999999</v>
      </c>
      <c r="H41" s="160">
        <v>399</v>
      </c>
    </row>
    <row r="42" spans="1:8" hidden="1" x14ac:dyDescent="0.35">
      <c r="A42">
        <v>2011</v>
      </c>
      <c r="B42" s="3" t="s">
        <v>57</v>
      </c>
      <c r="C42" t="s">
        <v>120</v>
      </c>
      <c r="D42" s="3" t="s">
        <v>42</v>
      </c>
      <c r="E42" s="22">
        <v>106.55071039960822</v>
      </c>
      <c r="F42" s="22">
        <v>87.463704309219096</v>
      </c>
      <c r="G42" s="22">
        <v>125.63771648999735</v>
      </c>
      <c r="H42">
        <v>119</v>
      </c>
    </row>
    <row r="43" spans="1:8" hidden="1" x14ac:dyDescent="0.35">
      <c r="A43">
        <v>2012</v>
      </c>
      <c r="B43" s="3" t="s">
        <v>57</v>
      </c>
      <c r="C43" t="s">
        <v>120</v>
      </c>
      <c r="D43" s="3" t="s">
        <v>42</v>
      </c>
      <c r="E43" s="22">
        <v>103.97570552250239</v>
      </c>
      <c r="F43" s="22">
        <v>85.162822083712371</v>
      </c>
      <c r="G43" s="22">
        <v>122.78858896129242</v>
      </c>
      <c r="H43">
        <v>116</v>
      </c>
    </row>
    <row r="44" spans="1:8" hidden="1" x14ac:dyDescent="0.35">
      <c r="A44">
        <v>2013</v>
      </c>
      <c r="B44" s="3" t="s">
        <v>57</v>
      </c>
      <c r="C44" t="s">
        <v>120</v>
      </c>
      <c r="D44" s="3" t="s">
        <v>42</v>
      </c>
      <c r="E44" s="22">
        <v>119.14138858775195</v>
      </c>
      <c r="F44" s="22">
        <v>99.309168930617659</v>
      </c>
      <c r="G44" s="22">
        <v>138.97360824488624</v>
      </c>
      <c r="H44">
        <v>136</v>
      </c>
    </row>
    <row r="45" spans="1:8" hidden="1" x14ac:dyDescent="0.35">
      <c r="A45">
        <v>2014</v>
      </c>
      <c r="B45" s="3" t="s">
        <v>57</v>
      </c>
      <c r="C45" t="s">
        <v>120</v>
      </c>
      <c r="D45" s="3" t="s">
        <v>42</v>
      </c>
      <c r="E45" s="22">
        <v>115.42806469518126</v>
      </c>
      <c r="F45" s="22">
        <v>96.147264686724156</v>
      </c>
      <c r="G45" s="22">
        <v>134.70886470363837</v>
      </c>
      <c r="H45">
        <v>136</v>
      </c>
    </row>
    <row r="46" spans="1:8" hidden="1" x14ac:dyDescent="0.35">
      <c r="A46">
        <v>2015</v>
      </c>
      <c r="B46" s="3" t="s">
        <v>57</v>
      </c>
      <c r="C46" t="s">
        <v>120</v>
      </c>
      <c r="D46" s="3" t="s">
        <v>42</v>
      </c>
      <c r="E46" s="22">
        <v>127.38286952224986</v>
      </c>
      <c r="F46" s="22">
        <v>106.90526698786978</v>
      </c>
      <c r="G46" s="22">
        <v>147.86047205662993</v>
      </c>
      <c r="H46">
        <v>149</v>
      </c>
    </row>
    <row r="47" spans="1:8" hidden="1" x14ac:dyDescent="0.35">
      <c r="A47">
        <v>2016</v>
      </c>
      <c r="B47" s="3" t="s">
        <v>57</v>
      </c>
      <c r="C47" t="s">
        <v>120</v>
      </c>
      <c r="D47" s="3" t="s">
        <v>42</v>
      </c>
      <c r="E47" s="22">
        <v>124.48554424570554</v>
      </c>
      <c r="F47" s="22">
        <v>104.76729207682389</v>
      </c>
      <c r="G47" s="22">
        <v>144.20379641458717</v>
      </c>
      <c r="H47">
        <v>151</v>
      </c>
    </row>
    <row r="48" spans="1:8" hidden="1" x14ac:dyDescent="0.35">
      <c r="A48">
        <v>2017</v>
      </c>
      <c r="B48" s="3" t="s">
        <v>57</v>
      </c>
      <c r="C48" t="s">
        <v>120</v>
      </c>
      <c r="D48" s="3" t="s">
        <v>42</v>
      </c>
      <c r="E48" s="22">
        <v>147.75592567157798</v>
      </c>
      <c r="F48" s="22">
        <v>126.72604609294956</v>
      </c>
      <c r="G48" s="22">
        <v>168.78580525020641</v>
      </c>
      <c r="H48">
        <v>183</v>
      </c>
    </row>
    <row r="49" spans="1:8" hidden="1" x14ac:dyDescent="0.35">
      <c r="A49">
        <v>2018</v>
      </c>
      <c r="B49" s="3" t="s">
        <v>57</v>
      </c>
      <c r="C49" t="s">
        <v>120</v>
      </c>
      <c r="D49" s="3" t="s">
        <v>42</v>
      </c>
      <c r="E49" s="22">
        <v>160.30608577787925</v>
      </c>
      <c r="F49" s="22">
        <v>138.10141934008936</v>
      </c>
      <c r="G49" s="22">
        <v>182.51075221566913</v>
      </c>
      <c r="H49">
        <v>195</v>
      </c>
    </row>
    <row r="50" spans="1:8" hidden="1" x14ac:dyDescent="0.35">
      <c r="A50">
        <v>2019</v>
      </c>
      <c r="B50" s="3" t="s">
        <v>57</v>
      </c>
      <c r="C50" t="s">
        <v>120</v>
      </c>
      <c r="D50" s="3" t="s">
        <v>42</v>
      </c>
      <c r="E50" s="22">
        <v>142.92503099878451</v>
      </c>
      <c r="F50" s="22">
        <v>122.2119358040913</v>
      </c>
      <c r="G50" s="22">
        <v>163.63812619347772</v>
      </c>
      <c r="H50">
        <v>179</v>
      </c>
    </row>
    <row r="51" spans="1:8" hidden="1" x14ac:dyDescent="0.35">
      <c r="A51">
        <v>2020</v>
      </c>
      <c r="B51" s="3" t="s">
        <v>57</v>
      </c>
      <c r="C51" t="s">
        <v>120</v>
      </c>
      <c r="D51" s="3" t="s">
        <v>42</v>
      </c>
      <c r="E51" s="22">
        <v>142.41751777488929</v>
      </c>
      <c r="F51" s="22">
        <v>121.6925912845046</v>
      </c>
      <c r="G51" s="22">
        <v>163.14244426527398</v>
      </c>
      <c r="H51">
        <v>177</v>
      </c>
    </row>
    <row r="52" spans="1:8" hidden="1" x14ac:dyDescent="0.35">
      <c r="A52">
        <v>2021</v>
      </c>
      <c r="B52" s="3" t="s">
        <v>57</v>
      </c>
      <c r="C52" t="s">
        <v>120</v>
      </c>
      <c r="D52" s="3" t="s">
        <v>42</v>
      </c>
      <c r="E52" s="22">
        <v>146.7752541934064</v>
      </c>
      <c r="F52" s="22">
        <v>125.81291636899196</v>
      </c>
      <c r="G52" s="22">
        <v>167.73759201782082</v>
      </c>
      <c r="H52">
        <v>184</v>
      </c>
    </row>
    <row r="53" spans="1:8" hidden="1" x14ac:dyDescent="0.35">
      <c r="A53" s="158">
        <v>2022</v>
      </c>
      <c r="B53" s="157" t="s">
        <v>57</v>
      </c>
      <c r="C53" t="s">
        <v>120</v>
      </c>
      <c r="D53" s="3" t="s">
        <v>42</v>
      </c>
      <c r="E53" s="166">
        <v>134.04592137</v>
      </c>
      <c r="F53" s="166">
        <v>114.06143350000001</v>
      </c>
      <c r="G53" s="166">
        <v>154.03040924000001</v>
      </c>
      <c r="H53" s="160">
        <v>169</v>
      </c>
    </row>
    <row r="54" spans="1:8" hidden="1" x14ac:dyDescent="0.35">
      <c r="A54">
        <v>2011</v>
      </c>
      <c r="B54" s="3" t="s">
        <v>58</v>
      </c>
      <c r="C54" t="s">
        <v>121</v>
      </c>
      <c r="D54" s="3" t="s">
        <v>42</v>
      </c>
      <c r="E54" s="22">
        <v>82.847783652709978</v>
      </c>
      <c r="F54" s="22">
        <v>72.175884718625198</v>
      </c>
      <c r="G54" s="22">
        <v>93.519682586794758</v>
      </c>
      <c r="H54">
        <v>229</v>
      </c>
    </row>
    <row r="55" spans="1:8" hidden="1" x14ac:dyDescent="0.35">
      <c r="A55">
        <v>2012</v>
      </c>
      <c r="B55" s="3" t="s">
        <v>58</v>
      </c>
      <c r="C55" t="s">
        <v>121</v>
      </c>
      <c r="D55" s="3" t="s">
        <v>42</v>
      </c>
      <c r="E55" s="22">
        <v>96.802914700080422</v>
      </c>
      <c r="F55" s="22">
        <v>85.381177137308285</v>
      </c>
      <c r="G55" s="22">
        <v>108.22465226285256</v>
      </c>
      <c r="H55">
        <v>270</v>
      </c>
    </row>
    <row r="56" spans="1:8" hidden="1" x14ac:dyDescent="0.35">
      <c r="A56">
        <v>2013</v>
      </c>
      <c r="B56" s="3" t="s">
        <v>58</v>
      </c>
      <c r="C56" t="s">
        <v>121</v>
      </c>
      <c r="D56" s="3" t="s">
        <v>42</v>
      </c>
      <c r="E56" s="22">
        <v>92.997697860813403</v>
      </c>
      <c r="F56" s="22">
        <v>81.963986241782237</v>
      </c>
      <c r="G56" s="22">
        <v>104.03140947984457</v>
      </c>
      <c r="H56">
        <v>269</v>
      </c>
    </row>
    <row r="57" spans="1:8" hidden="1" x14ac:dyDescent="0.35">
      <c r="A57">
        <v>2014</v>
      </c>
      <c r="B57" s="3" t="s">
        <v>58</v>
      </c>
      <c r="C57" t="s">
        <v>121</v>
      </c>
      <c r="D57" s="3" t="s">
        <v>42</v>
      </c>
      <c r="E57" s="22">
        <v>93.177767003573251</v>
      </c>
      <c r="F57" s="22">
        <v>82.274121410270482</v>
      </c>
      <c r="G57" s="22">
        <v>104.08141259687602</v>
      </c>
      <c r="H57">
        <v>276</v>
      </c>
    </row>
    <row r="58" spans="1:8" hidden="1" x14ac:dyDescent="0.35">
      <c r="A58" s="17">
        <v>2015</v>
      </c>
      <c r="B58" s="19" t="s">
        <v>58</v>
      </c>
      <c r="C58" s="17" t="s">
        <v>121</v>
      </c>
      <c r="D58" s="19" t="s">
        <v>42</v>
      </c>
      <c r="E58" s="22">
        <v>101.90170747383964</v>
      </c>
      <c r="F58" s="22">
        <v>90.542296660496589</v>
      </c>
      <c r="G58" s="22">
        <v>113.26111828718268</v>
      </c>
      <c r="H58">
        <v>304</v>
      </c>
    </row>
    <row r="59" spans="1:8" hidden="1" x14ac:dyDescent="0.35">
      <c r="A59" s="17">
        <v>2016</v>
      </c>
      <c r="B59" s="19" t="s">
        <v>58</v>
      </c>
      <c r="C59" s="17" t="s">
        <v>121</v>
      </c>
      <c r="D59" s="19" t="s">
        <v>42</v>
      </c>
      <c r="E59" s="22">
        <v>94.982309927661589</v>
      </c>
      <c r="F59" s="22">
        <v>84.198543526196175</v>
      </c>
      <c r="G59" s="22">
        <v>105.766076329127</v>
      </c>
      <c r="H59">
        <v>294</v>
      </c>
    </row>
    <row r="60" spans="1:8" hidden="1" x14ac:dyDescent="0.35">
      <c r="A60" s="17">
        <v>2017</v>
      </c>
      <c r="B60" s="19" t="s">
        <v>58</v>
      </c>
      <c r="C60" s="17" t="s">
        <v>121</v>
      </c>
      <c r="D60" s="19" t="s">
        <v>42</v>
      </c>
      <c r="E60" s="22">
        <v>114.03655841679834</v>
      </c>
      <c r="F60" s="22">
        <v>102.33460106460875</v>
      </c>
      <c r="G60" s="22">
        <v>125.73851576898794</v>
      </c>
      <c r="H60">
        <v>358</v>
      </c>
    </row>
    <row r="61" spans="1:8" hidden="1" x14ac:dyDescent="0.35">
      <c r="A61" s="17">
        <v>2018</v>
      </c>
      <c r="B61" s="19" t="s">
        <v>58</v>
      </c>
      <c r="C61" s="17" t="s">
        <v>121</v>
      </c>
      <c r="D61" s="19" t="s">
        <v>42</v>
      </c>
      <c r="E61" s="22">
        <v>108.35308385212231</v>
      </c>
      <c r="F61" s="22">
        <v>97.113374863479677</v>
      </c>
      <c r="G61" s="22">
        <v>119.59279284076494</v>
      </c>
      <c r="H61">
        <v>350</v>
      </c>
    </row>
    <row r="62" spans="1:8" hidden="1" x14ac:dyDescent="0.35">
      <c r="A62" s="17">
        <v>2019</v>
      </c>
      <c r="B62" s="19" t="s">
        <v>58</v>
      </c>
      <c r="C62" s="17" t="s">
        <v>121</v>
      </c>
      <c r="D62" s="19" t="s">
        <v>42</v>
      </c>
      <c r="E62" s="22">
        <v>106.48128695371173</v>
      </c>
      <c r="F62" s="22">
        <v>95.511553695850381</v>
      </c>
      <c r="G62" s="22">
        <v>117.45102021157308</v>
      </c>
      <c r="H62">
        <v>354</v>
      </c>
    </row>
    <row r="63" spans="1:8" hidden="1" x14ac:dyDescent="0.35">
      <c r="A63" s="17">
        <v>2020</v>
      </c>
      <c r="B63" s="19" t="s">
        <v>58</v>
      </c>
      <c r="C63" s="17" t="s">
        <v>121</v>
      </c>
      <c r="D63" s="19" t="s">
        <v>42</v>
      </c>
      <c r="E63" s="22">
        <v>111.42426505226638</v>
      </c>
      <c r="F63" s="22">
        <v>100.29577518963356</v>
      </c>
      <c r="G63" s="22">
        <v>122.5527549148992</v>
      </c>
      <c r="H63">
        <v>376</v>
      </c>
    </row>
    <row r="64" spans="1:8" hidden="1" x14ac:dyDescent="0.35">
      <c r="A64" s="17">
        <v>2021</v>
      </c>
      <c r="B64" s="19" t="s">
        <v>58</v>
      </c>
      <c r="C64" s="17" t="s">
        <v>121</v>
      </c>
      <c r="D64" s="19" t="s">
        <v>42</v>
      </c>
      <c r="E64" s="22">
        <v>96.620140670799444</v>
      </c>
      <c r="F64" s="22">
        <v>86.235374566967579</v>
      </c>
      <c r="G64" s="22">
        <v>107.00490677463131</v>
      </c>
      <c r="H64">
        <v>326</v>
      </c>
    </row>
    <row r="65" spans="1:8" hidden="1" x14ac:dyDescent="0.35">
      <c r="A65" s="158">
        <v>2022</v>
      </c>
      <c r="B65" s="157" t="s">
        <v>58</v>
      </c>
      <c r="C65" s="17" t="s">
        <v>121</v>
      </c>
      <c r="D65" s="19" t="s">
        <v>42</v>
      </c>
      <c r="E65" s="166">
        <v>104.14217025000001</v>
      </c>
      <c r="F65" s="166">
        <v>93.399038821000005</v>
      </c>
      <c r="G65" s="166">
        <v>114.88530168</v>
      </c>
      <c r="H65" s="160">
        <v>355</v>
      </c>
    </row>
    <row r="66" spans="1:8" hidden="1" x14ac:dyDescent="0.35">
      <c r="A66" s="17">
        <v>2011</v>
      </c>
      <c r="B66" s="19" t="s">
        <v>59</v>
      </c>
      <c r="C66" s="17" t="s">
        <v>122</v>
      </c>
      <c r="D66" s="19" t="s">
        <v>42</v>
      </c>
      <c r="E66" s="22">
        <v>73.619490268426745</v>
      </c>
      <c r="F66" s="22">
        <v>61.39354341178155</v>
      </c>
      <c r="G66" s="22">
        <v>85.845437125071939</v>
      </c>
      <c r="H66">
        <v>137</v>
      </c>
    </row>
    <row r="67" spans="1:8" hidden="1" x14ac:dyDescent="0.35">
      <c r="A67" s="17">
        <v>2012</v>
      </c>
      <c r="B67" s="19" t="s">
        <v>59</v>
      </c>
      <c r="C67" s="17" t="s">
        <v>122</v>
      </c>
      <c r="D67" s="19" t="s">
        <v>42</v>
      </c>
      <c r="E67" s="22">
        <v>89.406909126366344</v>
      </c>
      <c r="F67" s="22">
        <v>76.130113229111529</v>
      </c>
      <c r="G67" s="22">
        <v>102.68370502362116</v>
      </c>
      <c r="H67">
        <v>170</v>
      </c>
    </row>
    <row r="68" spans="1:8" hidden="1" x14ac:dyDescent="0.35">
      <c r="A68" s="17">
        <v>2013</v>
      </c>
      <c r="B68" s="19" t="s">
        <v>59</v>
      </c>
      <c r="C68" s="17" t="s">
        <v>122</v>
      </c>
      <c r="D68" s="19" t="s">
        <v>42</v>
      </c>
      <c r="E68" s="22">
        <v>85.428472741774499</v>
      </c>
      <c r="F68" s="22">
        <v>72.382520763719796</v>
      </c>
      <c r="G68" s="22">
        <v>98.474424719829202</v>
      </c>
      <c r="H68">
        <v>161</v>
      </c>
    </row>
    <row r="69" spans="1:8" hidden="1" x14ac:dyDescent="0.35">
      <c r="A69" s="17">
        <v>2014</v>
      </c>
      <c r="B69" s="19" t="s">
        <v>59</v>
      </c>
      <c r="C69" s="17" t="s">
        <v>122</v>
      </c>
      <c r="D69" s="19" t="s">
        <v>42</v>
      </c>
      <c r="E69" s="22">
        <v>96.68288727722819</v>
      </c>
      <c r="F69" s="22">
        <v>82.969997191858212</v>
      </c>
      <c r="G69" s="22">
        <v>110.39577736259817</v>
      </c>
      <c r="H69">
        <v>186</v>
      </c>
    </row>
    <row r="70" spans="1:8" hidden="1" x14ac:dyDescent="0.35">
      <c r="A70" s="17">
        <v>2015</v>
      </c>
      <c r="B70" s="19" t="s">
        <v>59</v>
      </c>
      <c r="C70" s="17" t="s">
        <v>122</v>
      </c>
      <c r="D70" s="19" t="s">
        <v>42</v>
      </c>
      <c r="E70" s="22">
        <v>98.608759215387423</v>
      </c>
      <c r="F70" s="22">
        <v>84.697739122929661</v>
      </c>
      <c r="G70" s="22">
        <v>112.51977930784518</v>
      </c>
      <c r="H70">
        <v>189</v>
      </c>
    </row>
    <row r="71" spans="1:8" hidden="1" x14ac:dyDescent="0.35">
      <c r="A71" s="17">
        <v>2016</v>
      </c>
      <c r="B71" s="19" t="s">
        <v>59</v>
      </c>
      <c r="C71" s="17" t="s">
        <v>122</v>
      </c>
      <c r="D71" s="19" t="s">
        <v>42</v>
      </c>
      <c r="E71" s="22">
        <v>99.058257962328327</v>
      </c>
      <c r="F71" s="22">
        <v>85.210906446891826</v>
      </c>
      <c r="G71" s="22">
        <v>112.90560947776483</v>
      </c>
      <c r="H71">
        <v>192</v>
      </c>
    </row>
    <row r="72" spans="1:8" hidden="1" x14ac:dyDescent="0.35">
      <c r="A72" s="17">
        <v>2017</v>
      </c>
      <c r="B72" s="19" t="s">
        <v>59</v>
      </c>
      <c r="C72" s="17" t="s">
        <v>122</v>
      </c>
      <c r="D72" s="19" t="s">
        <v>42</v>
      </c>
      <c r="E72" s="22">
        <v>100.62421153861816</v>
      </c>
      <c r="F72" s="22">
        <v>86.811581762239058</v>
      </c>
      <c r="G72" s="22">
        <v>114.436841314997</v>
      </c>
      <c r="H72">
        <v>199</v>
      </c>
    </row>
    <row r="73" spans="1:8" hidden="1" x14ac:dyDescent="0.35">
      <c r="A73" s="17">
        <v>2018</v>
      </c>
      <c r="B73" s="19" t="s">
        <v>59</v>
      </c>
      <c r="C73" s="17" t="s">
        <v>122</v>
      </c>
      <c r="D73" s="19" t="s">
        <v>42</v>
      </c>
      <c r="E73" s="22">
        <v>107.81864440056643</v>
      </c>
      <c r="F73" s="22">
        <v>93.448881203545795</v>
      </c>
      <c r="G73" s="22">
        <v>122.18840759758706</v>
      </c>
      <c r="H73">
        <v>209</v>
      </c>
    </row>
    <row r="74" spans="1:8" hidden="1" x14ac:dyDescent="0.35">
      <c r="A74" s="17">
        <v>2019</v>
      </c>
      <c r="B74" s="19" t="s">
        <v>59</v>
      </c>
      <c r="C74" s="17" t="s">
        <v>122</v>
      </c>
      <c r="D74" s="19" t="s">
        <v>42</v>
      </c>
      <c r="E74" s="22">
        <v>104.37889267622189</v>
      </c>
      <c r="F74" s="22">
        <v>90.405208643190136</v>
      </c>
      <c r="G74" s="22">
        <v>118.35257670925365</v>
      </c>
      <c r="H74">
        <v>208</v>
      </c>
    </row>
    <row r="75" spans="1:8" hidden="1" x14ac:dyDescent="0.35">
      <c r="A75" s="17">
        <v>2020</v>
      </c>
      <c r="B75" s="19" t="s">
        <v>59</v>
      </c>
      <c r="C75" s="17" t="s">
        <v>122</v>
      </c>
      <c r="D75" s="19" t="s">
        <v>42</v>
      </c>
      <c r="E75" s="22">
        <v>95.716311118390905</v>
      </c>
      <c r="F75" s="22">
        <v>82.387150440611165</v>
      </c>
      <c r="G75" s="22">
        <v>109.04547179617065</v>
      </c>
      <c r="H75">
        <v>194</v>
      </c>
    </row>
    <row r="76" spans="1:8" hidden="1" x14ac:dyDescent="0.35">
      <c r="A76" s="17">
        <v>2021</v>
      </c>
      <c r="B76" s="19" t="s">
        <v>59</v>
      </c>
      <c r="C76" s="17" t="s">
        <v>122</v>
      </c>
      <c r="D76" s="19" t="s">
        <v>42</v>
      </c>
      <c r="E76" s="22">
        <v>114.23512561922848</v>
      </c>
      <c r="F76" s="22">
        <v>99.700617711539124</v>
      </c>
      <c r="G76" s="22">
        <v>128.76963352691783</v>
      </c>
      <c r="H76">
        <v>231</v>
      </c>
    </row>
    <row r="77" spans="1:8" hidden="1" x14ac:dyDescent="0.35">
      <c r="A77" s="158">
        <v>2022</v>
      </c>
      <c r="B77" s="157" t="s">
        <v>59</v>
      </c>
      <c r="C77" s="17" t="s">
        <v>122</v>
      </c>
      <c r="D77" s="19" t="s">
        <v>42</v>
      </c>
      <c r="E77" s="166">
        <v>105.15865239</v>
      </c>
      <c r="F77" s="166">
        <v>91.199070918999993</v>
      </c>
      <c r="G77" s="166">
        <v>119.11823385</v>
      </c>
      <c r="H77" s="160">
        <v>214</v>
      </c>
    </row>
    <row r="78" spans="1:8" hidden="1" x14ac:dyDescent="0.35">
      <c r="A78">
        <v>2011</v>
      </c>
      <c r="B78" s="3" t="s">
        <v>54</v>
      </c>
      <c r="C78" t="s">
        <v>117</v>
      </c>
      <c r="D78" s="3" t="s">
        <v>41</v>
      </c>
      <c r="E78" s="22">
        <v>85.537751581253204</v>
      </c>
      <c r="F78" s="22">
        <v>77.20726073830356</v>
      </c>
      <c r="G78" s="22">
        <v>93.868242424202847</v>
      </c>
      <c r="H78">
        <v>441</v>
      </c>
    </row>
    <row r="79" spans="1:8" hidden="1" x14ac:dyDescent="0.35">
      <c r="A79">
        <v>2012</v>
      </c>
      <c r="B79" s="3" t="s">
        <v>54</v>
      </c>
      <c r="C79" t="s">
        <v>117</v>
      </c>
      <c r="D79" s="3" t="s">
        <v>41</v>
      </c>
      <c r="E79" s="22">
        <v>89.355303258050554</v>
      </c>
      <c r="F79" s="22">
        <v>81.039970436556715</v>
      </c>
      <c r="G79" s="22">
        <v>97.670636079544394</v>
      </c>
      <c r="H79">
        <v>474</v>
      </c>
    </row>
    <row r="80" spans="1:8" hidden="1" x14ac:dyDescent="0.35">
      <c r="A80">
        <v>2013</v>
      </c>
      <c r="B80" s="3" t="s">
        <v>54</v>
      </c>
      <c r="C80" t="s">
        <v>117</v>
      </c>
      <c r="D80" s="3" t="s">
        <v>41</v>
      </c>
      <c r="E80" s="22">
        <v>88.246232115355355</v>
      </c>
      <c r="F80" s="22">
        <v>80.110700852680793</v>
      </c>
      <c r="G80" s="22">
        <v>96.381763378029916</v>
      </c>
      <c r="H80">
        <v>481</v>
      </c>
    </row>
    <row r="81" spans="1:8" hidden="1" x14ac:dyDescent="0.35">
      <c r="A81">
        <v>2014</v>
      </c>
      <c r="B81" s="3" t="s">
        <v>54</v>
      </c>
      <c r="C81" t="s">
        <v>117</v>
      </c>
      <c r="D81" s="3" t="s">
        <v>41</v>
      </c>
      <c r="E81" s="22">
        <v>102.99484854776131</v>
      </c>
      <c r="F81" s="22">
        <v>94.288513445244504</v>
      </c>
      <c r="G81" s="22">
        <v>111.70118365027811</v>
      </c>
      <c r="H81">
        <v>564</v>
      </c>
    </row>
    <row r="82" spans="1:8" hidden="1" x14ac:dyDescent="0.35">
      <c r="A82">
        <v>2015</v>
      </c>
      <c r="B82" s="3" t="s">
        <v>54</v>
      </c>
      <c r="C82" t="s">
        <v>117</v>
      </c>
      <c r="D82" s="3" t="s">
        <v>41</v>
      </c>
      <c r="E82" s="22">
        <v>116.96030054778748</v>
      </c>
      <c r="F82" s="22">
        <v>107.84670700642774</v>
      </c>
      <c r="G82" s="22">
        <v>126.07389408914723</v>
      </c>
      <c r="H82">
        <v>656</v>
      </c>
    </row>
    <row r="83" spans="1:8" hidden="1" x14ac:dyDescent="0.35">
      <c r="A83">
        <v>2016</v>
      </c>
      <c r="B83" s="3" t="s">
        <v>54</v>
      </c>
      <c r="C83" t="s">
        <v>117</v>
      </c>
      <c r="D83" s="3" t="s">
        <v>41</v>
      </c>
      <c r="E83" s="22">
        <v>115.29124489610228</v>
      </c>
      <c r="F83" s="22">
        <v>106.3387348611425</v>
      </c>
      <c r="G83" s="22">
        <v>124.24375493106207</v>
      </c>
      <c r="H83">
        <v>657</v>
      </c>
    </row>
    <row r="84" spans="1:8" hidden="1" x14ac:dyDescent="0.35">
      <c r="A84">
        <v>2017</v>
      </c>
      <c r="B84" s="3" t="s">
        <v>54</v>
      </c>
      <c r="C84" t="s">
        <v>117</v>
      </c>
      <c r="D84" s="3" t="s">
        <v>41</v>
      </c>
      <c r="E84" s="22">
        <v>124.36839909250754</v>
      </c>
      <c r="F84" s="22">
        <v>115.22022459396604</v>
      </c>
      <c r="G84" s="22">
        <v>133.51657359104905</v>
      </c>
      <c r="H84">
        <v>730</v>
      </c>
    </row>
    <row r="85" spans="1:8" hidden="1" x14ac:dyDescent="0.35">
      <c r="A85">
        <v>2018</v>
      </c>
      <c r="B85" s="3" t="s">
        <v>54</v>
      </c>
      <c r="C85" t="s">
        <v>117</v>
      </c>
      <c r="D85" s="3" t="s">
        <v>41</v>
      </c>
      <c r="E85" s="22">
        <v>127.86314206143146</v>
      </c>
      <c r="F85" s="22">
        <v>118.67859620999245</v>
      </c>
      <c r="G85" s="22">
        <v>137.04768791287046</v>
      </c>
      <c r="H85">
        <v>767</v>
      </c>
    </row>
    <row r="86" spans="1:8" hidden="1" x14ac:dyDescent="0.35">
      <c r="A86">
        <v>2019</v>
      </c>
      <c r="B86" s="3" t="s">
        <v>54</v>
      </c>
      <c r="C86" t="s">
        <v>117</v>
      </c>
      <c r="D86" s="3" t="s">
        <v>41</v>
      </c>
      <c r="E86" s="22">
        <v>121.18964613490672</v>
      </c>
      <c r="F86" s="22">
        <v>112.34648864280202</v>
      </c>
      <c r="G86" s="22">
        <v>130.03280362701145</v>
      </c>
      <c r="H86">
        <v>738</v>
      </c>
    </row>
    <row r="87" spans="1:8" hidden="1" x14ac:dyDescent="0.35">
      <c r="A87">
        <v>2020</v>
      </c>
      <c r="B87" s="3" t="s">
        <v>54</v>
      </c>
      <c r="C87" t="s">
        <v>117</v>
      </c>
      <c r="D87" s="3" t="s">
        <v>41</v>
      </c>
      <c r="E87" s="22">
        <v>116.63132104403778</v>
      </c>
      <c r="F87" s="22">
        <v>108.03783394418255</v>
      </c>
      <c r="G87" s="22">
        <v>125.224808143893</v>
      </c>
      <c r="H87">
        <v>726</v>
      </c>
    </row>
    <row r="88" spans="1:8" hidden="1" x14ac:dyDescent="0.35">
      <c r="A88">
        <v>2021</v>
      </c>
      <c r="B88" s="3" t="s">
        <v>54</v>
      </c>
      <c r="C88" t="s">
        <v>117</v>
      </c>
      <c r="D88" s="3" t="s">
        <v>41</v>
      </c>
      <c r="E88" s="22">
        <v>100.39639974792679</v>
      </c>
      <c r="F88" s="22">
        <v>92.333366192110446</v>
      </c>
      <c r="G88" s="22">
        <v>108.45943330374314</v>
      </c>
      <c r="H88">
        <v>612</v>
      </c>
    </row>
    <row r="89" spans="1:8" hidden="1" x14ac:dyDescent="0.35">
      <c r="A89">
        <v>2022</v>
      </c>
      <c r="B89" s="157" t="s">
        <v>54</v>
      </c>
      <c r="C89" t="s">
        <v>117</v>
      </c>
      <c r="D89" s="3" t="s">
        <v>41</v>
      </c>
      <c r="E89" s="166">
        <v>112.30551912999999</v>
      </c>
      <c r="F89" s="166">
        <v>103.79605683</v>
      </c>
      <c r="G89" s="166">
        <v>120.81498143</v>
      </c>
      <c r="H89" s="160">
        <v>686</v>
      </c>
    </row>
    <row r="90" spans="1:8" hidden="1" x14ac:dyDescent="0.35">
      <c r="A90">
        <v>2011</v>
      </c>
      <c r="B90" s="3" t="s">
        <v>55</v>
      </c>
      <c r="C90" t="s">
        <v>118</v>
      </c>
      <c r="D90" s="3" t="s">
        <v>41</v>
      </c>
      <c r="E90" s="22">
        <v>93.386022187213982</v>
      </c>
      <c r="F90" s="22">
        <v>84.436254427331264</v>
      </c>
      <c r="G90" s="22">
        <v>102.3357899470967</v>
      </c>
      <c r="H90">
        <v>466</v>
      </c>
    </row>
    <row r="91" spans="1:8" hidden="1" x14ac:dyDescent="0.35">
      <c r="A91">
        <v>2012</v>
      </c>
      <c r="B91" s="3" t="s">
        <v>55</v>
      </c>
      <c r="C91" t="s">
        <v>118</v>
      </c>
      <c r="D91" s="3" t="s">
        <v>41</v>
      </c>
      <c r="E91" s="22">
        <v>98.611352815689159</v>
      </c>
      <c r="F91" s="22">
        <v>89.706253978530128</v>
      </c>
      <c r="G91" s="22">
        <v>107.51645165284819</v>
      </c>
      <c r="H91">
        <v>511</v>
      </c>
    </row>
    <row r="92" spans="1:8" hidden="1" x14ac:dyDescent="0.35">
      <c r="A92">
        <v>2013</v>
      </c>
      <c r="B92" s="3" t="s">
        <v>55</v>
      </c>
      <c r="C92" t="s">
        <v>118</v>
      </c>
      <c r="D92" s="3" t="s">
        <v>41</v>
      </c>
      <c r="E92" s="22">
        <v>102.49650832211452</v>
      </c>
      <c r="F92" s="22">
        <v>93.673172541602511</v>
      </c>
      <c r="G92" s="22">
        <v>111.31984410262653</v>
      </c>
      <c r="H92">
        <v>556</v>
      </c>
    </row>
    <row r="93" spans="1:8" hidden="1" x14ac:dyDescent="0.35">
      <c r="A93">
        <v>2014</v>
      </c>
      <c r="B93" s="3" t="s">
        <v>55</v>
      </c>
      <c r="C93" t="s">
        <v>118</v>
      </c>
      <c r="D93" s="3" t="s">
        <v>41</v>
      </c>
      <c r="E93" s="22">
        <v>106.55573303491457</v>
      </c>
      <c r="F93" s="22">
        <v>97.75664148256854</v>
      </c>
      <c r="G93" s="22">
        <v>115.35482458726059</v>
      </c>
      <c r="H93">
        <v>599</v>
      </c>
    </row>
    <row r="94" spans="1:8" hidden="1" x14ac:dyDescent="0.35">
      <c r="A94">
        <v>2015</v>
      </c>
      <c r="B94" s="3" t="s">
        <v>55</v>
      </c>
      <c r="C94" t="s">
        <v>118</v>
      </c>
      <c r="D94" s="3" t="s">
        <v>41</v>
      </c>
      <c r="E94" s="22">
        <v>112.75757403646054</v>
      </c>
      <c r="F94" s="22">
        <v>103.98429275901644</v>
      </c>
      <c r="G94" s="22">
        <v>121.53085531390464</v>
      </c>
      <c r="H94">
        <v>670</v>
      </c>
    </row>
    <row r="95" spans="1:8" hidden="1" x14ac:dyDescent="0.35">
      <c r="A95">
        <v>2016</v>
      </c>
      <c r="B95" s="3" t="s">
        <v>55</v>
      </c>
      <c r="C95" t="s">
        <v>118</v>
      </c>
      <c r="D95" s="3" t="s">
        <v>41</v>
      </c>
      <c r="E95" s="22">
        <v>114.01645374018041</v>
      </c>
      <c r="F95" s="22">
        <v>105.24645979539756</v>
      </c>
      <c r="G95" s="22">
        <v>122.78644768496326</v>
      </c>
      <c r="H95">
        <v>681</v>
      </c>
    </row>
    <row r="96" spans="1:8" hidden="1" x14ac:dyDescent="0.35">
      <c r="A96">
        <v>2017</v>
      </c>
      <c r="B96" s="3" t="s">
        <v>55</v>
      </c>
      <c r="C96" t="s">
        <v>118</v>
      </c>
      <c r="D96" s="3" t="s">
        <v>41</v>
      </c>
      <c r="E96" s="22">
        <v>131.01530000720308</v>
      </c>
      <c r="F96" s="22">
        <v>121.81878270498881</v>
      </c>
      <c r="G96" s="22">
        <v>140.21181730941737</v>
      </c>
      <c r="H96">
        <v>813</v>
      </c>
    </row>
    <row r="97" spans="1:8" hidden="1" x14ac:dyDescent="0.35">
      <c r="A97">
        <v>2018</v>
      </c>
      <c r="B97" s="3" t="s">
        <v>55</v>
      </c>
      <c r="C97" t="s">
        <v>118</v>
      </c>
      <c r="D97" s="3" t="s">
        <v>41</v>
      </c>
      <c r="E97" s="22">
        <v>125.60553582159328</v>
      </c>
      <c r="F97" s="22">
        <v>116.73977430617971</v>
      </c>
      <c r="G97" s="22">
        <v>134.47129733700683</v>
      </c>
      <c r="H97">
        <v>806</v>
      </c>
    </row>
    <row r="98" spans="1:8" hidden="1" x14ac:dyDescent="0.35">
      <c r="A98">
        <v>2019</v>
      </c>
      <c r="B98" s="3" t="s">
        <v>55</v>
      </c>
      <c r="C98" t="s">
        <v>118</v>
      </c>
      <c r="D98" s="3" t="s">
        <v>41</v>
      </c>
      <c r="E98" s="22">
        <v>127.79995962198949</v>
      </c>
      <c r="F98" s="22">
        <v>119.02039493556448</v>
      </c>
      <c r="G98" s="22">
        <v>136.57952430841448</v>
      </c>
      <c r="H98">
        <v>839</v>
      </c>
    </row>
    <row r="99" spans="1:8" hidden="1" x14ac:dyDescent="0.35">
      <c r="A99">
        <v>2020</v>
      </c>
      <c r="B99" s="3" t="s">
        <v>55</v>
      </c>
      <c r="C99" t="s">
        <v>118</v>
      </c>
      <c r="D99" s="3" t="s">
        <v>41</v>
      </c>
      <c r="E99" s="22">
        <v>121.9732383283739</v>
      </c>
      <c r="F99" s="22">
        <v>113.56984629261061</v>
      </c>
      <c r="G99" s="22">
        <v>130.37663036413718</v>
      </c>
      <c r="H99">
        <v>837</v>
      </c>
    </row>
    <row r="100" spans="1:8" hidden="1" x14ac:dyDescent="0.35">
      <c r="A100">
        <v>2021</v>
      </c>
      <c r="B100" s="3" t="s">
        <v>55</v>
      </c>
      <c r="C100" t="s">
        <v>118</v>
      </c>
      <c r="D100" s="3" t="s">
        <v>41</v>
      </c>
      <c r="E100" s="22">
        <v>110.54268899406578</v>
      </c>
      <c r="F100" s="22">
        <v>102.49669639055936</v>
      </c>
      <c r="G100" s="22">
        <v>118.5886815975722</v>
      </c>
      <c r="H100">
        <v>751</v>
      </c>
    </row>
    <row r="101" spans="1:8" hidden="1" x14ac:dyDescent="0.35">
      <c r="A101" s="158">
        <v>2022</v>
      </c>
      <c r="B101" s="157" t="s">
        <v>55</v>
      </c>
      <c r="C101" t="s">
        <v>118</v>
      </c>
      <c r="D101" s="3" t="s">
        <v>41</v>
      </c>
      <c r="E101" s="166">
        <v>101.43072291999999</v>
      </c>
      <c r="F101" s="166">
        <v>86.682125694000007</v>
      </c>
      <c r="G101" s="166">
        <v>116.17932014</v>
      </c>
      <c r="H101" s="160">
        <v>192</v>
      </c>
    </row>
    <row r="102" spans="1:8" hidden="1" x14ac:dyDescent="0.35">
      <c r="A102">
        <v>2011</v>
      </c>
      <c r="B102" s="3" t="s">
        <v>56</v>
      </c>
      <c r="C102" t="s">
        <v>119</v>
      </c>
      <c r="D102" s="3" t="s">
        <v>41</v>
      </c>
      <c r="E102" s="22">
        <v>72.502810859017458</v>
      </c>
      <c r="F102" s="22">
        <v>57.414614598812911</v>
      </c>
      <c r="G102" s="22">
        <v>87.591007119221999</v>
      </c>
      <c r="H102">
        <v>99</v>
      </c>
    </row>
    <row r="103" spans="1:8" hidden="1" x14ac:dyDescent="0.35">
      <c r="A103">
        <v>2012</v>
      </c>
      <c r="B103" s="3" t="s">
        <v>56</v>
      </c>
      <c r="C103" t="s">
        <v>119</v>
      </c>
      <c r="D103" s="3" t="s">
        <v>41</v>
      </c>
      <c r="E103" s="22">
        <v>86.949255475462664</v>
      </c>
      <c r="F103" s="22">
        <v>71.15123480886794</v>
      </c>
      <c r="G103" s="22">
        <v>102.74727614205739</v>
      </c>
      <c r="H103">
        <v>129</v>
      </c>
    </row>
    <row r="104" spans="1:8" hidden="1" x14ac:dyDescent="0.35">
      <c r="A104">
        <v>2013</v>
      </c>
      <c r="B104" s="3" t="s">
        <v>56</v>
      </c>
      <c r="C104" t="s">
        <v>119</v>
      </c>
      <c r="D104" s="3" t="s">
        <v>41</v>
      </c>
      <c r="E104" s="22">
        <v>79.802758092649981</v>
      </c>
      <c r="F104" s="22">
        <v>65.022423265849412</v>
      </c>
      <c r="G104" s="22">
        <v>94.58309291945055</v>
      </c>
      <c r="H104">
        <v>121</v>
      </c>
    </row>
    <row r="105" spans="1:8" hidden="1" x14ac:dyDescent="0.35">
      <c r="A105">
        <v>2014</v>
      </c>
      <c r="B105" s="3" t="s">
        <v>56</v>
      </c>
      <c r="C105" t="s">
        <v>119</v>
      </c>
      <c r="D105" s="3" t="s">
        <v>41</v>
      </c>
      <c r="E105" s="22">
        <v>89.235105154300243</v>
      </c>
      <c r="F105" s="22">
        <v>73.594186375318387</v>
      </c>
      <c r="G105" s="22">
        <v>104.8760239332821</v>
      </c>
      <c r="H105">
        <v>136</v>
      </c>
    </row>
    <row r="106" spans="1:8" hidden="1" x14ac:dyDescent="0.35">
      <c r="A106">
        <v>2015</v>
      </c>
      <c r="B106" s="3" t="s">
        <v>56</v>
      </c>
      <c r="C106" t="s">
        <v>119</v>
      </c>
      <c r="D106" s="3" t="s">
        <v>41</v>
      </c>
      <c r="E106" s="22">
        <v>106.9561778811339</v>
      </c>
      <c r="F106" s="22">
        <v>89.704902681902382</v>
      </c>
      <c r="G106" s="22">
        <v>124.20745308036541</v>
      </c>
      <c r="H106">
        <v>159</v>
      </c>
    </row>
    <row r="107" spans="1:8" hidden="1" x14ac:dyDescent="0.35">
      <c r="A107">
        <v>2016</v>
      </c>
      <c r="B107" s="3" t="s">
        <v>56</v>
      </c>
      <c r="C107" t="s">
        <v>119</v>
      </c>
      <c r="D107" s="3" t="s">
        <v>41</v>
      </c>
      <c r="E107" s="22">
        <v>86.221910510007959</v>
      </c>
      <c r="F107" s="22">
        <v>71.789797820713204</v>
      </c>
      <c r="G107" s="22">
        <v>100.65402319930271</v>
      </c>
      <c r="H107">
        <v>146</v>
      </c>
    </row>
    <row r="108" spans="1:8" hidden="1" x14ac:dyDescent="0.35">
      <c r="A108">
        <v>2017</v>
      </c>
      <c r="B108" s="3" t="s">
        <v>56</v>
      </c>
      <c r="C108" t="s">
        <v>119</v>
      </c>
      <c r="D108" s="3" t="s">
        <v>41</v>
      </c>
      <c r="E108" s="22">
        <v>116.39901768066369</v>
      </c>
      <c r="F108" s="22">
        <v>100.14000515262467</v>
      </c>
      <c r="G108" s="22">
        <v>132.65803020870271</v>
      </c>
      <c r="H108">
        <v>206</v>
      </c>
    </row>
    <row r="109" spans="1:8" hidden="1" x14ac:dyDescent="0.35">
      <c r="A109">
        <v>2018</v>
      </c>
      <c r="B109" s="3" t="s">
        <v>56</v>
      </c>
      <c r="C109" t="s">
        <v>119</v>
      </c>
      <c r="D109" s="3" t="s">
        <v>41</v>
      </c>
      <c r="E109" s="22">
        <v>125.48300326030005</v>
      </c>
      <c r="F109" s="22">
        <v>108.31729911275681</v>
      </c>
      <c r="G109" s="22">
        <v>142.64870740784329</v>
      </c>
      <c r="H109">
        <v>215</v>
      </c>
    </row>
    <row r="110" spans="1:8" hidden="1" x14ac:dyDescent="0.35">
      <c r="A110">
        <v>2019</v>
      </c>
      <c r="B110" s="3" t="s">
        <v>56</v>
      </c>
      <c r="C110" t="s">
        <v>119</v>
      </c>
      <c r="D110" s="3" t="s">
        <v>41</v>
      </c>
      <c r="E110" s="22">
        <v>108.99025970217195</v>
      </c>
      <c r="F110" s="22">
        <v>93.270256068051751</v>
      </c>
      <c r="G110" s="22">
        <v>124.71026333629216</v>
      </c>
      <c r="H110">
        <v>193</v>
      </c>
    </row>
    <row r="111" spans="1:8" hidden="1" x14ac:dyDescent="0.35">
      <c r="A111">
        <v>2020</v>
      </c>
      <c r="B111" s="3" t="s">
        <v>56</v>
      </c>
      <c r="C111" t="s">
        <v>119</v>
      </c>
      <c r="D111" s="3" t="s">
        <v>41</v>
      </c>
      <c r="E111" s="22">
        <v>106.68806017395164</v>
      </c>
      <c r="F111" s="22">
        <v>91.283563564737477</v>
      </c>
      <c r="G111" s="22">
        <v>122.0925567831658</v>
      </c>
      <c r="H111">
        <v>195</v>
      </c>
    </row>
    <row r="112" spans="1:8" hidden="1" x14ac:dyDescent="0.35">
      <c r="A112">
        <v>2021</v>
      </c>
      <c r="B112" s="3" t="s">
        <v>56</v>
      </c>
      <c r="C112" t="s">
        <v>119</v>
      </c>
      <c r="D112" s="3" t="s">
        <v>41</v>
      </c>
      <c r="E112" s="22">
        <v>117.75275977677815</v>
      </c>
      <c r="F112" s="22">
        <v>101.45366341466442</v>
      </c>
      <c r="G112" s="22">
        <v>134.05185613889188</v>
      </c>
      <c r="H112">
        <v>212</v>
      </c>
    </row>
    <row r="113" spans="1:8" hidden="1" x14ac:dyDescent="0.35">
      <c r="A113" s="158">
        <v>2022</v>
      </c>
      <c r="B113" s="157" t="s">
        <v>56</v>
      </c>
      <c r="C113" t="s">
        <v>119</v>
      </c>
      <c r="D113" s="3" t="s">
        <v>41</v>
      </c>
      <c r="E113" s="166">
        <v>101.43072291999999</v>
      </c>
      <c r="F113" s="166">
        <v>86.682125694000007</v>
      </c>
      <c r="G113" s="166">
        <v>116.17932014</v>
      </c>
      <c r="H113" s="160">
        <v>192</v>
      </c>
    </row>
    <row r="114" spans="1:8" hidden="1" x14ac:dyDescent="0.35">
      <c r="A114">
        <v>2011</v>
      </c>
      <c r="B114" s="3" t="s">
        <v>57</v>
      </c>
      <c r="C114" t="s">
        <v>120</v>
      </c>
      <c r="D114" s="3" t="s">
        <v>41</v>
      </c>
      <c r="E114" s="22">
        <v>72.175075813232382</v>
      </c>
      <c r="F114" s="22">
        <v>49.361817044967282</v>
      </c>
      <c r="G114" s="22">
        <v>94.988334581497483</v>
      </c>
      <c r="H114">
        <v>41</v>
      </c>
    </row>
    <row r="115" spans="1:8" hidden="1" x14ac:dyDescent="0.35">
      <c r="A115">
        <v>2012</v>
      </c>
      <c r="B115" s="3" t="s">
        <v>57</v>
      </c>
      <c r="C115" t="s">
        <v>120</v>
      </c>
      <c r="D115" s="3" t="s">
        <v>41</v>
      </c>
      <c r="E115" s="22">
        <v>82.198288161652016</v>
      </c>
      <c r="F115" s="22">
        <v>57.645023129034669</v>
      </c>
      <c r="G115" s="22">
        <v>106.75155319426936</v>
      </c>
      <c r="H115">
        <v>46</v>
      </c>
    </row>
    <row r="116" spans="1:8" hidden="1" x14ac:dyDescent="0.35">
      <c r="A116">
        <v>2013</v>
      </c>
      <c r="B116" s="3" t="s">
        <v>57</v>
      </c>
      <c r="C116" t="s">
        <v>120</v>
      </c>
      <c r="D116" s="3" t="s">
        <v>41</v>
      </c>
      <c r="E116" s="22">
        <v>73.041382105362644</v>
      </c>
      <c r="F116" s="22">
        <v>50.676064070926913</v>
      </c>
      <c r="G116" s="22">
        <v>95.406700139798374</v>
      </c>
      <c r="H116">
        <v>44</v>
      </c>
    </row>
    <row r="117" spans="1:8" hidden="1" x14ac:dyDescent="0.35">
      <c r="A117">
        <v>2014</v>
      </c>
      <c r="B117" s="3" t="s">
        <v>57</v>
      </c>
      <c r="C117" t="s">
        <v>120</v>
      </c>
      <c r="D117" s="3" t="s">
        <v>41</v>
      </c>
      <c r="E117" s="22">
        <v>81.350419428427514</v>
      </c>
      <c r="F117" s="22">
        <v>58.419236466143609</v>
      </c>
      <c r="G117" s="22">
        <v>104.28160239071141</v>
      </c>
      <c r="H117">
        <v>51</v>
      </c>
    </row>
    <row r="118" spans="1:8" hidden="1" x14ac:dyDescent="0.35">
      <c r="A118">
        <v>2015</v>
      </c>
      <c r="B118" s="3" t="s">
        <v>57</v>
      </c>
      <c r="C118" t="s">
        <v>120</v>
      </c>
      <c r="D118" s="3" t="s">
        <v>41</v>
      </c>
      <c r="E118" s="22">
        <v>121.73911750843115</v>
      </c>
      <c r="F118" s="22">
        <v>94.591712404586573</v>
      </c>
      <c r="G118" s="22">
        <v>148.88652261227574</v>
      </c>
      <c r="H118">
        <v>79</v>
      </c>
    </row>
    <row r="119" spans="1:8" hidden="1" x14ac:dyDescent="0.35">
      <c r="A119">
        <v>2016</v>
      </c>
      <c r="B119" s="3" t="s">
        <v>57</v>
      </c>
      <c r="C119" t="s">
        <v>120</v>
      </c>
      <c r="D119" s="3" t="s">
        <v>41</v>
      </c>
      <c r="E119" s="22">
        <v>97.850524011161212</v>
      </c>
      <c r="F119" s="22">
        <v>73.900185428065441</v>
      </c>
      <c r="G119" s="22">
        <v>121.80086259425698</v>
      </c>
      <c r="H119">
        <v>66</v>
      </c>
    </row>
    <row r="120" spans="1:8" hidden="1" x14ac:dyDescent="0.35">
      <c r="A120">
        <v>2017</v>
      </c>
      <c r="B120" s="3" t="s">
        <v>57</v>
      </c>
      <c r="C120" t="s">
        <v>120</v>
      </c>
      <c r="D120" s="3" t="s">
        <v>41</v>
      </c>
      <c r="E120" s="22">
        <v>137.97535501689612</v>
      </c>
      <c r="F120" s="22">
        <v>109.8683746182479</v>
      </c>
      <c r="G120" s="22">
        <v>166.08233541554432</v>
      </c>
      <c r="H120">
        <v>95</v>
      </c>
    </row>
    <row r="121" spans="1:8" hidden="1" x14ac:dyDescent="0.35">
      <c r="A121">
        <v>2018</v>
      </c>
      <c r="B121" s="3" t="s">
        <v>57</v>
      </c>
      <c r="C121" t="s">
        <v>120</v>
      </c>
      <c r="D121" s="3" t="s">
        <v>41</v>
      </c>
      <c r="E121" s="22">
        <v>113.5013370097866</v>
      </c>
      <c r="F121" s="22">
        <v>87.988097198892447</v>
      </c>
      <c r="G121" s="22">
        <v>139.01457682068076</v>
      </c>
      <c r="H121">
        <v>78</v>
      </c>
    </row>
    <row r="122" spans="1:8" hidden="1" x14ac:dyDescent="0.35">
      <c r="A122">
        <v>2019</v>
      </c>
      <c r="B122" s="3" t="s">
        <v>57</v>
      </c>
      <c r="C122" t="s">
        <v>120</v>
      </c>
      <c r="D122" s="3" t="s">
        <v>41</v>
      </c>
      <c r="E122" s="22">
        <v>136.93745864426756</v>
      </c>
      <c r="F122" s="22">
        <v>109.88850696209172</v>
      </c>
      <c r="G122" s="22">
        <v>163.9864103264434</v>
      </c>
      <c r="H122">
        <v>100</v>
      </c>
    </row>
    <row r="123" spans="1:8" hidden="1" x14ac:dyDescent="0.35">
      <c r="A123">
        <v>2020</v>
      </c>
      <c r="B123" s="3" t="s">
        <v>57</v>
      </c>
      <c r="C123" t="s">
        <v>120</v>
      </c>
      <c r="D123" s="3" t="s">
        <v>41</v>
      </c>
      <c r="E123" s="22">
        <v>116.78937036776097</v>
      </c>
      <c r="F123" s="22">
        <v>92.564159719594073</v>
      </c>
      <c r="G123" s="22">
        <v>141.01458101592786</v>
      </c>
      <c r="H123">
        <v>90</v>
      </c>
    </row>
    <row r="124" spans="1:8" hidden="1" x14ac:dyDescent="0.35">
      <c r="A124">
        <v>2021</v>
      </c>
      <c r="B124" s="3" t="s">
        <v>57</v>
      </c>
      <c r="C124" t="s">
        <v>120</v>
      </c>
      <c r="D124" s="3" t="s">
        <v>41</v>
      </c>
      <c r="E124" s="22">
        <v>128.66700150317814</v>
      </c>
      <c r="F124" s="22">
        <v>102.83532833307159</v>
      </c>
      <c r="G124" s="22">
        <v>154.49867467328471</v>
      </c>
      <c r="H124">
        <v>96</v>
      </c>
    </row>
    <row r="125" spans="1:8" hidden="1" x14ac:dyDescent="0.35">
      <c r="A125" s="158">
        <v>2022</v>
      </c>
      <c r="B125" s="157" t="s">
        <v>57</v>
      </c>
      <c r="C125" t="s">
        <v>120</v>
      </c>
      <c r="D125" s="3" t="s">
        <v>41</v>
      </c>
      <c r="E125" s="166">
        <v>143.42779279000001</v>
      </c>
      <c r="F125" s="166">
        <v>116.11175082</v>
      </c>
      <c r="G125" s="166">
        <v>170.74383476</v>
      </c>
      <c r="H125" s="160">
        <v>106</v>
      </c>
    </row>
    <row r="126" spans="1:8" hidden="1" x14ac:dyDescent="0.35">
      <c r="A126">
        <v>2011</v>
      </c>
      <c r="B126" s="3" t="s">
        <v>58</v>
      </c>
      <c r="C126" t="s">
        <v>121</v>
      </c>
      <c r="D126" s="3" t="s">
        <v>41</v>
      </c>
      <c r="E126" s="22">
        <v>62.974304985487237</v>
      </c>
      <c r="F126" s="22">
        <v>50.907966834555154</v>
      </c>
      <c r="G126" s="22">
        <v>75.04064313641932</v>
      </c>
      <c r="H126">
        <v>116</v>
      </c>
    </row>
    <row r="127" spans="1:8" hidden="1" x14ac:dyDescent="0.35">
      <c r="A127">
        <v>2012</v>
      </c>
      <c r="B127" s="3" t="s">
        <v>58</v>
      </c>
      <c r="C127" t="s">
        <v>121</v>
      </c>
      <c r="D127" s="3" t="s">
        <v>41</v>
      </c>
      <c r="E127" s="22">
        <v>87.881429566858003</v>
      </c>
      <c r="F127" s="22">
        <v>73.59126674224018</v>
      </c>
      <c r="G127" s="22">
        <v>102.17159239147583</v>
      </c>
      <c r="H127">
        <v>161</v>
      </c>
    </row>
    <row r="128" spans="1:8" hidden="1" x14ac:dyDescent="0.35">
      <c r="A128">
        <v>2013</v>
      </c>
      <c r="B128" s="3" t="s">
        <v>58</v>
      </c>
      <c r="C128" t="s">
        <v>121</v>
      </c>
      <c r="D128" s="3" t="s">
        <v>41</v>
      </c>
      <c r="E128" s="22">
        <v>86.486123515846657</v>
      </c>
      <c r="F128" s="22">
        <v>72.633435990278798</v>
      </c>
      <c r="G128" s="22">
        <v>100.33881104141452</v>
      </c>
      <c r="H128">
        <v>163</v>
      </c>
    </row>
    <row r="129" spans="1:8" hidden="1" x14ac:dyDescent="0.35">
      <c r="A129">
        <v>2014</v>
      </c>
      <c r="B129" s="3" t="s">
        <v>58</v>
      </c>
      <c r="C129" t="s">
        <v>121</v>
      </c>
      <c r="D129" s="3" t="s">
        <v>41</v>
      </c>
      <c r="E129" s="22">
        <v>76.260537752267226</v>
      </c>
      <c r="F129" s="22">
        <v>63.894731093998303</v>
      </c>
      <c r="G129" s="22">
        <v>88.626344410536149</v>
      </c>
      <c r="H129">
        <v>159</v>
      </c>
    </row>
    <row r="130" spans="1:8" hidden="1" x14ac:dyDescent="0.35">
      <c r="A130">
        <v>2015</v>
      </c>
      <c r="B130" s="3" t="s">
        <v>58</v>
      </c>
      <c r="C130" t="s">
        <v>121</v>
      </c>
      <c r="D130" s="3" t="s">
        <v>41</v>
      </c>
      <c r="E130" s="22">
        <v>83.373273641635478</v>
      </c>
      <c r="F130" s="22">
        <v>70.331307502261396</v>
      </c>
      <c r="G130" s="22">
        <v>96.415239781009561</v>
      </c>
      <c r="H130">
        <v>171</v>
      </c>
    </row>
    <row r="131" spans="1:8" hidden="1" x14ac:dyDescent="0.35">
      <c r="A131">
        <v>2016</v>
      </c>
      <c r="B131" s="3" t="s">
        <v>58</v>
      </c>
      <c r="C131" t="s">
        <v>121</v>
      </c>
      <c r="D131" s="3" t="s">
        <v>41</v>
      </c>
      <c r="E131" s="22">
        <v>78.547589732218199</v>
      </c>
      <c r="F131" s="22">
        <v>66.280809024415234</v>
      </c>
      <c r="G131" s="22">
        <v>90.814370440021165</v>
      </c>
      <c r="H131">
        <v>172</v>
      </c>
    </row>
    <row r="132" spans="1:8" hidden="1" x14ac:dyDescent="0.35">
      <c r="A132">
        <v>2017</v>
      </c>
      <c r="B132" s="3" t="s">
        <v>58</v>
      </c>
      <c r="C132" t="s">
        <v>121</v>
      </c>
      <c r="D132" s="3" t="s">
        <v>41</v>
      </c>
      <c r="E132" s="22">
        <v>91.78459483604297</v>
      </c>
      <c r="F132" s="22">
        <v>78.669742803055357</v>
      </c>
      <c r="G132" s="22">
        <v>104.89944686903058</v>
      </c>
      <c r="H132">
        <v>205</v>
      </c>
    </row>
    <row r="133" spans="1:8" hidden="1" x14ac:dyDescent="0.35">
      <c r="A133">
        <v>2018</v>
      </c>
      <c r="B133" s="3" t="s">
        <v>58</v>
      </c>
      <c r="C133" t="s">
        <v>121</v>
      </c>
      <c r="D133" s="3" t="s">
        <v>41</v>
      </c>
      <c r="E133" s="22">
        <v>93.036606478400643</v>
      </c>
      <c r="F133" s="22">
        <v>80.074790524872427</v>
      </c>
      <c r="G133" s="22">
        <v>105.99842243192886</v>
      </c>
      <c r="H133">
        <v>214</v>
      </c>
    </row>
    <row r="134" spans="1:8" hidden="1" x14ac:dyDescent="0.35">
      <c r="A134">
        <v>2019</v>
      </c>
      <c r="B134" s="3" t="s">
        <v>58</v>
      </c>
      <c r="C134" t="s">
        <v>121</v>
      </c>
      <c r="D134" s="3" t="s">
        <v>41</v>
      </c>
      <c r="E134" s="22">
        <v>88.517107461192836</v>
      </c>
      <c r="F134" s="22">
        <v>76.044510167297901</v>
      </c>
      <c r="G134" s="22">
        <v>100.98970475508777</v>
      </c>
      <c r="H134">
        <v>211</v>
      </c>
    </row>
    <row r="135" spans="1:8" hidden="1" x14ac:dyDescent="0.35">
      <c r="A135">
        <v>2020</v>
      </c>
      <c r="B135" s="3" t="s">
        <v>58</v>
      </c>
      <c r="C135" t="s">
        <v>121</v>
      </c>
      <c r="D135" s="3" t="s">
        <v>41</v>
      </c>
      <c r="E135" s="22">
        <v>89.419484158881602</v>
      </c>
      <c r="F135" s="22">
        <v>77.041148375582736</v>
      </c>
      <c r="G135" s="22">
        <v>101.79781994218047</v>
      </c>
      <c r="H135">
        <v>216</v>
      </c>
    </row>
    <row r="136" spans="1:8" hidden="1" x14ac:dyDescent="0.35">
      <c r="A136">
        <v>2021</v>
      </c>
      <c r="B136" s="3" t="s">
        <v>58</v>
      </c>
      <c r="C136" t="s">
        <v>121</v>
      </c>
      <c r="D136" s="3" t="s">
        <v>41</v>
      </c>
      <c r="E136" s="22">
        <v>84.249244335377824</v>
      </c>
      <c r="F136" s="22">
        <v>72.177675614387269</v>
      </c>
      <c r="G136" s="22">
        <v>96.32081305636838</v>
      </c>
      <c r="H136">
        <v>203</v>
      </c>
    </row>
    <row r="137" spans="1:8" hidden="1" x14ac:dyDescent="0.35">
      <c r="A137" s="158">
        <v>2022</v>
      </c>
      <c r="B137" s="157" t="s">
        <v>58</v>
      </c>
      <c r="C137" t="s">
        <v>121</v>
      </c>
      <c r="D137" s="3" t="s">
        <v>41</v>
      </c>
      <c r="E137" s="166">
        <v>89.870803495999994</v>
      </c>
      <c r="F137" s="166">
        <v>77.481301020999993</v>
      </c>
      <c r="G137" s="166">
        <v>102.26030597</v>
      </c>
      <c r="H137" s="160">
        <v>218</v>
      </c>
    </row>
    <row r="138" spans="1:8" hidden="1" x14ac:dyDescent="0.35">
      <c r="A138">
        <v>2011</v>
      </c>
      <c r="B138" s="3" t="s">
        <v>59</v>
      </c>
      <c r="C138" t="s">
        <v>122</v>
      </c>
      <c r="D138" s="3" t="s">
        <v>41</v>
      </c>
      <c r="E138" s="22">
        <v>68.926788310846518</v>
      </c>
      <c r="F138" s="22">
        <v>52.047954504575472</v>
      </c>
      <c r="G138" s="22">
        <v>85.805622117117565</v>
      </c>
      <c r="H138">
        <v>71</v>
      </c>
    </row>
    <row r="139" spans="1:8" hidden="1" x14ac:dyDescent="0.35">
      <c r="A139">
        <v>2012</v>
      </c>
      <c r="B139" s="3" t="s">
        <v>59</v>
      </c>
      <c r="C139" t="s">
        <v>122</v>
      </c>
      <c r="D139" s="3" t="s">
        <v>41</v>
      </c>
      <c r="E139" s="22">
        <v>57.890963588783151</v>
      </c>
      <c r="F139" s="22">
        <v>43.044010304847987</v>
      </c>
      <c r="G139" s="22">
        <v>72.737916872718316</v>
      </c>
      <c r="H139">
        <v>64</v>
      </c>
    </row>
    <row r="140" spans="1:8" hidden="1" x14ac:dyDescent="0.35">
      <c r="A140">
        <v>2013</v>
      </c>
      <c r="B140" s="3" t="s">
        <v>59</v>
      </c>
      <c r="C140" t="s">
        <v>122</v>
      </c>
      <c r="D140" s="3" t="s">
        <v>41</v>
      </c>
      <c r="E140" s="22">
        <v>62.170034443159011</v>
      </c>
      <c r="F140" s="22">
        <v>46.825751004058979</v>
      </c>
      <c r="G140" s="22">
        <v>77.514317882259036</v>
      </c>
      <c r="H140">
        <v>68</v>
      </c>
    </row>
    <row r="141" spans="1:8" hidden="1" x14ac:dyDescent="0.35">
      <c r="A141">
        <v>2014</v>
      </c>
      <c r="B141" s="3" t="s">
        <v>59</v>
      </c>
      <c r="C141" t="s">
        <v>122</v>
      </c>
      <c r="D141" s="3" t="s">
        <v>41</v>
      </c>
      <c r="E141" s="22">
        <v>54.47937834853947</v>
      </c>
      <c r="F141" s="22">
        <v>40.971996933572093</v>
      </c>
      <c r="G141" s="22">
        <v>67.986759763506853</v>
      </c>
      <c r="H141">
        <v>66</v>
      </c>
    </row>
    <row r="142" spans="1:8" hidden="1" x14ac:dyDescent="0.35">
      <c r="A142">
        <v>2015</v>
      </c>
      <c r="B142" s="3" t="s">
        <v>59</v>
      </c>
      <c r="C142" t="s">
        <v>122</v>
      </c>
      <c r="D142" s="3" t="s">
        <v>41</v>
      </c>
      <c r="E142" s="22">
        <v>83.315088393193065</v>
      </c>
      <c r="F142" s="22">
        <v>66.634145694716082</v>
      </c>
      <c r="G142" s="22">
        <v>99.996031091670048</v>
      </c>
      <c r="H142">
        <v>101</v>
      </c>
    </row>
    <row r="143" spans="1:8" hidden="1" x14ac:dyDescent="0.35">
      <c r="A143">
        <v>2016</v>
      </c>
      <c r="B143" s="3" t="s">
        <v>59</v>
      </c>
      <c r="C143" t="s">
        <v>122</v>
      </c>
      <c r="D143" s="3" t="s">
        <v>41</v>
      </c>
      <c r="E143" s="22">
        <v>80.158847939559195</v>
      </c>
      <c r="F143" s="22">
        <v>63.740064509056793</v>
      </c>
      <c r="G143" s="22">
        <v>96.577631370061596</v>
      </c>
      <c r="H143">
        <v>96</v>
      </c>
    </row>
    <row r="144" spans="1:8" hidden="1" x14ac:dyDescent="0.35">
      <c r="A144">
        <v>2017</v>
      </c>
      <c r="B144" s="3" t="s">
        <v>59</v>
      </c>
      <c r="C144" t="s">
        <v>122</v>
      </c>
      <c r="D144" s="3" t="s">
        <v>41</v>
      </c>
      <c r="E144" s="22">
        <v>89.519006696730713</v>
      </c>
      <c r="F144" s="22">
        <v>72.839540788235084</v>
      </c>
      <c r="G144" s="22">
        <v>106.19847260522634</v>
      </c>
      <c r="H144">
        <v>116</v>
      </c>
    </row>
    <row r="145" spans="1:8" hidden="1" x14ac:dyDescent="0.35">
      <c r="A145">
        <v>2018</v>
      </c>
      <c r="B145" s="3" t="s">
        <v>59</v>
      </c>
      <c r="C145" t="s">
        <v>122</v>
      </c>
      <c r="D145" s="3" t="s">
        <v>41</v>
      </c>
      <c r="E145" s="22">
        <v>79.603806803988775</v>
      </c>
      <c r="F145" s="22">
        <v>63.922858754081119</v>
      </c>
      <c r="G145" s="22">
        <v>95.28475485389643</v>
      </c>
      <c r="H145">
        <v>107</v>
      </c>
    </row>
    <row r="146" spans="1:8" hidden="1" x14ac:dyDescent="0.35">
      <c r="A146">
        <v>2019</v>
      </c>
      <c r="B146" s="3" t="s">
        <v>59</v>
      </c>
      <c r="C146" t="s">
        <v>122</v>
      </c>
      <c r="D146" s="3" t="s">
        <v>41</v>
      </c>
      <c r="E146" s="22">
        <v>88.942790278386624</v>
      </c>
      <c r="F146" s="22">
        <v>72.885533148422468</v>
      </c>
      <c r="G146" s="22">
        <v>105.00004740835078</v>
      </c>
      <c r="H146">
        <v>126</v>
      </c>
    </row>
    <row r="147" spans="1:8" hidden="1" x14ac:dyDescent="0.35">
      <c r="A147">
        <v>2020</v>
      </c>
      <c r="B147" s="3" t="s">
        <v>59</v>
      </c>
      <c r="C147" t="s">
        <v>122</v>
      </c>
      <c r="D147" s="3" t="s">
        <v>41</v>
      </c>
      <c r="E147" s="22">
        <v>80.59554676566718</v>
      </c>
      <c r="F147" s="22">
        <v>65.404834073199723</v>
      </c>
      <c r="G147" s="22">
        <v>95.786259458134637</v>
      </c>
      <c r="H147">
        <v>115</v>
      </c>
    </row>
    <row r="148" spans="1:8" hidden="1" x14ac:dyDescent="0.35">
      <c r="A148">
        <v>2021</v>
      </c>
      <c r="B148" s="3" t="s">
        <v>59</v>
      </c>
      <c r="C148" t="s">
        <v>122</v>
      </c>
      <c r="D148" s="3" t="s">
        <v>41</v>
      </c>
      <c r="E148" s="22">
        <v>78.409764047531411</v>
      </c>
      <c r="F148" s="22">
        <v>63.424910689161536</v>
      </c>
      <c r="G148" s="22">
        <v>93.394617405901286</v>
      </c>
      <c r="H148">
        <v>112</v>
      </c>
    </row>
    <row r="149" spans="1:8" hidden="1" x14ac:dyDescent="0.35">
      <c r="A149" s="158">
        <v>2022</v>
      </c>
      <c r="B149" s="157" t="s">
        <v>59</v>
      </c>
      <c r="C149" t="s">
        <v>122</v>
      </c>
      <c r="D149" s="3" t="s">
        <v>41</v>
      </c>
      <c r="E149" s="166">
        <v>91.508459254000002</v>
      </c>
      <c r="F149" s="166">
        <v>75.608221964999998</v>
      </c>
      <c r="G149" s="166">
        <v>107.40869653999999</v>
      </c>
      <c r="H149" s="160">
        <v>135</v>
      </c>
    </row>
    <row r="150" spans="1:8" x14ac:dyDescent="0.35">
      <c r="A150" s="187">
        <v>2011</v>
      </c>
      <c r="B150" s="19" t="s">
        <v>54</v>
      </c>
      <c r="C150" s="21" t="s">
        <v>117</v>
      </c>
      <c r="D150" s="93" t="s">
        <v>113</v>
      </c>
      <c r="E150" s="22">
        <v>90.409017062612364</v>
      </c>
      <c r="F150" s="22">
        <v>85.639085692838336</v>
      </c>
      <c r="G150" s="22">
        <v>95.178948432386392</v>
      </c>
      <c r="H150" s="93">
        <v>1381</v>
      </c>
    </row>
    <row r="151" spans="1:8" x14ac:dyDescent="0.35">
      <c r="A151" s="187">
        <v>2012</v>
      </c>
      <c r="B151" s="19" t="s">
        <v>54</v>
      </c>
      <c r="C151" s="20" t="s">
        <v>117</v>
      </c>
      <c r="D151" s="93" t="s">
        <v>113</v>
      </c>
      <c r="E151" s="22">
        <v>107.31575489120181</v>
      </c>
      <c r="F151" s="22">
        <v>102.18368586314352</v>
      </c>
      <c r="G151" s="22">
        <v>112.44782391926009</v>
      </c>
      <c r="H151" s="93">
        <v>1665</v>
      </c>
    </row>
    <row r="152" spans="1:8" x14ac:dyDescent="0.35">
      <c r="A152" s="96">
        <v>2013</v>
      </c>
      <c r="B152" s="3" t="s">
        <v>54</v>
      </c>
      <c r="C152" t="s">
        <v>117</v>
      </c>
      <c r="D152" s="93" t="s">
        <v>113</v>
      </c>
      <c r="E152" s="22">
        <v>108.35030879563796</v>
      </c>
      <c r="F152" s="22">
        <v>103.22802107799963</v>
      </c>
      <c r="G152" s="22">
        <v>113.47259651327629</v>
      </c>
      <c r="H152" s="93">
        <v>1702</v>
      </c>
    </row>
    <row r="153" spans="1:8" x14ac:dyDescent="0.35">
      <c r="A153" s="96">
        <v>2014</v>
      </c>
      <c r="B153" s="3" t="s">
        <v>54</v>
      </c>
      <c r="C153" t="s">
        <v>117</v>
      </c>
      <c r="D153" s="93" t="s">
        <v>113</v>
      </c>
      <c r="E153" s="22">
        <v>109.89504730655423</v>
      </c>
      <c r="F153" s="22">
        <v>104.80784661222228</v>
      </c>
      <c r="G153" s="22">
        <v>114.98224800088619</v>
      </c>
      <c r="H153" s="93">
        <v>1771</v>
      </c>
    </row>
    <row r="154" spans="1:8" x14ac:dyDescent="0.35">
      <c r="A154" s="96">
        <v>2015</v>
      </c>
      <c r="B154" s="3" t="s">
        <v>54</v>
      </c>
      <c r="C154" t="s">
        <v>117</v>
      </c>
      <c r="D154" s="93" t="s">
        <v>113</v>
      </c>
      <c r="E154" s="22">
        <v>130.06737755102932</v>
      </c>
      <c r="F154" s="22">
        <v>124.55311706860448</v>
      </c>
      <c r="G154" s="22">
        <v>135.58163803345417</v>
      </c>
      <c r="H154" s="93">
        <v>2102</v>
      </c>
    </row>
    <row r="155" spans="1:8" x14ac:dyDescent="0.35">
      <c r="A155" s="96">
        <v>2016</v>
      </c>
      <c r="B155" s="3" t="s">
        <v>54</v>
      </c>
      <c r="C155" t="s">
        <v>117</v>
      </c>
      <c r="D155" s="93" t="s">
        <v>113</v>
      </c>
      <c r="E155" s="22">
        <v>126.88870562854805</v>
      </c>
      <c r="F155" s="22">
        <v>121.47535021345109</v>
      </c>
      <c r="G155" s="22">
        <v>132.30206104364501</v>
      </c>
      <c r="H155" s="93">
        <v>2074</v>
      </c>
    </row>
    <row r="156" spans="1:8" x14ac:dyDescent="0.35">
      <c r="A156" s="187">
        <v>2017</v>
      </c>
      <c r="B156" s="19" t="s">
        <v>54</v>
      </c>
      <c r="C156" s="21" t="s">
        <v>117</v>
      </c>
      <c r="D156" s="93" t="s">
        <v>113</v>
      </c>
      <c r="E156" s="22">
        <v>142.78031228357401</v>
      </c>
      <c r="F156" s="22">
        <v>137.09256704904436</v>
      </c>
      <c r="G156" s="22">
        <v>148.46805751810365</v>
      </c>
      <c r="H156" s="93">
        <v>2371</v>
      </c>
    </row>
    <row r="157" spans="1:8" x14ac:dyDescent="0.35">
      <c r="A157" s="187">
        <v>2018</v>
      </c>
      <c r="B157" s="19" t="s">
        <v>54</v>
      </c>
      <c r="C157" s="20" t="s">
        <v>117</v>
      </c>
      <c r="D157" s="93" t="s">
        <v>113</v>
      </c>
      <c r="E157" s="22">
        <v>138.73916586561916</v>
      </c>
      <c r="F157" s="22">
        <v>133.15381347644984</v>
      </c>
      <c r="G157" s="22">
        <v>144.32451825478847</v>
      </c>
      <c r="H157" s="93">
        <v>2327</v>
      </c>
    </row>
    <row r="158" spans="1:8" x14ac:dyDescent="0.35">
      <c r="A158" s="96">
        <v>2019</v>
      </c>
      <c r="B158" s="3" t="s">
        <v>54</v>
      </c>
      <c r="C158" t="s">
        <v>117</v>
      </c>
      <c r="D158" s="93" t="s">
        <v>113</v>
      </c>
      <c r="E158" s="22">
        <v>135.46959147415814</v>
      </c>
      <c r="F158" s="22">
        <v>130.01158675718605</v>
      </c>
      <c r="G158" s="22">
        <v>140.92759619113022</v>
      </c>
      <c r="H158" s="93">
        <v>2315</v>
      </c>
    </row>
    <row r="159" spans="1:8" x14ac:dyDescent="0.35">
      <c r="A159" s="96">
        <v>2020</v>
      </c>
      <c r="B159" s="3" t="s">
        <v>54</v>
      </c>
      <c r="C159" t="s">
        <v>117</v>
      </c>
      <c r="D159" s="93" t="s">
        <v>113</v>
      </c>
      <c r="E159" s="22">
        <v>131.47407320353267</v>
      </c>
      <c r="F159" s="22">
        <v>126.08063961668651</v>
      </c>
      <c r="G159" s="22">
        <v>136.86750679037883</v>
      </c>
      <c r="H159" s="93">
        <v>2243</v>
      </c>
    </row>
    <row r="160" spans="1:8" x14ac:dyDescent="0.35">
      <c r="A160" s="96">
        <v>2021</v>
      </c>
      <c r="B160" s="3" t="s">
        <v>54</v>
      </c>
      <c r="C160" t="s">
        <v>117</v>
      </c>
      <c r="D160" s="93" t="s">
        <v>113</v>
      </c>
      <c r="E160" s="22">
        <v>119.29828336621854</v>
      </c>
      <c r="F160" s="22">
        <v>114.14318157961654</v>
      </c>
      <c r="G160" s="22">
        <v>124.45338515282054</v>
      </c>
      <c r="H160" s="93">
        <v>2023</v>
      </c>
    </row>
    <row r="161" spans="1:8" x14ac:dyDescent="0.35">
      <c r="A161" s="193">
        <v>2022</v>
      </c>
      <c r="B161" s="157" t="s">
        <v>54</v>
      </c>
      <c r="C161" t="s">
        <v>117</v>
      </c>
      <c r="D161" s="93" t="s">
        <v>113</v>
      </c>
      <c r="E161" s="166">
        <v>125.28205253</v>
      </c>
      <c r="F161" s="166">
        <v>120.00421067000001</v>
      </c>
      <c r="G161" s="166">
        <v>130.55989439000001</v>
      </c>
      <c r="H161" s="179">
        <v>2124</v>
      </c>
    </row>
    <row r="162" spans="1:8" x14ac:dyDescent="0.35">
      <c r="A162" s="96">
        <v>2011</v>
      </c>
      <c r="B162" s="3" t="s">
        <v>55</v>
      </c>
      <c r="C162" t="s">
        <v>118</v>
      </c>
      <c r="D162" s="93" t="s">
        <v>113</v>
      </c>
      <c r="E162" s="22">
        <v>103.30903819220356</v>
      </c>
      <c r="F162" s="22">
        <v>98.053146469985094</v>
      </c>
      <c r="G162" s="22">
        <v>108.56492991442202</v>
      </c>
      <c r="H162" s="93">
        <v>1481</v>
      </c>
    </row>
    <row r="163" spans="1:8" x14ac:dyDescent="0.35">
      <c r="A163" s="187">
        <v>2012</v>
      </c>
      <c r="B163" s="19" t="s">
        <v>55</v>
      </c>
      <c r="C163" s="21" t="s">
        <v>118</v>
      </c>
      <c r="D163" s="93" t="s">
        <v>113</v>
      </c>
      <c r="E163" s="22">
        <v>116.61815341671962</v>
      </c>
      <c r="F163" s="22">
        <v>111.14241246253729</v>
      </c>
      <c r="G163" s="22">
        <v>122.09389437090195</v>
      </c>
      <c r="H163" s="93">
        <v>1727</v>
      </c>
    </row>
    <row r="164" spans="1:8" x14ac:dyDescent="0.35">
      <c r="A164" s="187">
        <v>2013</v>
      </c>
      <c r="B164" s="19" t="s">
        <v>55</v>
      </c>
      <c r="C164" s="20" t="s">
        <v>118</v>
      </c>
      <c r="D164" s="93" t="s">
        <v>113</v>
      </c>
      <c r="E164" s="22">
        <v>122.86048487363885</v>
      </c>
      <c r="F164" s="22">
        <v>117.30446425849641</v>
      </c>
      <c r="G164" s="22">
        <v>128.4165054887813</v>
      </c>
      <c r="H164" s="93">
        <v>1857</v>
      </c>
    </row>
    <row r="165" spans="1:8" x14ac:dyDescent="0.35">
      <c r="A165" s="96">
        <v>2014</v>
      </c>
      <c r="B165" s="3" t="s">
        <v>55</v>
      </c>
      <c r="C165" t="s">
        <v>118</v>
      </c>
      <c r="D165" s="93" t="s">
        <v>113</v>
      </c>
      <c r="E165" s="22">
        <v>116.74109559779461</v>
      </c>
      <c r="F165" s="22">
        <v>111.42759469678501</v>
      </c>
      <c r="G165" s="22">
        <v>122.05459649880422</v>
      </c>
      <c r="H165" s="93">
        <v>1829</v>
      </c>
    </row>
    <row r="166" spans="1:8" x14ac:dyDescent="0.35">
      <c r="A166" s="96">
        <v>2015</v>
      </c>
      <c r="B166" s="3" t="s">
        <v>55</v>
      </c>
      <c r="C166" t="s">
        <v>118</v>
      </c>
      <c r="D166" s="93" t="s">
        <v>113</v>
      </c>
      <c r="E166" s="22">
        <v>133.56339475571795</v>
      </c>
      <c r="F166" s="22">
        <v>127.92584898574137</v>
      </c>
      <c r="G166" s="22">
        <v>139.20094052569453</v>
      </c>
      <c r="H166" s="93">
        <v>2117</v>
      </c>
    </row>
    <row r="167" spans="1:8" x14ac:dyDescent="0.35">
      <c r="A167" s="96">
        <v>2016</v>
      </c>
      <c r="B167" s="3" t="s">
        <v>55</v>
      </c>
      <c r="C167" t="s">
        <v>118</v>
      </c>
      <c r="D167" s="93" t="s">
        <v>113</v>
      </c>
      <c r="E167" s="22">
        <v>125.0507027077384</v>
      </c>
      <c r="F167" s="22">
        <v>119.66296757407858</v>
      </c>
      <c r="G167" s="22">
        <v>130.43843784139821</v>
      </c>
      <c r="H167" s="93">
        <v>2032</v>
      </c>
    </row>
    <row r="168" spans="1:8" x14ac:dyDescent="0.35">
      <c r="A168" s="96">
        <v>2017</v>
      </c>
      <c r="B168" s="3" t="s">
        <v>55</v>
      </c>
      <c r="C168" t="s">
        <v>118</v>
      </c>
      <c r="D168" s="93" t="s">
        <v>113</v>
      </c>
      <c r="E168" s="22">
        <v>147.6927060665283</v>
      </c>
      <c r="F168" s="22">
        <v>141.91691814150133</v>
      </c>
      <c r="G168" s="22">
        <v>153.46849399155528</v>
      </c>
      <c r="H168" s="93">
        <v>2458</v>
      </c>
    </row>
    <row r="169" spans="1:8" x14ac:dyDescent="0.35">
      <c r="A169" s="187">
        <v>2018</v>
      </c>
      <c r="B169" s="19" t="s">
        <v>55</v>
      </c>
      <c r="C169" s="21" t="s">
        <v>118</v>
      </c>
      <c r="D169" s="93" t="s">
        <v>113</v>
      </c>
      <c r="E169" s="22">
        <v>143.50843355804426</v>
      </c>
      <c r="F169" s="22">
        <v>137.83985140429007</v>
      </c>
      <c r="G169" s="22">
        <v>149.17701571179845</v>
      </c>
      <c r="H169" s="93">
        <v>2415</v>
      </c>
    </row>
    <row r="170" spans="1:8" x14ac:dyDescent="0.35">
      <c r="A170" s="187">
        <v>2019</v>
      </c>
      <c r="B170" s="19" t="s">
        <v>55</v>
      </c>
      <c r="C170" t="s">
        <v>118</v>
      </c>
      <c r="D170" s="93" t="s">
        <v>113</v>
      </c>
      <c r="E170" s="22">
        <v>136.93989212735062</v>
      </c>
      <c r="F170" s="22">
        <v>131.49597773591222</v>
      </c>
      <c r="G170" s="22">
        <v>142.38380651878902</v>
      </c>
      <c r="H170" s="93">
        <v>2387</v>
      </c>
    </row>
    <row r="171" spans="1:8" x14ac:dyDescent="0.35">
      <c r="A171" s="96">
        <v>2020</v>
      </c>
      <c r="B171" s="3" t="s">
        <v>55</v>
      </c>
      <c r="C171" t="s">
        <v>118</v>
      </c>
      <c r="D171" s="93" t="s">
        <v>113</v>
      </c>
      <c r="E171" s="22">
        <v>135.68169247986322</v>
      </c>
      <c r="F171" s="22">
        <v>130.28455232378721</v>
      </c>
      <c r="G171" s="22">
        <v>141.07883263593922</v>
      </c>
      <c r="H171" s="93">
        <v>2390</v>
      </c>
    </row>
    <row r="172" spans="1:8" x14ac:dyDescent="0.35">
      <c r="A172" s="96">
        <v>2021</v>
      </c>
      <c r="B172" s="3" t="s">
        <v>55</v>
      </c>
      <c r="C172" t="s">
        <v>118</v>
      </c>
      <c r="D172" s="93" t="s">
        <v>113</v>
      </c>
      <c r="E172" s="22">
        <v>131.29490082633833</v>
      </c>
      <c r="F172" s="22">
        <v>125.97791059660518</v>
      </c>
      <c r="G172" s="22">
        <v>136.61189105607147</v>
      </c>
      <c r="H172" s="93">
        <v>2304</v>
      </c>
    </row>
    <row r="173" spans="1:8" x14ac:dyDescent="0.35">
      <c r="A173" s="193">
        <v>2022</v>
      </c>
      <c r="B173" s="157" t="s">
        <v>55</v>
      </c>
      <c r="C173" t="s">
        <v>118</v>
      </c>
      <c r="D173" s="93" t="s">
        <v>113</v>
      </c>
      <c r="E173" s="166">
        <v>125.28205253</v>
      </c>
      <c r="F173" s="166">
        <v>120.00421067000001</v>
      </c>
      <c r="G173" s="166">
        <v>130.55989439000001</v>
      </c>
      <c r="H173" s="179">
        <v>2124</v>
      </c>
    </row>
    <row r="174" spans="1:8" x14ac:dyDescent="0.35">
      <c r="A174" s="96">
        <v>2011</v>
      </c>
      <c r="B174" s="3" t="s">
        <v>56</v>
      </c>
      <c r="C174" t="s">
        <v>119</v>
      </c>
      <c r="D174" s="93" t="s">
        <v>113</v>
      </c>
      <c r="E174" s="22">
        <v>84.378586991584314</v>
      </c>
      <c r="F174" s="22">
        <v>75.269685833230909</v>
      </c>
      <c r="G174" s="22">
        <v>93.487488149937718</v>
      </c>
      <c r="H174" s="93">
        <v>331</v>
      </c>
    </row>
    <row r="175" spans="1:8" x14ac:dyDescent="0.35">
      <c r="A175" s="96">
        <v>2012</v>
      </c>
      <c r="B175" s="3" t="s">
        <v>56</v>
      </c>
      <c r="C175" t="s">
        <v>119</v>
      </c>
      <c r="D175" s="93" t="s">
        <v>113</v>
      </c>
      <c r="E175" s="22">
        <v>94.306732281831188</v>
      </c>
      <c r="F175" s="22">
        <v>84.937286684411134</v>
      </c>
      <c r="G175" s="22">
        <v>103.67617787925124</v>
      </c>
      <c r="H175" s="93">
        <v>389</v>
      </c>
    </row>
    <row r="176" spans="1:8" x14ac:dyDescent="0.35">
      <c r="A176" s="187">
        <v>2013</v>
      </c>
      <c r="B176" s="19" t="s">
        <v>56</v>
      </c>
      <c r="C176" s="21" t="s">
        <v>119</v>
      </c>
      <c r="D176" s="93" t="s">
        <v>113</v>
      </c>
      <c r="E176" s="22">
        <v>100.49611348298647</v>
      </c>
      <c r="F176" s="22">
        <v>90.878548880871421</v>
      </c>
      <c r="G176" s="22">
        <v>110.11367808510153</v>
      </c>
      <c r="H176" s="93">
        <v>416</v>
      </c>
    </row>
    <row r="177" spans="1:8" x14ac:dyDescent="0.35">
      <c r="A177" s="187">
        <v>2014</v>
      </c>
      <c r="B177" s="19" t="s">
        <v>56</v>
      </c>
      <c r="C177" t="s">
        <v>119</v>
      </c>
      <c r="D177" s="93" t="s">
        <v>113</v>
      </c>
      <c r="E177" s="22">
        <v>106.11886889723493</v>
      </c>
      <c r="F177" s="22">
        <v>96.290165640833962</v>
      </c>
      <c r="G177" s="22">
        <v>115.9475721536359</v>
      </c>
      <c r="H177" s="93">
        <v>441</v>
      </c>
    </row>
    <row r="178" spans="1:8" x14ac:dyDescent="0.35">
      <c r="A178" s="96">
        <v>2015</v>
      </c>
      <c r="B178" s="3" t="s">
        <v>56</v>
      </c>
      <c r="C178" t="s">
        <v>119</v>
      </c>
      <c r="D178" s="93" t="s">
        <v>113</v>
      </c>
      <c r="E178" s="22">
        <v>125.90817711861098</v>
      </c>
      <c r="F178" s="22">
        <v>115.24823179825354</v>
      </c>
      <c r="G178" s="22">
        <v>136.56812243896843</v>
      </c>
      <c r="H178" s="93">
        <v>524</v>
      </c>
    </row>
    <row r="179" spans="1:8" x14ac:dyDescent="0.35">
      <c r="A179" s="96">
        <v>2016</v>
      </c>
      <c r="B179" s="3" t="s">
        <v>56</v>
      </c>
      <c r="C179" t="s">
        <v>119</v>
      </c>
      <c r="D179" s="93" t="s">
        <v>113</v>
      </c>
      <c r="E179" s="22">
        <v>113.10823367098975</v>
      </c>
      <c r="F179" s="22">
        <v>103.19571145498026</v>
      </c>
      <c r="G179" s="22">
        <v>123.02075588699924</v>
      </c>
      <c r="H179" s="93">
        <v>494</v>
      </c>
    </row>
    <row r="180" spans="1:8" x14ac:dyDescent="0.35">
      <c r="A180" s="96">
        <v>2017</v>
      </c>
      <c r="B180" s="3" t="s">
        <v>56</v>
      </c>
      <c r="C180" t="s">
        <v>119</v>
      </c>
      <c r="D180" s="93" t="s">
        <v>113</v>
      </c>
      <c r="E180" s="22">
        <v>124.83686971936342</v>
      </c>
      <c r="F180" s="22">
        <v>114.58873466224436</v>
      </c>
      <c r="G180" s="22">
        <v>135.08500477648246</v>
      </c>
      <c r="H180" s="93">
        <v>564</v>
      </c>
    </row>
    <row r="181" spans="1:8" x14ac:dyDescent="0.35">
      <c r="A181" s="96">
        <v>2018</v>
      </c>
      <c r="B181" s="3" t="s">
        <v>56</v>
      </c>
      <c r="C181" t="s">
        <v>119</v>
      </c>
      <c r="D181" s="93" t="s">
        <v>113</v>
      </c>
      <c r="E181" s="22">
        <v>129.06915074261534</v>
      </c>
      <c r="F181" s="22">
        <v>118.7209970464542</v>
      </c>
      <c r="G181" s="22">
        <v>139.41730443877648</v>
      </c>
      <c r="H181" s="93">
        <v>589</v>
      </c>
    </row>
    <row r="182" spans="1:8" x14ac:dyDescent="0.35">
      <c r="A182" s="187">
        <v>2019</v>
      </c>
      <c r="B182" s="19" t="s">
        <v>56</v>
      </c>
      <c r="C182" s="20" t="s">
        <v>119</v>
      </c>
      <c r="D182" s="93" t="s">
        <v>113</v>
      </c>
      <c r="E182" s="22">
        <v>114.43252279476476</v>
      </c>
      <c r="F182" s="22">
        <v>104.85417491769616</v>
      </c>
      <c r="G182" s="22">
        <v>124.01087067183337</v>
      </c>
      <c r="H182" s="93">
        <v>541</v>
      </c>
    </row>
    <row r="183" spans="1:8" x14ac:dyDescent="0.35">
      <c r="A183" s="187">
        <v>2020</v>
      </c>
      <c r="B183" s="19" t="s">
        <v>56</v>
      </c>
      <c r="C183" t="s">
        <v>119</v>
      </c>
      <c r="D183" s="93" t="s">
        <v>113</v>
      </c>
      <c r="E183" s="22">
        <v>115.30775700240434</v>
      </c>
      <c r="F183" s="22">
        <v>105.72523599030799</v>
      </c>
      <c r="G183" s="22">
        <v>124.89027801450069</v>
      </c>
      <c r="H183" s="93">
        <v>551</v>
      </c>
    </row>
    <row r="184" spans="1:8" x14ac:dyDescent="0.35">
      <c r="A184" s="96">
        <v>2021</v>
      </c>
      <c r="B184" s="3" t="s">
        <v>56</v>
      </c>
      <c r="C184" t="s">
        <v>119</v>
      </c>
      <c r="D184" s="93" t="s">
        <v>113</v>
      </c>
      <c r="E184" s="22">
        <v>118.28438291230688</v>
      </c>
      <c r="F184" s="22">
        <v>108.59453263786745</v>
      </c>
      <c r="G184" s="22">
        <v>127.97423318674632</v>
      </c>
      <c r="H184" s="93">
        <v>567</v>
      </c>
    </row>
    <row r="185" spans="1:8" x14ac:dyDescent="0.35">
      <c r="A185" s="193">
        <v>2022</v>
      </c>
      <c r="B185" s="157" t="s">
        <v>56</v>
      </c>
      <c r="C185" t="s">
        <v>119</v>
      </c>
      <c r="D185" s="93" t="s">
        <v>113</v>
      </c>
      <c r="E185" s="166">
        <v>123.71269224</v>
      </c>
      <c r="F185" s="166">
        <v>113.80019578</v>
      </c>
      <c r="G185" s="166">
        <v>133.6251887</v>
      </c>
      <c r="H185" s="179">
        <v>591</v>
      </c>
    </row>
    <row r="186" spans="1:8" x14ac:dyDescent="0.35">
      <c r="A186" s="96">
        <v>2011</v>
      </c>
      <c r="B186" s="3" t="s">
        <v>57</v>
      </c>
      <c r="C186" t="s">
        <v>120</v>
      </c>
      <c r="D186" s="93" t="s">
        <v>113</v>
      </c>
      <c r="E186" s="22">
        <v>94.17912270963177</v>
      </c>
      <c r="F186" s="22">
        <v>79.650048503139132</v>
      </c>
      <c r="G186" s="22">
        <v>108.70819691612441</v>
      </c>
      <c r="H186" s="93">
        <v>160</v>
      </c>
    </row>
    <row r="187" spans="1:8" x14ac:dyDescent="0.35">
      <c r="A187" s="96">
        <v>2012</v>
      </c>
      <c r="B187" s="3" t="s">
        <v>57</v>
      </c>
      <c r="C187" t="s">
        <v>120</v>
      </c>
      <c r="D187" s="93" t="s">
        <v>113</v>
      </c>
      <c r="E187" s="22">
        <v>97.129256466107847</v>
      </c>
      <c r="F187" s="22">
        <v>82.260737751693199</v>
      </c>
      <c r="G187" s="22">
        <v>111.9977751805225</v>
      </c>
      <c r="H187" s="93">
        <v>162</v>
      </c>
    </row>
    <row r="188" spans="1:8" x14ac:dyDescent="0.35">
      <c r="A188" s="96">
        <v>2013</v>
      </c>
      <c r="B188" s="3" t="s">
        <v>57</v>
      </c>
      <c r="C188" t="s">
        <v>120</v>
      </c>
      <c r="D188" s="93" t="s">
        <v>113</v>
      </c>
      <c r="E188" s="22">
        <v>105.67530566574825</v>
      </c>
      <c r="F188" s="22">
        <v>90.332372423933151</v>
      </c>
      <c r="G188" s="22">
        <v>121.01823890756336</v>
      </c>
      <c r="H188" s="93">
        <v>180</v>
      </c>
    </row>
    <row r="189" spans="1:8" x14ac:dyDescent="0.35">
      <c r="A189" s="187">
        <v>2014</v>
      </c>
      <c r="B189" s="19" t="s">
        <v>57</v>
      </c>
      <c r="C189" s="20" t="s">
        <v>120</v>
      </c>
      <c r="D189" s="93" t="s">
        <v>113</v>
      </c>
      <c r="E189" s="22">
        <v>104.8392198222071</v>
      </c>
      <c r="F189" s="22">
        <v>89.92072947729055</v>
      </c>
      <c r="G189" s="22">
        <v>119.75771016712365</v>
      </c>
      <c r="H189" s="93">
        <v>187</v>
      </c>
    </row>
    <row r="190" spans="1:8" x14ac:dyDescent="0.35">
      <c r="A190" s="96">
        <v>2015</v>
      </c>
      <c r="B190" s="3" t="s">
        <v>57</v>
      </c>
      <c r="C190" t="s">
        <v>120</v>
      </c>
      <c r="D190" s="93" t="s">
        <v>113</v>
      </c>
      <c r="E190" s="22">
        <v>124.25254016914434</v>
      </c>
      <c r="F190" s="22">
        <v>108.24565539914613</v>
      </c>
      <c r="G190" s="22">
        <v>140.25942493914255</v>
      </c>
      <c r="H190" s="93">
        <v>228</v>
      </c>
    </row>
    <row r="191" spans="1:8" x14ac:dyDescent="0.35">
      <c r="A191" s="96">
        <v>2016</v>
      </c>
      <c r="B191" s="3" t="s">
        <v>57</v>
      </c>
      <c r="C191" t="s">
        <v>120</v>
      </c>
      <c r="D191" s="93" t="s">
        <v>113</v>
      </c>
      <c r="E191" s="22">
        <v>116.25996599014246</v>
      </c>
      <c r="F191" s="22">
        <v>100.92862660355814</v>
      </c>
      <c r="G191" s="22">
        <v>131.59130537672678</v>
      </c>
      <c r="H191" s="93">
        <v>217</v>
      </c>
    </row>
    <row r="192" spans="1:8" x14ac:dyDescent="0.35">
      <c r="A192" s="96">
        <v>2017</v>
      </c>
      <c r="B192" s="3" t="s">
        <v>57</v>
      </c>
      <c r="C192" t="s">
        <v>120</v>
      </c>
      <c r="D192" s="93" t="s">
        <v>113</v>
      </c>
      <c r="E192" s="22">
        <v>148.64215070834194</v>
      </c>
      <c r="F192" s="22">
        <v>131.44408224030585</v>
      </c>
      <c r="G192" s="22">
        <v>165.84021917637804</v>
      </c>
      <c r="H192" s="93">
        <v>278</v>
      </c>
    </row>
    <row r="193" spans="1:8" x14ac:dyDescent="0.35">
      <c r="A193" s="96">
        <v>2018</v>
      </c>
      <c r="B193" s="3" t="s">
        <v>57</v>
      </c>
      <c r="C193" t="s">
        <v>120</v>
      </c>
      <c r="D193" s="93" t="s">
        <v>113</v>
      </c>
      <c r="E193" s="22">
        <v>143.64080161845882</v>
      </c>
      <c r="F193" s="22">
        <v>126.82161554867078</v>
      </c>
      <c r="G193" s="22">
        <v>160.45998768824685</v>
      </c>
      <c r="H193" s="93">
        <v>273</v>
      </c>
    </row>
    <row r="194" spans="1:8" x14ac:dyDescent="0.35">
      <c r="A194" s="96">
        <v>2019</v>
      </c>
      <c r="B194" s="3" t="s">
        <v>57</v>
      </c>
      <c r="C194" t="s">
        <v>120</v>
      </c>
      <c r="D194" s="93" t="s">
        <v>113</v>
      </c>
      <c r="E194" s="22">
        <v>142.22417662284982</v>
      </c>
      <c r="F194" s="22">
        <v>125.74452426927326</v>
      </c>
      <c r="G194" s="22">
        <v>158.70382897642639</v>
      </c>
      <c r="H194" s="93">
        <v>279</v>
      </c>
    </row>
    <row r="195" spans="1:8" x14ac:dyDescent="0.35">
      <c r="A195" s="187">
        <v>2020</v>
      </c>
      <c r="B195" s="19" t="s">
        <v>57</v>
      </c>
      <c r="C195" s="20" t="s">
        <v>120</v>
      </c>
      <c r="D195" s="93" t="s">
        <v>113</v>
      </c>
      <c r="E195" s="22">
        <v>135.01511314768391</v>
      </c>
      <c r="F195" s="22">
        <v>119.03155654151649</v>
      </c>
      <c r="G195" s="22">
        <v>150.99866975385132</v>
      </c>
      <c r="H195" s="93">
        <v>267</v>
      </c>
    </row>
    <row r="196" spans="1:8" x14ac:dyDescent="0.35">
      <c r="A196" s="96">
        <v>2021</v>
      </c>
      <c r="B196" s="3" t="s">
        <v>57</v>
      </c>
      <c r="C196" t="s">
        <v>120</v>
      </c>
      <c r="D196" s="93" t="s">
        <v>113</v>
      </c>
      <c r="E196" s="22">
        <v>141.35640820475032</v>
      </c>
      <c r="F196" s="22">
        <v>125.01202016991778</v>
      </c>
      <c r="G196" s="22">
        <v>157.70079623958287</v>
      </c>
      <c r="H196" s="93">
        <v>280</v>
      </c>
    </row>
    <row r="197" spans="1:8" x14ac:dyDescent="0.35">
      <c r="A197" s="193">
        <v>2022</v>
      </c>
      <c r="B197" s="157" t="s">
        <v>57</v>
      </c>
      <c r="C197" t="s">
        <v>120</v>
      </c>
      <c r="D197" s="93" t="s">
        <v>113</v>
      </c>
      <c r="E197" s="166">
        <v>134.04592137</v>
      </c>
      <c r="F197" s="166">
        <v>114.06143350000001</v>
      </c>
      <c r="G197" s="166">
        <v>154.03040924000001</v>
      </c>
      <c r="H197" s="179">
        <v>169</v>
      </c>
    </row>
    <row r="198" spans="1:8" x14ac:dyDescent="0.35">
      <c r="A198" s="96">
        <v>2011</v>
      </c>
      <c r="B198" s="3" t="s">
        <v>58</v>
      </c>
      <c r="C198" t="s">
        <v>121</v>
      </c>
      <c r="D198" s="93" t="s">
        <v>113</v>
      </c>
      <c r="E198" s="22">
        <v>76.565850839862577</v>
      </c>
      <c r="F198" s="22">
        <v>68.419357455245262</v>
      </c>
      <c r="G198" s="22">
        <v>84.712344224479892</v>
      </c>
      <c r="H198" s="93">
        <v>345</v>
      </c>
    </row>
    <row r="199" spans="1:8" x14ac:dyDescent="0.35">
      <c r="A199" s="96">
        <v>2012</v>
      </c>
      <c r="B199" s="3" t="s">
        <v>58</v>
      </c>
      <c r="C199" t="s">
        <v>121</v>
      </c>
      <c r="D199" s="93" t="s">
        <v>113</v>
      </c>
      <c r="E199" s="22">
        <v>94.411048649467247</v>
      </c>
      <c r="F199" s="22">
        <v>85.47151903565522</v>
      </c>
      <c r="G199" s="22">
        <v>103.35057826327927</v>
      </c>
      <c r="H199" s="93">
        <v>431</v>
      </c>
    </row>
    <row r="200" spans="1:8" x14ac:dyDescent="0.35">
      <c r="A200" s="96">
        <v>2013</v>
      </c>
      <c r="B200" s="3" t="s">
        <v>58</v>
      </c>
      <c r="C200" t="s">
        <v>121</v>
      </c>
      <c r="D200" s="93" t="s">
        <v>113</v>
      </c>
      <c r="E200" s="22">
        <v>90.384100702966009</v>
      </c>
      <c r="F200" s="22">
        <v>81.818195130585906</v>
      </c>
      <c r="G200" s="22">
        <v>98.950006275346112</v>
      </c>
      <c r="H200" s="93">
        <v>432</v>
      </c>
    </row>
    <row r="201" spans="1:8" x14ac:dyDescent="0.35">
      <c r="A201" s="96">
        <v>2014</v>
      </c>
      <c r="B201" s="3" t="s">
        <v>58</v>
      </c>
      <c r="C201" t="s">
        <v>121</v>
      </c>
      <c r="D201" s="93" t="s">
        <v>113</v>
      </c>
      <c r="E201" s="22">
        <v>87.633826730941763</v>
      </c>
      <c r="F201" s="22">
        <v>79.351508547112459</v>
      </c>
      <c r="G201" s="22">
        <v>95.916144914771067</v>
      </c>
      <c r="H201" s="93">
        <v>435</v>
      </c>
    </row>
    <row r="202" spans="1:8" x14ac:dyDescent="0.35">
      <c r="A202" s="187">
        <v>2015</v>
      </c>
      <c r="B202" s="19" t="s">
        <v>58</v>
      </c>
      <c r="C202" s="20" t="s">
        <v>121</v>
      </c>
      <c r="D202" s="93" t="s">
        <v>113</v>
      </c>
      <c r="E202" s="22">
        <v>94.972881343863179</v>
      </c>
      <c r="F202" s="22">
        <v>86.389727088487916</v>
      </c>
      <c r="G202" s="22">
        <v>103.55603559923844</v>
      </c>
      <c r="H202" s="93">
        <v>475</v>
      </c>
    </row>
    <row r="203" spans="1:8" x14ac:dyDescent="0.35">
      <c r="A203" s="96">
        <v>2016</v>
      </c>
      <c r="B203" s="3" t="s">
        <v>58</v>
      </c>
      <c r="C203" t="s">
        <v>121</v>
      </c>
      <c r="D203" s="93" t="s">
        <v>113</v>
      </c>
      <c r="E203" s="22">
        <v>89.151500485214456</v>
      </c>
      <c r="F203" s="22">
        <v>81.002923255568163</v>
      </c>
      <c r="G203" s="22">
        <v>97.300077714860748</v>
      </c>
      <c r="H203" s="93">
        <v>466</v>
      </c>
    </row>
    <row r="204" spans="1:8" x14ac:dyDescent="0.35">
      <c r="A204" s="96">
        <v>2017</v>
      </c>
      <c r="B204" s="3" t="s">
        <v>58</v>
      </c>
      <c r="C204" t="s">
        <v>121</v>
      </c>
      <c r="D204" s="93" t="s">
        <v>113</v>
      </c>
      <c r="E204" s="22">
        <v>105.41815361185544</v>
      </c>
      <c r="F204" s="22">
        <v>96.675315674801368</v>
      </c>
      <c r="G204" s="22">
        <v>114.16099154890952</v>
      </c>
      <c r="H204" s="93">
        <v>563</v>
      </c>
    </row>
    <row r="205" spans="1:8" x14ac:dyDescent="0.35">
      <c r="A205" s="96">
        <v>2018</v>
      </c>
      <c r="B205" s="3" t="s">
        <v>58</v>
      </c>
      <c r="C205" t="s">
        <v>121</v>
      </c>
      <c r="D205" s="93" t="s">
        <v>113</v>
      </c>
      <c r="E205" s="22">
        <v>102.60342461303978</v>
      </c>
      <c r="F205" s="22">
        <v>94.109800631442596</v>
      </c>
      <c r="G205" s="22">
        <v>111.09704859463696</v>
      </c>
      <c r="H205" s="93">
        <v>564</v>
      </c>
    </row>
    <row r="206" spans="1:8" x14ac:dyDescent="0.35">
      <c r="A206" s="96">
        <v>2019</v>
      </c>
      <c r="B206" s="3" t="s">
        <v>58</v>
      </c>
      <c r="C206" t="s">
        <v>121</v>
      </c>
      <c r="D206" s="93" t="s">
        <v>113</v>
      </c>
      <c r="E206" s="22">
        <v>99.640025534824773</v>
      </c>
      <c r="F206" s="22">
        <v>91.404392892380002</v>
      </c>
      <c r="G206" s="22">
        <v>107.87565817726954</v>
      </c>
      <c r="H206" s="93">
        <v>565</v>
      </c>
    </row>
    <row r="207" spans="1:8" x14ac:dyDescent="0.35">
      <c r="A207" s="96">
        <v>2020</v>
      </c>
      <c r="B207" s="3" t="s">
        <v>58</v>
      </c>
      <c r="C207" t="s">
        <v>121</v>
      </c>
      <c r="D207" s="93" t="s">
        <v>113</v>
      </c>
      <c r="E207" s="22">
        <v>103.02236422647988</v>
      </c>
      <c r="F207" s="22">
        <v>94.709533192456078</v>
      </c>
      <c r="G207" s="22">
        <v>111.33519526050368</v>
      </c>
      <c r="H207" s="93">
        <v>592</v>
      </c>
    </row>
    <row r="208" spans="1:8" x14ac:dyDescent="0.35">
      <c r="A208" s="187">
        <v>2021</v>
      </c>
      <c r="B208" s="19" t="s">
        <v>58</v>
      </c>
      <c r="C208" s="20" t="s">
        <v>121</v>
      </c>
      <c r="D208" s="93" t="s">
        <v>113</v>
      </c>
      <c r="E208" s="22">
        <v>92.101549499639788</v>
      </c>
      <c r="F208" s="22">
        <v>84.223714265926944</v>
      </c>
      <c r="G208" s="22">
        <v>99.979384733352632</v>
      </c>
      <c r="H208" s="93">
        <v>529</v>
      </c>
    </row>
    <row r="209" spans="1:8" x14ac:dyDescent="0.35">
      <c r="A209" s="194">
        <v>2022</v>
      </c>
      <c r="B209" s="157" t="s">
        <v>58</v>
      </c>
      <c r="C209" s="20" t="s">
        <v>121</v>
      </c>
      <c r="D209" s="93" t="s">
        <v>113</v>
      </c>
      <c r="E209" s="166">
        <v>98.227350430000001</v>
      </c>
      <c r="F209" s="166">
        <v>90.151154411999997</v>
      </c>
      <c r="G209" s="166">
        <v>106.30354645</v>
      </c>
      <c r="H209" s="179">
        <v>573</v>
      </c>
    </row>
    <row r="210" spans="1:8" x14ac:dyDescent="0.35">
      <c r="A210" s="96">
        <v>2011</v>
      </c>
      <c r="B210" s="3" t="s">
        <v>59</v>
      </c>
      <c r="C210" t="s">
        <v>122</v>
      </c>
      <c r="D210" s="93" t="s">
        <v>113</v>
      </c>
      <c r="E210" s="22">
        <v>72.142830881210017</v>
      </c>
      <c r="F210" s="22">
        <v>62.332817749697668</v>
      </c>
      <c r="G210" s="22">
        <v>81.952844012722366</v>
      </c>
      <c r="H210" s="93">
        <v>208</v>
      </c>
    </row>
    <row r="211" spans="1:8" x14ac:dyDescent="0.35">
      <c r="A211" s="96">
        <v>2012</v>
      </c>
      <c r="B211" s="3" t="s">
        <v>59</v>
      </c>
      <c r="C211" t="s">
        <v>122</v>
      </c>
      <c r="D211" s="93" t="s">
        <v>113</v>
      </c>
      <c r="E211" s="22">
        <v>78.815393365260661</v>
      </c>
      <c r="F211" s="22">
        <v>68.753858835899223</v>
      </c>
      <c r="G211" s="22">
        <v>88.876927894622099</v>
      </c>
      <c r="H211" s="93">
        <v>234</v>
      </c>
    </row>
    <row r="212" spans="1:8" x14ac:dyDescent="0.35">
      <c r="A212" s="96">
        <v>2013</v>
      </c>
      <c r="B212" s="3" t="s">
        <v>59</v>
      </c>
      <c r="C212" t="s">
        <v>122</v>
      </c>
      <c r="D212" s="93" t="s">
        <v>113</v>
      </c>
      <c r="E212" s="22">
        <v>77.10481883227385</v>
      </c>
      <c r="F212" s="22">
        <v>67.16498892687693</v>
      </c>
      <c r="G212" s="22">
        <v>87.044648737670769</v>
      </c>
      <c r="H212" s="93">
        <v>229</v>
      </c>
    </row>
    <row r="213" spans="1:8" x14ac:dyDescent="0.35">
      <c r="A213" s="96">
        <v>2014</v>
      </c>
      <c r="B213" s="3" t="s">
        <v>59</v>
      </c>
      <c r="C213" t="s">
        <v>122</v>
      </c>
      <c r="D213" s="93" t="s">
        <v>113</v>
      </c>
      <c r="E213" s="22">
        <v>81.533530781536669</v>
      </c>
      <c r="F213" s="22">
        <v>71.529510254486354</v>
      </c>
      <c r="G213" s="22">
        <v>91.537551308586984</v>
      </c>
      <c r="H213" s="93">
        <v>252</v>
      </c>
    </row>
    <row r="214" spans="1:8" x14ac:dyDescent="0.35">
      <c r="A214" s="96">
        <v>2015</v>
      </c>
      <c r="B214" s="3" t="s">
        <v>59</v>
      </c>
      <c r="C214" t="s">
        <v>122</v>
      </c>
      <c r="D214" s="93" t="s">
        <v>113</v>
      </c>
      <c r="E214" s="22">
        <v>92.641781255782604</v>
      </c>
      <c r="F214" s="22">
        <v>82.02574146015364</v>
      </c>
      <c r="G214" s="22">
        <v>103.25782105141157</v>
      </c>
      <c r="H214" s="93">
        <v>290</v>
      </c>
    </row>
    <row r="215" spans="1:8" x14ac:dyDescent="0.35">
      <c r="A215" s="96">
        <v>2016</v>
      </c>
      <c r="B215" s="3" t="s">
        <v>59</v>
      </c>
      <c r="C215" t="s">
        <v>122</v>
      </c>
      <c r="D215" s="187" t="s">
        <v>113</v>
      </c>
      <c r="E215" s="22">
        <v>91.542188124754915</v>
      </c>
      <c r="F215" s="22">
        <v>81.026018989305555</v>
      </c>
      <c r="G215" s="22">
        <v>102.05835726020428</v>
      </c>
      <c r="H215" s="93">
        <v>288</v>
      </c>
    </row>
    <row r="216" spans="1:8" x14ac:dyDescent="0.35">
      <c r="A216" s="96">
        <v>2017</v>
      </c>
      <c r="B216" s="3" t="s">
        <v>59</v>
      </c>
      <c r="C216" t="s">
        <v>122</v>
      </c>
      <c r="D216" s="187" t="s">
        <v>113</v>
      </c>
      <c r="E216" s="22">
        <v>96.61568488884248</v>
      </c>
      <c r="F216" s="22">
        <v>86.001813631554271</v>
      </c>
      <c r="G216" s="22">
        <v>107.22955614613069</v>
      </c>
      <c r="H216" s="93">
        <v>315</v>
      </c>
    </row>
    <row r="217" spans="1:8" x14ac:dyDescent="0.35">
      <c r="A217" s="96">
        <v>2018</v>
      </c>
      <c r="B217" s="3" t="s">
        <v>59</v>
      </c>
      <c r="C217" t="s">
        <v>122</v>
      </c>
      <c r="D217" s="187" t="s">
        <v>113</v>
      </c>
      <c r="E217" s="22">
        <v>98.774886800696336</v>
      </c>
      <c r="F217" s="22">
        <v>87.925584100824295</v>
      </c>
      <c r="G217" s="22">
        <v>109.62418950056838</v>
      </c>
      <c r="H217" s="93">
        <v>316</v>
      </c>
    </row>
    <row r="218" spans="1:8" x14ac:dyDescent="0.35">
      <c r="A218" s="96">
        <v>2019</v>
      </c>
      <c r="B218" s="3" t="s">
        <v>59</v>
      </c>
      <c r="C218" t="s">
        <v>122</v>
      </c>
      <c r="D218" s="187" t="s">
        <v>113</v>
      </c>
      <c r="E218" s="22">
        <v>100.18307476780711</v>
      </c>
      <c r="F218" s="22">
        <v>89.471943916909808</v>
      </c>
      <c r="G218" s="22">
        <v>110.89420561870442</v>
      </c>
      <c r="H218" s="93">
        <v>334</v>
      </c>
    </row>
    <row r="219" spans="1:8" x14ac:dyDescent="0.35">
      <c r="A219" s="96">
        <v>2020</v>
      </c>
      <c r="B219" s="3" t="s">
        <v>59</v>
      </c>
      <c r="C219" t="s">
        <v>122</v>
      </c>
      <c r="D219" s="187" t="s">
        <v>113</v>
      </c>
      <c r="E219" s="22">
        <v>90.259641728662373</v>
      </c>
      <c r="F219" s="22">
        <v>80.199750841820219</v>
      </c>
      <c r="G219" s="22">
        <v>100.31953261550453</v>
      </c>
      <c r="H219" s="93">
        <v>309</v>
      </c>
    </row>
    <row r="220" spans="1:8" x14ac:dyDescent="0.35">
      <c r="A220" s="96">
        <v>2021</v>
      </c>
      <c r="B220" s="3" t="s">
        <v>59</v>
      </c>
      <c r="C220" t="s">
        <v>122</v>
      </c>
      <c r="D220" s="187" t="s">
        <v>113</v>
      </c>
      <c r="E220" s="22">
        <v>100.3270419149608</v>
      </c>
      <c r="F220" s="22">
        <v>89.731459599338336</v>
      </c>
      <c r="G220" s="22">
        <v>110.92262423058327</v>
      </c>
      <c r="H220" s="93">
        <v>343</v>
      </c>
    </row>
    <row r="221" spans="1:8" x14ac:dyDescent="0.35">
      <c r="A221" s="151">
        <v>2022</v>
      </c>
      <c r="B221" s="188" t="s">
        <v>59</v>
      </c>
      <c r="C221" s="68" t="s">
        <v>122</v>
      </c>
      <c r="D221" s="189" t="s">
        <v>113</v>
      </c>
      <c r="E221" s="190">
        <v>99.899499852000005</v>
      </c>
      <c r="F221" s="190">
        <v>89.414912767999994</v>
      </c>
      <c r="G221" s="190">
        <v>110.38408694</v>
      </c>
      <c r="H221" s="191">
        <v>349</v>
      </c>
    </row>
    <row r="225" spans="1:1" x14ac:dyDescent="0.35">
      <c r="A225"/>
    </row>
  </sheetData>
  <hyperlinks>
    <hyperlink ref="A4" location="Contents!A1" display="Back to table of contents" xr:uid="{00000000-0004-0000-0D00-00000000000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4"/>
  <sheetViews>
    <sheetView zoomScaleNormal="100" workbookViewId="0"/>
  </sheetViews>
  <sheetFormatPr defaultColWidth="7.15234375" defaultRowHeight="15.5" x14ac:dyDescent="0.35"/>
  <cols>
    <col min="1" max="1" width="53.84375" style="14" customWidth="1"/>
    <col min="2" max="2" width="42.4609375" style="14" customWidth="1"/>
    <col min="3" max="3" width="24.07421875" style="14" customWidth="1"/>
    <col min="4" max="4" width="26.53515625" style="14" customWidth="1"/>
    <col min="5" max="5" width="13" style="14" customWidth="1"/>
    <col min="6" max="6" width="13" style="16" customWidth="1"/>
    <col min="7" max="16384" width="7.15234375" style="14"/>
  </cols>
  <sheetData>
    <row r="1" spans="1:6" s="9" customFormat="1" ht="20" x14ac:dyDescent="0.4">
      <c r="A1" s="1" t="s">
        <v>245</v>
      </c>
      <c r="F1" s="10"/>
    </row>
    <row r="2" spans="1:6" s="9" customFormat="1" x14ac:dyDescent="0.35">
      <c r="A2" t="s">
        <v>0</v>
      </c>
      <c r="F2" s="10"/>
    </row>
    <row r="3" spans="1:6" s="9" customFormat="1" x14ac:dyDescent="0.35">
      <c r="A3" t="s">
        <v>1</v>
      </c>
      <c r="F3" s="10"/>
    </row>
    <row r="4" spans="1:6" s="9" customFormat="1" ht="30" customHeight="1" x14ac:dyDescent="0.35">
      <c r="A4" s="45" t="s">
        <v>60</v>
      </c>
      <c r="F4" s="10"/>
    </row>
    <row r="5" spans="1:6" s="12" customFormat="1" ht="38.25" customHeight="1" thickBot="1" x14ac:dyDescent="0.4">
      <c r="A5" s="122" t="s">
        <v>234</v>
      </c>
      <c r="B5" s="122" t="s">
        <v>140</v>
      </c>
      <c r="C5" s="123" t="s">
        <v>235</v>
      </c>
      <c r="D5" s="11"/>
    </row>
    <row r="6" spans="1:6" ht="15" customHeight="1" x14ac:dyDescent="0.35">
      <c r="A6" s="120" t="s">
        <v>65</v>
      </c>
      <c r="B6" s="121" t="s">
        <v>216</v>
      </c>
      <c r="C6" s="171">
        <v>2541</v>
      </c>
      <c r="D6" s="13"/>
      <c r="F6" s="14"/>
    </row>
    <row r="7" spans="1:6" ht="15" customHeight="1" x14ac:dyDescent="0.35">
      <c r="A7" s="120" t="s">
        <v>39</v>
      </c>
      <c r="B7" s="121" t="s">
        <v>217</v>
      </c>
      <c r="C7" s="171">
        <v>1257</v>
      </c>
      <c r="D7" s="13"/>
      <c r="F7" s="14"/>
    </row>
    <row r="8" spans="1:6" ht="15" customHeight="1" x14ac:dyDescent="0.35">
      <c r="A8" s="120" t="s">
        <v>64</v>
      </c>
      <c r="B8" s="121" t="s">
        <v>218</v>
      </c>
      <c r="C8" s="171">
        <v>780</v>
      </c>
      <c r="D8" s="13"/>
      <c r="F8" s="14"/>
    </row>
    <row r="9" spans="1:6" ht="15" customHeight="1" x14ac:dyDescent="0.35">
      <c r="A9" s="120" t="s">
        <v>62</v>
      </c>
      <c r="B9" s="121" t="s">
        <v>219</v>
      </c>
      <c r="C9" s="171">
        <v>725</v>
      </c>
      <c r="D9" s="13"/>
      <c r="F9" s="14"/>
    </row>
    <row r="10" spans="1:6" ht="15" customHeight="1" x14ac:dyDescent="0.35">
      <c r="A10" s="120" t="s">
        <v>61</v>
      </c>
      <c r="B10" s="121" t="s">
        <v>220</v>
      </c>
      <c r="C10" s="171">
        <v>645</v>
      </c>
      <c r="D10" s="13"/>
      <c r="F10" s="14"/>
    </row>
    <row r="11" spans="1:6" ht="15" customHeight="1" x14ac:dyDescent="0.35">
      <c r="A11" s="120" t="s">
        <v>136</v>
      </c>
      <c r="B11" s="121" t="s">
        <v>221</v>
      </c>
      <c r="C11" s="171">
        <v>589</v>
      </c>
      <c r="D11" s="13"/>
      <c r="F11" s="14"/>
    </row>
    <row r="12" spans="1:6" ht="15" customHeight="1" x14ac:dyDescent="0.35">
      <c r="A12" s="120" t="s">
        <v>63</v>
      </c>
      <c r="B12" s="121" t="s">
        <v>222</v>
      </c>
      <c r="C12" s="171">
        <v>532</v>
      </c>
      <c r="D12" s="13"/>
      <c r="F12" s="14"/>
    </row>
    <row r="13" spans="1:6" ht="15" customHeight="1" x14ac:dyDescent="0.35">
      <c r="A13" s="120" t="s">
        <v>137</v>
      </c>
      <c r="B13" s="121" t="s">
        <v>223</v>
      </c>
      <c r="C13" s="171">
        <v>560</v>
      </c>
      <c r="D13" s="13"/>
      <c r="F13" s="14"/>
    </row>
    <row r="14" spans="1:6" ht="15" customHeight="1" x14ac:dyDescent="0.35">
      <c r="A14" s="120" t="s">
        <v>138</v>
      </c>
      <c r="B14" s="121" t="s">
        <v>224</v>
      </c>
      <c r="C14" s="171">
        <v>552</v>
      </c>
      <c r="D14" s="13"/>
      <c r="F14" s="14"/>
    </row>
    <row r="15" spans="1:6" ht="15" customHeight="1" x14ac:dyDescent="0.35">
      <c r="A15" s="120" t="s">
        <v>139</v>
      </c>
      <c r="B15" s="121" t="s">
        <v>225</v>
      </c>
      <c r="C15" s="171">
        <v>355</v>
      </c>
      <c r="D15" s="13"/>
      <c r="F15" s="14"/>
    </row>
    <row r="16" spans="1:6" ht="16.25" customHeight="1" x14ac:dyDescent="0.35">
      <c r="D16" s="13"/>
      <c r="F16" s="14"/>
    </row>
    <row r="17" spans="1:6" ht="16.25" customHeight="1" x14ac:dyDescent="0.35">
      <c r="D17" s="13"/>
      <c r="F17" s="14"/>
    </row>
    <row r="18" spans="1:6" ht="16.25" customHeight="1" x14ac:dyDescent="0.35">
      <c r="E18" s="13"/>
      <c r="F18" s="14"/>
    </row>
    <row r="19" spans="1:6" ht="16.25" customHeight="1" x14ac:dyDescent="0.35">
      <c r="E19" s="13"/>
      <c r="F19" s="14"/>
    </row>
    <row r="20" spans="1:6" ht="16.25" customHeight="1" x14ac:dyDescent="0.35">
      <c r="E20" s="13"/>
      <c r="F20" s="14"/>
    </row>
    <row r="21" spans="1:6" ht="16.25" customHeight="1" x14ac:dyDescent="0.35">
      <c r="E21" s="13"/>
      <c r="F21" s="14"/>
    </row>
    <row r="22" spans="1:6" ht="16.25" customHeight="1" x14ac:dyDescent="0.35">
      <c r="E22" s="13"/>
      <c r="F22" s="14"/>
    </row>
    <row r="23" spans="1:6" ht="16.25" customHeight="1" x14ac:dyDescent="0.35">
      <c r="E23" s="13"/>
      <c r="F23" s="15"/>
    </row>
    <row r="24" spans="1:6" ht="16.25" customHeight="1" x14ac:dyDescent="0.35">
      <c r="E24" s="13"/>
      <c r="F24" s="15"/>
    </row>
    <row r="25" spans="1:6" ht="16.25" customHeight="1" x14ac:dyDescent="0.45">
      <c r="A25" s="76"/>
      <c r="E25" s="13"/>
      <c r="F25" s="15"/>
    </row>
    <row r="26" spans="1:6" ht="16.25" customHeight="1" x14ac:dyDescent="0.35">
      <c r="E26" s="13"/>
      <c r="F26" s="15"/>
    </row>
    <row r="27" spans="1:6" ht="16.25" customHeight="1" x14ac:dyDescent="0.35">
      <c r="E27" s="13"/>
      <c r="F27" s="15"/>
    </row>
    <row r="28" spans="1:6" ht="16.25" customHeight="1" x14ac:dyDescent="0.35">
      <c r="E28" s="13"/>
      <c r="F28" s="15"/>
    </row>
    <row r="29" spans="1:6" ht="16.25" customHeight="1" x14ac:dyDescent="0.35">
      <c r="E29" s="13"/>
      <c r="F29" s="14"/>
    </row>
    <row r="30" spans="1:6" ht="16.25" customHeight="1" x14ac:dyDescent="0.35">
      <c r="A30" s="73"/>
      <c r="E30" s="13"/>
      <c r="F30" s="14"/>
    </row>
    <row r="31" spans="1:6" ht="16.25" customHeight="1" x14ac:dyDescent="0.35">
      <c r="E31" s="13"/>
      <c r="F31" s="14"/>
    </row>
    <row r="32" spans="1:6" ht="16.25" customHeight="1" x14ac:dyDescent="0.35">
      <c r="E32" s="13"/>
      <c r="F32" s="14"/>
    </row>
    <row r="33" spans="1:6" ht="16.25" customHeight="1" x14ac:dyDescent="0.35">
      <c r="E33" s="13"/>
      <c r="F33" s="14"/>
    </row>
    <row r="34" spans="1:6" ht="16.25" customHeight="1" x14ac:dyDescent="0.35">
      <c r="E34" s="13"/>
      <c r="F34" s="14"/>
    </row>
    <row r="35" spans="1:6" ht="16.25" customHeight="1" x14ac:dyDescent="0.35">
      <c r="E35" s="13"/>
      <c r="F35" s="14"/>
    </row>
    <row r="36" spans="1:6" x14ac:dyDescent="0.35">
      <c r="A36" s="2"/>
      <c r="E36" s="13"/>
      <c r="F36" s="14"/>
    </row>
    <row r="37" spans="1:6" x14ac:dyDescent="0.35">
      <c r="B37"/>
      <c r="E37" s="13"/>
      <c r="F37" s="14"/>
    </row>
    <row r="38" spans="1:6" x14ac:dyDescent="0.35">
      <c r="E38" s="13"/>
      <c r="F38" s="14"/>
    </row>
    <row r="39" spans="1:6" x14ac:dyDescent="0.35">
      <c r="E39" s="13"/>
      <c r="F39" s="14"/>
    </row>
    <row r="40" spans="1:6" x14ac:dyDescent="0.35">
      <c r="E40" s="13"/>
      <c r="F40" s="14"/>
    </row>
    <row r="41" spans="1:6" x14ac:dyDescent="0.35">
      <c r="E41" s="13"/>
      <c r="F41" s="14"/>
    </row>
    <row r="42" spans="1:6" x14ac:dyDescent="0.35">
      <c r="E42" s="13"/>
      <c r="F42" s="14"/>
    </row>
    <row r="43" spans="1:6" x14ac:dyDescent="0.35">
      <c r="E43" s="13"/>
      <c r="F43" s="14"/>
    </row>
    <row r="44" spans="1:6" x14ac:dyDescent="0.35">
      <c r="E44" s="13"/>
      <c r="F44" s="14"/>
    </row>
    <row r="45" spans="1:6" x14ac:dyDescent="0.35">
      <c r="E45" s="13"/>
      <c r="F45" s="14"/>
    </row>
    <row r="46" spans="1:6" x14ac:dyDescent="0.35">
      <c r="E46" s="13"/>
      <c r="F46" s="14"/>
    </row>
    <row r="47" spans="1:6" x14ac:dyDescent="0.35">
      <c r="E47" s="13"/>
      <c r="F47" s="14"/>
    </row>
    <row r="48" spans="1:6" x14ac:dyDescent="0.35">
      <c r="E48" s="13"/>
      <c r="F48" s="14"/>
    </row>
    <row r="49" spans="5:6" x14ac:dyDescent="0.35">
      <c r="E49" s="13"/>
      <c r="F49" s="14"/>
    </row>
    <row r="50" spans="5:6" x14ac:dyDescent="0.35">
      <c r="E50" s="13"/>
      <c r="F50" s="14"/>
    </row>
    <row r="51" spans="5:6" x14ac:dyDescent="0.35">
      <c r="E51" s="13"/>
      <c r="F51" s="14"/>
    </row>
    <row r="52" spans="5:6" x14ac:dyDescent="0.35">
      <c r="E52" s="13"/>
      <c r="F52" s="14"/>
    </row>
    <row r="53" spans="5:6" x14ac:dyDescent="0.35">
      <c r="E53" s="16"/>
      <c r="F53" s="14"/>
    </row>
    <row r="54" spans="5:6" x14ac:dyDescent="0.35">
      <c r="E54" s="16"/>
      <c r="F54" s="14"/>
    </row>
    <row r="55" spans="5:6" x14ac:dyDescent="0.35">
      <c r="E55" s="16"/>
      <c r="F55" s="14"/>
    </row>
    <row r="56" spans="5:6" x14ac:dyDescent="0.35">
      <c r="E56" s="16"/>
      <c r="F56" s="14"/>
    </row>
    <row r="57" spans="5:6" x14ac:dyDescent="0.35">
      <c r="E57" s="16"/>
      <c r="F57" s="14"/>
    </row>
    <row r="58" spans="5:6" x14ac:dyDescent="0.35">
      <c r="E58" s="16"/>
      <c r="F58" s="14"/>
    </row>
    <row r="59" spans="5:6" x14ac:dyDescent="0.35">
      <c r="E59" s="16"/>
      <c r="F59" s="14"/>
    </row>
    <row r="60" spans="5:6" x14ac:dyDescent="0.35">
      <c r="E60" s="16"/>
      <c r="F60" s="14"/>
    </row>
    <row r="61" spans="5:6" x14ac:dyDescent="0.35">
      <c r="E61" s="16"/>
      <c r="F61" s="14"/>
    </row>
    <row r="62" spans="5:6" x14ac:dyDescent="0.35">
      <c r="E62" s="16"/>
      <c r="F62" s="14"/>
    </row>
    <row r="63" spans="5:6" x14ac:dyDescent="0.35">
      <c r="E63" s="16"/>
      <c r="F63" s="14"/>
    </row>
    <row r="64" spans="5:6" x14ac:dyDescent="0.35">
      <c r="E64" s="16"/>
      <c r="F64" s="14"/>
    </row>
    <row r="65" spans="5:6" x14ac:dyDescent="0.35">
      <c r="E65" s="16"/>
      <c r="F65" s="14"/>
    </row>
    <row r="66" spans="5:6" x14ac:dyDescent="0.35">
      <c r="E66" s="16"/>
      <c r="F66" s="14"/>
    </row>
    <row r="67" spans="5:6" x14ac:dyDescent="0.35">
      <c r="E67" s="16"/>
      <c r="F67" s="14"/>
    </row>
    <row r="68" spans="5:6" x14ac:dyDescent="0.35">
      <c r="E68" s="16"/>
      <c r="F68" s="14"/>
    </row>
    <row r="69" spans="5:6" x14ac:dyDescent="0.35">
      <c r="E69" s="16"/>
      <c r="F69" s="14"/>
    </row>
    <row r="70" spans="5:6" x14ac:dyDescent="0.35">
      <c r="E70" s="16"/>
      <c r="F70" s="14"/>
    </row>
    <row r="71" spans="5:6" x14ac:dyDescent="0.35">
      <c r="E71" s="16"/>
      <c r="F71" s="14"/>
    </row>
    <row r="72" spans="5:6" x14ac:dyDescent="0.35">
      <c r="E72" s="16"/>
      <c r="F72" s="14"/>
    </row>
    <row r="73" spans="5:6" x14ac:dyDescent="0.35">
      <c r="E73" s="16"/>
      <c r="F73" s="14"/>
    </row>
    <row r="74" spans="5:6" x14ac:dyDescent="0.35">
      <c r="E74" s="16"/>
      <c r="F74" s="14"/>
    </row>
  </sheetData>
  <hyperlinks>
    <hyperlink ref="A4" location="Contents!A1" display="Back to table of contents" xr:uid="{00000000-0004-0000-0E00-000000000000}"/>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74"/>
  <sheetViews>
    <sheetView zoomScaleNormal="100" workbookViewId="0"/>
  </sheetViews>
  <sheetFormatPr defaultColWidth="7.15234375" defaultRowHeight="15.5" x14ac:dyDescent="0.35"/>
  <cols>
    <col min="1" max="1" width="50.07421875" style="14" customWidth="1"/>
    <col min="2" max="2" width="42.4609375" style="14" customWidth="1"/>
    <col min="3" max="3" width="24.07421875" style="14" customWidth="1"/>
    <col min="4" max="4" width="26.53515625" style="14" customWidth="1"/>
    <col min="5" max="5" width="13" style="14" customWidth="1"/>
    <col min="6" max="6" width="13" style="16" customWidth="1"/>
    <col min="7" max="16384" width="7.15234375" style="14"/>
  </cols>
  <sheetData>
    <row r="1" spans="1:6" s="9" customFormat="1" ht="20" x14ac:dyDescent="0.4">
      <c r="A1" s="1" t="s">
        <v>279</v>
      </c>
      <c r="F1" s="10"/>
    </row>
    <row r="2" spans="1:6" s="9" customFormat="1" x14ac:dyDescent="0.35">
      <c r="A2" t="s">
        <v>0</v>
      </c>
      <c r="F2" s="10"/>
    </row>
    <row r="3" spans="1:6" s="9" customFormat="1" x14ac:dyDescent="0.35">
      <c r="A3" t="s">
        <v>1</v>
      </c>
      <c r="F3" s="10"/>
    </row>
    <row r="4" spans="1:6" s="9" customFormat="1" ht="30" customHeight="1" x14ac:dyDescent="0.35">
      <c r="A4" s="45" t="s">
        <v>60</v>
      </c>
      <c r="F4" s="10"/>
    </row>
    <row r="5" spans="1:6" s="12" customFormat="1" ht="57.65" customHeight="1" thickBot="1" x14ac:dyDescent="0.4">
      <c r="A5" s="124" t="s">
        <v>237</v>
      </c>
      <c r="B5" s="123" t="s">
        <v>235</v>
      </c>
      <c r="C5" s="125" t="s">
        <v>236</v>
      </c>
      <c r="D5" s="11"/>
    </row>
    <row r="6" spans="1:6" ht="15" customHeight="1" x14ac:dyDescent="0.35">
      <c r="A6" s="70" t="s">
        <v>238</v>
      </c>
      <c r="B6" s="72">
        <v>1017</v>
      </c>
      <c r="C6" s="71">
        <v>0.16200000000000001</v>
      </c>
      <c r="D6" s="13"/>
      <c r="F6" s="14"/>
    </row>
    <row r="7" spans="1:6" ht="15" customHeight="1" x14ac:dyDescent="0.35">
      <c r="A7" s="126">
        <v>2</v>
      </c>
      <c r="B7" s="72">
        <v>1660</v>
      </c>
      <c r="C7" s="71">
        <v>0.26450000000000001</v>
      </c>
      <c r="D7" s="13"/>
      <c r="F7" s="14"/>
    </row>
    <row r="8" spans="1:6" ht="15" customHeight="1" x14ac:dyDescent="0.35">
      <c r="A8" s="126">
        <v>3</v>
      </c>
      <c r="B8" s="72">
        <v>1693</v>
      </c>
      <c r="C8" s="71">
        <v>0.2697</v>
      </c>
      <c r="D8" s="13"/>
      <c r="F8" s="14"/>
    </row>
    <row r="9" spans="1:6" ht="15" customHeight="1" x14ac:dyDescent="0.35">
      <c r="A9" s="126">
        <v>4</v>
      </c>
      <c r="B9" s="72">
        <v>1135</v>
      </c>
      <c r="C9" s="71">
        <v>0.18079999999999999</v>
      </c>
      <c r="D9" s="13"/>
      <c r="F9" s="14"/>
    </row>
    <row r="10" spans="1:6" ht="15" customHeight="1" x14ac:dyDescent="0.35">
      <c r="A10" s="126">
        <v>5</v>
      </c>
      <c r="B10" s="72">
        <v>519</v>
      </c>
      <c r="C10" s="71">
        <v>8.2699999999999996E-2</v>
      </c>
      <c r="D10" s="13"/>
      <c r="F10" s="14"/>
    </row>
    <row r="11" spans="1:6" ht="15" customHeight="1" x14ac:dyDescent="0.35">
      <c r="A11" s="126">
        <v>6</v>
      </c>
      <c r="B11" s="72">
        <v>183</v>
      </c>
      <c r="C11" s="71">
        <v>2.92E-2</v>
      </c>
      <c r="D11" s="13"/>
      <c r="F11" s="14"/>
    </row>
    <row r="12" spans="1:6" ht="15" customHeight="1" x14ac:dyDescent="0.35">
      <c r="A12" s="126">
        <v>7</v>
      </c>
      <c r="B12" s="72">
        <v>51</v>
      </c>
      <c r="C12" s="71">
        <v>8.0999999999999996E-3</v>
      </c>
      <c r="D12" s="13"/>
      <c r="F12" s="14"/>
    </row>
    <row r="13" spans="1:6" ht="15" customHeight="1" x14ac:dyDescent="0.35">
      <c r="A13" s="126">
        <v>8</v>
      </c>
      <c r="B13" s="72">
        <v>12</v>
      </c>
      <c r="C13" s="71">
        <v>1.9E-3</v>
      </c>
      <c r="D13" s="13"/>
      <c r="F13" s="14"/>
    </row>
    <row r="14" spans="1:6" ht="15" customHeight="1" x14ac:dyDescent="0.35">
      <c r="A14" s="126">
        <v>9</v>
      </c>
      <c r="B14" s="72">
        <v>5</v>
      </c>
      <c r="C14" s="71">
        <v>8.0000000000000004E-4</v>
      </c>
      <c r="D14" s="13"/>
      <c r="F14" s="14"/>
    </row>
    <row r="15" spans="1:6" ht="15" customHeight="1" x14ac:dyDescent="0.35">
      <c r="A15" s="126">
        <v>10</v>
      </c>
      <c r="B15" s="72">
        <v>2</v>
      </c>
      <c r="C15" s="71">
        <v>2.9999999999999997E-4</v>
      </c>
      <c r="D15" s="13"/>
      <c r="F15" s="14"/>
    </row>
    <row r="16" spans="1:6" ht="16.25" customHeight="1" x14ac:dyDescent="0.35">
      <c r="D16" s="13"/>
      <c r="F16" s="14"/>
    </row>
    <row r="17" spans="4:6" ht="16.25" customHeight="1" x14ac:dyDescent="0.35">
      <c r="D17" s="13"/>
      <c r="F17" s="14"/>
    </row>
    <row r="18" spans="4:6" ht="16.25" customHeight="1" x14ac:dyDescent="0.35">
      <c r="E18" s="13"/>
      <c r="F18" s="14"/>
    </row>
    <row r="19" spans="4:6" ht="16.25" customHeight="1" x14ac:dyDescent="0.35">
      <c r="E19" s="13"/>
      <c r="F19" s="14"/>
    </row>
    <row r="20" spans="4:6" ht="16.25" customHeight="1" x14ac:dyDescent="0.35">
      <c r="E20" s="13"/>
      <c r="F20" s="14"/>
    </row>
    <row r="21" spans="4:6" ht="16.25" customHeight="1" x14ac:dyDescent="0.35">
      <c r="E21" s="13"/>
      <c r="F21" s="14"/>
    </row>
    <row r="22" spans="4:6" ht="16.25" customHeight="1" x14ac:dyDescent="0.35">
      <c r="E22" s="13"/>
      <c r="F22" s="14"/>
    </row>
    <row r="23" spans="4:6" ht="16.25" customHeight="1" x14ac:dyDescent="0.35">
      <c r="E23" s="13"/>
      <c r="F23" s="15"/>
    </row>
    <row r="24" spans="4:6" ht="16.25" customHeight="1" x14ac:dyDescent="0.35">
      <c r="E24" s="13"/>
      <c r="F24" s="15"/>
    </row>
    <row r="25" spans="4:6" ht="16.25" customHeight="1" x14ac:dyDescent="0.35">
      <c r="E25" s="13"/>
      <c r="F25" s="15"/>
    </row>
    <row r="26" spans="4:6" ht="16.25" customHeight="1" x14ac:dyDescent="0.35">
      <c r="E26" s="13"/>
      <c r="F26" s="15"/>
    </row>
    <row r="27" spans="4:6" ht="16.25" customHeight="1" x14ac:dyDescent="0.35">
      <c r="E27" s="13"/>
      <c r="F27" s="15"/>
    </row>
    <row r="28" spans="4:6" ht="16.25" customHeight="1" x14ac:dyDescent="0.35">
      <c r="E28" s="13"/>
      <c r="F28" s="15"/>
    </row>
    <row r="29" spans="4:6" ht="16.25" customHeight="1" x14ac:dyDescent="0.35">
      <c r="E29" s="13"/>
      <c r="F29" s="14"/>
    </row>
    <row r="30" spans="4:6" ht="16.25" customHeight="1" x14ac:dyDescent="0.35">
      <c r="E30" s="13"/>
      <c r="F30" s="14"/>
    </row>
    <row r="31" spans="4:6" ht="16.25" customHeight="1" x14ac:dyDescent="0.35">
      <c r="E31" s="13"/>
      <c r="F31" s="14"/>
    </row>
    <row r="32" spans="4:6" ht="16.25" customHeight="1" x14ac:dyDescent="0.35">
      <c r="E32" s="13"/>
      <c r="F32" s="14"/>
    </row>
    <row r="33" spans="5:6" ht="16.25" customHeight="1" x14ac:dyDescent="0.35">
      <c r="E33" s="13"/>
      <c r="F33" s="14"/>
    </row>
    <row r="34" spans="5:6" ht="16.25" customHeight="1" x14ac:dyDescent="0.35">
      <c r="E34" s="13"/>
      <c r="F34" s="14"/>
    </row>
    <row r="35" spans="5:6" ht="16.25" customHeight="1" x14ac:dyDescent="0.35">
      <c r="E35" s="13"/>
      <c r="F35" s="14"/>
    </row>
    <row r="36" spans="5:6" x14ac:dyDescent="0.35">
      <c r="E36" s="13"/>
      <c r="F36" s="14"/>
    </row>
    <row r="37" spans="5:6" x14ac:dyDescent="0.35">
      <c r="E37" s="13"/>
      <c r="F37" s="14"/>
    </row>
    <row r="38" spans="5:6" x14ac:dyDescent="0.35">
      <c r="E38" s="13"/>
      <c r="F38" s="14"/>
    </row>
    <row r="39" spans="5:6" x14ac:dyDescent="0.35">
      <c r="E39" s="13"/>
      <c r="F39" s="14"/>
    </row>
    <row r="40" spans="5:6" x14ac:dyDescent="0.35">
      <c r="E40" s="13"/>
      <c r="F40" s="14"/>
    </row>
    <row r="41" spans="5:6" x14ac:dyDescent="0.35">
      <c r="E41" s="13"/>
      <c r="F41" s="14"/>
    </row>
    <row r="42" spans="5:6" x14ac:dyDescent="0.35">
      <c r="E42" s="13"/>
      <c r="F42" s="14"/>
    </row>
    <row r="43" spans="5:6" x14ac:dyDescent="0.35">
      <c r="E43" s="13"/>
      <c r="F43" s="14"/>
    </row>
    <row r="44" spans="5:6" x14ac:dyDescent="0.35">
      <c r="E44" s="13"/>
      <c r="F44" s="14"/>
    </row>
    <row r="45" spans="5:6" x14ac:dyDescent="0.35">
      <c r="E45" s="13"/>
      <c r="F45" s="14"/>
    </row>
    <row r="46" spans="5:6" x14ac:dyDescent="0.35">
      <c r="E46" s="13"/>
      <c r="F46" s="14"/>
    </row>
    <row r="47" spans="5:6" x14ac:dyDescent="0.35">
      <c r="E47" s="13"/>
      <c r="F47" s="14"/>
    </row>
    <row r="48" spans="5:6" x14ac:dyDescent="0.35">
      <c r="E48" s="13"/>
      <c r="F48" s="14"/>
    </row>
    <row r="49" spans="5:6" x14ac:dyDescent="0.35">
      <c r="E49" s="13"/>
      <c r="F49" s="14"/>
    </row>
    <row r="50" spans="5:6" x14ac:dyDescent="0.35">
      <c r="E50" s="13"/>
      <c r="F50" s="14"/>
    </row>
    <row r="51" spans="5:6" x14ac:dyDescent="0.35">
      <c r="E51" s="13"/>
      <c r="F51" s="14"/>
    </row>
    <row r="52" spans="5:6" x14ac:dyDescent="0.35">
      <c r="E52" s="13"/>
      <c r="F52" s="14"/>
    </row>
    <row r="53" spans="5:6" x14ac:dyDescent="0.35">
      <c r="E53" s="16"/>
      <c r="F53" s="14"/>
    </row>
    <row r="54" spans="5:6" x14ac:dyDescent="0.35">
      <c r="E54" s="16"/>
      <c r="F54" s="14"/>
    </row>
    <row r="55" spans="5:6" x14ac:dyDescent="0.35">
      <c r="E55" s="16"/>
      <c r="F55" s="14"/>
    </row>
    <row r="56" spans="5:6" x14ac:dyDescent="0.35">
      <c r="E56" s="16"/>
      <c r="F56" s="14"/>
    </row>
    <row r="57" spans="5:6" x14ac:dyDescent="0.35">
      <c r="E57" s="16"/>
      <c r="F57" s="14"/>
    </row>
    <row r="58" spans="5:6" x14ac:dyDescent="0.35">
      <c r="E58" s="16"/>
      <c r="F58" s="14"/>
    </row>
    <row r="59" spans="5:6" x14ac:dyDescent="0.35">
      <c r="E59" s="16"/>
      <c r="F59" s="14"/>
    </row>
    <row r="60" spans="5:6" x14ac:dyDescent="0.35">
      <c r="E60" s="16"/>
      <c r="F60" s="14"/>
    </row>
    <row r="61" spans="5:6" x14ac:dyDescent="0.35">
      <c r="E61" s="16"/>
      <c r="F61" s="14"/>
    </row>
    <row r="62" spans="5:6" x14ac:dyDescent="0.35">
      <c r="E62" s="16"/>
      <c r="F62" s="14"/>
    </row>
    <row r="63" spans="5:6" x14ac:dyDescent="0.35">
      <c r="E63" s="16"/>
      <c r="F63" s="14"/>
    </row>
    <row r="64" spans="5:6" x14ac:dyDescent="0.35">
      <c r="E64" s="16"/>
      <c r="F64" s="14"/>
    </row>
    <row r="65" spans="5:6" x14ac:dyDescent="0.35">
      <c r="E65" s="16"/>
      <c r="F65" s="14"/>
    </row>
    <row r="66" spans="5:6" x14ac:dyDescent="0.35">
      <c r="E66" s="16"/>
      <c r="F66" s="14"/>
    </row>
    <row r="67" spans="5:6" x14ac:dyDescent="0.35">
      <c r="E67" s="16"/>
      <c r="F67" s="14"/>
    </row>
    <row r="68" spans="5:6" x14ac:dyDescent="0.35">
      <c r="E68" s="16"/>
      <c r="F68" s="14"/>
    </row>
    <row r="69" spans="5:6" x14ac:dyDescent="0.35">
      <c r="E69" s="16"/>
      <c r="F69" s="14"/>
    </row>
    <row r="70" spans="5:6" x14ac:dyDescent="0.35">
      <c r="E70" s="16"/>
      <c r="F70" s="14"/>
    </row>
    <row r="71" spans="5:6" x14ac:dyDescent="0.35">
      <c r="E71" s="16"/>
      <c r="F71" s="14"/>
    </row>
    <row r="72" spans="5:6" x14ac:dyDescent="0.35">
      <c r="E72" s="16"/>
      <c r="F72" s="14"/>
    </row>
    <row r="73" spans="5:6" x14ac:dyDescent="0.35">
      <c r="E73" s="16"/>
      <c r="F73" s="14"/>
    </row>
    <row r="74" spans="5:6" x14ac:dyDescent="0.35">
      <c r="E74" s="16"/>
      <c r="F74" s="14"/>
    </row>
  </sheetData>
  <hyperlinks>
    <hyperlink ref="A4" location="Contents!A1" display="Back to table of contents" xr:uid="{00000000-0004-0000-0F00-000000000000}"/>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75"/>
  <sheetViews>
    <sheetView zoomScaleNormal="100" workbookViewId="0"/>
  </sheetViews>
  <sheetFormatPr defaultRowHeight="15.5" x14ac:dyDescent="0.35"/>
  <cols>
    <col min="1" max="1" width="10.4609375" customWidth="1"/>
    <col min="2" max="2" width="11.3828125" customWidth="1"/>
    <col min="3" max="3" width="16.4609375" customWidth="1"/>
    <col min="4" max="4" width="17" customWidth="1"/>
    <col min="5" max="5" width="11.4609375" customWidth="1"/>
    <col min="6" max="6" width="13.07421875" customWidth="1"/>
    <col min="7" max="7" width="14.921875" customWidth="1"/>
    <col min="15" max="15" width="40.3828125" customWidth="1"/>
  </cols>
  <sheetData>
    <row r="1" spans="1:7" ht="20" x14ac:dyDescent="0.4">
      <c r="A1" s="1" t="s">
        <v>280</v>
      </c>
    </row>
    <row r="2" spans="1:7" x14ac:dyDescent="0.35">
      <c r="A2" t="s">
        <v>239</v>
      </c>
    </row>
    <row r="3" spans="1:7" x14ac:dyDescent="0.35">
      <c r="A3" t="s">
        <v>1</v>
      </c>
    </row>
    <row r="4" spans="1:7" x14ac:dyDescent="0.35">
      <c r="A4" s="45" t="s">
        <v>60</v>
      </c>
    </row>
    <row r="5" spans="1:7" ht="45" customHeight="1" thickBot="1" x14ac:dyDescent="0.4">
      <c r="A5" s="99" t="s">
        <v>40</v>
      </c>
      <c r="B5" s="100" t="s">
        <v>107</v>
      </c>
      <c r="C5" s="100" t="s">
        <v>125</v>
      </c>
      <c r="D5" s="115" t="s">
        <v>207</v>
      </c>
      <c r="E5" s="116" t="s">
        <v>123</v>
      </c>
      <c r="F5" s="116" t="s">
        <v>124</v>
      </c>
      <c r="G5" s="127" t="s">
        <v>134</v>
      </c>
    </row>
    <row r="6" spans="1:7" x14ac:dyDescent="0.35">
      <c r="A6" s="128">
        <v>2000</v>
      </c>
      <c r="B6" s="129" t="s">
        <v>113</v>
      </c>
      <c r="C6" s="129" t="s">
        <v>126</v>
      </c>
      <c r="D6" s="102">
        <v>2013</v>
      </c>
      <c r="E6" s="20">
        <f>E29+E52</f>
        <v>289</v>
      </c>
      <c r="F6" s="20">
        <f t="shared" ref="F6:G6" si="0">F29+F52</f>
        <v>1395</v>
      </c>
      <c r="G6" s="93">
        <f t="shared" si="0"/>
        <v>329</v>
      </c>
    </row>
    <row r="7" spans="1:7" x14ac:dyDescent="0.35">
      <c r="A7" s="128">
        <v>2001</v>
      </c>
      <c r="B7" s="129" t="s">
        <v>113</v>
      </c>
      <c r="C7" s="129" t="s">
        <v>126</v>
      </c>
      <c r="D7" s="97">
        <v>2133</v>
      </c>
      <c r="E7" s="20">
        <f t="shared" ref="E7:G7" si="1">E30+E53</f>
        <v>391</v>
      </c>
      <c r="F7" s="20">
        <f t="shared" si="1"/>
        <v>1418</v>
      </c>
      <c r="G7" s="93">
        <f t="shared" si="1"/>
        <v>324</v>
      </c>
    </row>
    <row r="8" spans="1:7" x14ac:dyDescent="0.35">
      <c r="A8" s="128">
        <v>2002</v>
      </c>
      <c r="B8" s="129" t="s">
        <v>113</v>
      </c>
      <c r="C8" s="129" t="s">
        <v>126</v>
      </c>
      <c r="D8" s="97">
        <v>2151</v>
      </c>
      <c r="E8" s="20">
        <f t="shared" ref="E8:G8" si="2">E31+E54</f>
        <v>381</v>
      </c>
      <c r="F8" s="20">
        <f t="shared" si="2"/>
        <v>1382</v>
      </c>
      <c r="G8" s="93">
        <f t="shared" si="2"/>
        <v>388</v>
      </c>
    </row>
    <row r="9" spans="1:7" x14ac:dyDescent="0.35">
      <c r="A9" s="128">
        <v>2003</v>
      </c>
      <c r="B9" s="129" t="s">
        <v>113</v>
      </c>
      <c r="C9" s="129" t="s">
        <v>126</v>
      </c>
      <c r="D9" s="97">
        <v>2351</v>
      </c>
      <c r="E9" s="20">
        <f t="shared" ref="E9:G9" si="3">E32+E55</f>
        <v>472</v>
      </c>
      <c r="F9" s="20">
        <f t="shared" si="3"/>
        <v>1525</v>
      </c>
      <c r="G9" s="93">
        <f t="shared" si="3"/>
        <v>354</v>
      </c>
    </row>
    <row r="10" spans="1:7" x14ac:dyDescent="0.35">
      <c r="A10" s="128">
        <v>2004</v>
      </c>
      <c r="B10" s="129" t="s">
        <v>113</v>
      </c>
      <c r="C10" s="129" t="s">
        <v>126</v>
      </c>
      <c r="D10" s="97">
        <v>2354</v>
      </c>
      <c r="E10" s="20">
        <f t="shared" ref="E10:G10" si="4">E33+E56</f>
        <v>511</v>
      </c>
      <c r="F10" s="20">
        <f t="shared" si="4"/>
        <v>1444</v>
      </c>
      <c r="G10" s="93">
        <f t="shared" si="4"/>
        <v>399</v>
      </c>
    </row>
    <row r="11" spans="1:7" x14ac:dyDescent="0.35">
      <c r="A11" s="128">
        <v>2005</v>
      </c>
      <c r="B11" s="129" t="s">
        <v>113</v>
      </c>
      <c r="C11" s="129" t="s">
        <v>126</v>
      </c>
      <c r="D11" s="97">
        <v>2250</v>
      </c>
      <c r="E11" s="20">
        <f t="shared" ref="E11:G11" si="5">E34+E57</f>
        <v>481</v>
      </c>
      <c r="F11" s="20">
        <f t="shared" si="5"/>
        <v>1354</v>
      </c>
      <c r="G11" s="93">
        <f t="shared" si="5"/>
        <v>415</v>
      </c>
    </row>
    <row r="12" spans="1:7" x14ac:dyDescent="0.35">
      <c r="A12" s="128">
        <v>2006</v>
      </c>
      <c r="B12" s="129" t="s">
        <v>113</v>
      </c>
      <c r="C12" s="129" t="s">
        <v>126</v>
      </c>
      <c r="D12" s="97">
        <v>2553</v>
      </c>
      <c r="E12" s="20">
        <f t="shared" ref="E12:G12" si="6">E35+E58</f>
        <v>608</v>
      </c>
      <c r="F12" s="20">
        <f t="shared" si="6"/>
        <v>1493</v>
      </c>
      <c r="G12" s="93">
        <f t="shared" si="6"/>
        <v>452</v>
      </c>
    </row>
    <row r="13" spans="1:7" x14ac:dyDescent="0.35">
      <c r="A13" s="128">
        <v>2007</v>
      </c>
      <c r="B13" s="129" t="s">
        <v>113</v>
      </c>
      <c r="C13" s="129" t="s">
        <v>126</v>
      </c>
      <c r="D13" s="97">
        <v>2995</v>
      </c>
      <c r="E13" s="20">
        <f t="shared" ref="E13:G13" si="7">E36+E59</f>
        <v>727</v>
      </c>
      <c r="F13" s="20">
        <f t="shared" si="7"/>
        <v>1719</v>
      </c>
      <c r="G13" s="93">
        <f t="shared" si="7"/>
        <v>549</v>
      </c>
    </row>
    <row r="14" spans="1:7" x14ac:dyDescent="0.35">
      <c r="A14" s="128">
        <v>2008</v>
      </c>
      <c r="B14" s="129" t="s">
        <v>113</v>
      </c>
      <c r="C14" s="129" t="s">
        <v>126</v>
      </c>
      <c r="D14" s="97">
        <v>3214</v>
      </c>
      <c r="E14" s="20">
        <f t="shared" ref="E14:G14" si="8">E37+E60</f>
        <v>841</v>
      </c>
      <c r="F14" s="20">
        <f t="shared" si="8"/>
        <v>1749</v>
      </c>
      <c r="G14" s="93">
        <f t="shared" si="8"/>
        <v>624</v>
      </c>
    </row>
    <row r="15" spans="1:7" x14ac:dyDescent="0.35">
      <c r="A15" s="128">
        <v>2009</v>
      </c>
      <c r="B15" s="129" t="s">
        <v>113</v>
      </c>
      <c r="C15" s="129" t="s">
        <v>126</v>
      </c>
      <c r="D15" s="97">
        <v>3219</v>
      </c>
      <c r="E15" s="20">
        <f t="shared" ref="E15:G15" si="9">E38+E61</f>
        <v>902</v>
      </c>
      <c r="F15" s="20">
        <f t="shared" si="9"/>
        <v>1683</v>
      </c>
      <c r="G15" s="93">
        <f t="shared" si="9"/>
        <v>634</v>
      </c>
    </row>
    <row r="16" spans="1:7" x14ac:dyDescent="0.35">
      <c r="A16" s="128">
        <v>2010</v>
      </c>
      <c r="B16" s="129" t="s">
        <v>113</v>
      </c>
      <c r="C16" s="129" t="s">
        <v>126</v>
      </c>
      <c r="D16" s="97">
        <v>3410</v>
      </c>
      <c r="E16" s="20">
        <f t="shared" ref="E16:G16" si="10">E39+E62</f>
        <v>975</v>
      </c>
      <c r="F16" s="20">
        <f t="shared" si="10"/>
        <v>1770</v>
      </c>
      <c r="G16" s="93">
        <f t="shared" si="10"/>
        <v>665</v>
      </c>
    </row>
    <row r="17" spans="1:7" x14ac:dyDescent="0.35">
      <c r="A17" s="128">
        <v>2011</v>
      </c>
      <c r="B17" s="129" t="s">
        <v>113</v>
      </c>
      <c r="C17" s="129" t="s">
        <v>126</v>
      </c>
      <c r="D17" s="97">
        <v>3911</v>
      </c>
      <c r="E17" s="20">
        <f t="shared" ref="E17:G17" si="11">E40+E63</f>
        <v>1062</v>
      </c>
      <c r="F17" s="20">
        <f t="shared" si="11"/>
        <v>1932</v>
      </c>
      <c r="G17" s="93">
        <f t="shared" si="11"/>
        <v>917</v>
      </c>
    </row>
    <row r="18" spans="1:7" x14ac:dyDescent="0.35">
      <c r="A18" s="128">
        <v>2012</v>
      </c>
      <c r="B18" s="129" t="s">
        <v>113</v>
      </c>
      <c r="C18" s="129" t="s">
        <v>126</v>
      </c>
      <c r="D18" s="97">
        <v>4609</v>
      </c>
      <c r="E18" s="20">
        <f t="shared" ref="E18:G18" si="12">E41+E64</f>
        <v>1232</v>
      </c>
      <c r="F18" s="20">
        <f t="shared" si="12"/>
        <v>2222</v>
      </c>
      <c r="G18" s="93">
        <f t="shared" si="12"/>
        <v>1155</v>
      </c>
    </row>
    <row r="19" spans="1:7" x14ac:dyDescent="0.35">
      <c r="A19" s="128">
        <v>2013</v>
      </c>
      <c r="B19" s="129" t="s">
        <v>113</v>
      </c>
      <c r="C19" s="129" t="s">
        <v>126</v>
      </c>
      <c r="D19" s="97">
        <v>4819</v>
      </c>
      <c r="E19" s="20">
        <f t="shared" ref="E19:G19" si="13">E42+E65</f>
        <v>1252</v>
      </c>
      <c r="F19" s="20">
        <f t="shared" si="13"/>
        <v>2371</v>
      </c>
      <c r="G19" s="93">
        <f t="shared" si="13"/>
        <v>1196</v>
      </c>
    </row>
    <row r="20" spans="1:7" x14ac:dyDescent="0.35">
      <c r="A20" s="128">
        <v>2014</v>
      </c>
      <c r="B20" s="129" t="s">
        <v>113</v>
      </c>
      <c r="C20" s="129" t="s">
        <v>126</v>
      </c>
      <c r="D20" s="97">
        <v>4915</v>
      </c>
      <c r="E20" s="20">
        <f t="shared" ref="E20:G20" si="14">E43+E66</f>
        <v>1398</v>
      </c>
      <c r="F20" s="20">
        <f t="shared" si="14"/>
        <v>2178</v>
      </c>
      <c r="G20" s="93">
        <f t="shared" si="14"/>
        <v>1339</v>
      </c>
    </row>
    <row r="21" spans="1:7" x14ac:dyDescent="0.35">
      <c r="A21" s="128">
        <v>2015</v>
      </c>
      <c r="B21" s="129" t="s">
        <v>113</v>
      </c>
      <c r="C21" s="129" t="s">
        <v>126</v>
      </c>
      <c r="D21" s="97">
        <v>5736</v>
      </c>
      <c r="E21" s="20">
        <f t="shared" ref="E21:G21" si="15">E44+E67</f>
        <v>1715</v>
      </c>
      <c r="F21" s="20">
        <f t="shared" si="15"/>
        <v>2245</v>
      </c>
      <c r="G21" s="93">
        <f t="shared" si="15"/>
        <v>1776</v>
      </c>
    </row>
    <row r="22" spans="1:7" x14ac:dyDescent="0.35">
      <c r="A22" s="128">
        <v>2016</v>
      </c>
      <c r="B22" s="129" t="s">
        <v>113</v>
      </c>
      <c r="C22" s="129" t="s">
        <v>126</v>
      </c>
      <c r="D22" s="97">
        <v>5571</v>
      </c>
      <c r="E22" s="20">
        <f t="shared" ref="E22:G22" si="16">E45+E68</f>
        <v>1707</v>
      </c>
      <c r="F22" s="20">
        <f t="shared" si="16"/>
        <v>1901</v>
      </c>
      <c r="G22" s="93">
        <f t="shared" si="16"/>
        <v>1963</v>
      </c>
    </row>
    <row r="23" spans="1:7" x14ac:dyDescent="0.35">
      <c r="A23" s="128">
        <v>2017</v>
      </c>
      <c r="B23" s="129" t="s">
        <v>113</v>
      </c>
      <c r="C23" s="129" t="s">
        <v>126</v>
      </c>
      <c r="D23" s="97">
        <v>6549</v>
      </c>
      <c r="E23" s="20">
        <f t="shared" ref="E23:G23" si="17">E46+E69</f>
        <v>2076</v>
      </c>
      <c r="F23" s="20">
        <f t="shared" si="17"/>
        <v>2085</v>
      </c>
      <c r="G23" s="93">
        <f t="shared" si="17"/>
        <v>2388</v>
      </c>
    </row>
    <row r="24" spans="1:7" x14ac:dyDescent="0.35">
      <c r="A24" s="128">
        <v>2018</v>
      </c>
      <c r="B24" s="129" t="s">
        <v>113</v>
      </c>
      <c r="C24" s="129" t="s">
        <v>126</v>
      </c>
      <c r="D24" s="97">
        <v>6484</v>
      </c>
      <c r="E24" s="20">
        <f t="shared" ref="E24:G24" si="18">E47+E70</f>
        <v>2126</v>
      </c>
      <c r="F24" s="20">
        <f t="shared" si="18"/>
        <v>1957</v>
      </c>
      <c r="G24" s="93">
        <f t="shared" si="18"/>
        <v>2401</v>
      </c>
    </row>
    <row r="25" spans="1:7" x14ac:dyDescent="0.35">
      <c r="A25" s="128">
        <v>2019</v>
      </c>
      <c r="B25" s="129" t="s">
        <v>113</v>
      </c>
      <c r="C25" s="129" t="s">
        <v>126</v>
      </c>
      <c r="D25" s="97">
        <v>6421</v>
      </c>
      <c r="E25" s="20">
        <f t="shared" ref="E25:G25" si="19">E48+E71</f>
        <v>2145</v>
      </c>
      <c r="F25" s="20">
        <f t="shared" si="19"/>
        <v>1777</v>
      </c>
      <c r="G25" s="93">
        <f t="shared" si="19"/>
        <v>2499</v>
      </c>
    </row>
    <row r="26" spans="1:7" x14ac:dyDescent="0.35">
      <c r="A26" s="128">
        <v>2020</v>
      </c>
      <c r="B26" s="129" t="s">
        <v>113</v>
      </c>
      <c r="C26" s="129" t="s">
        <v>126</v>
      </c>
      <c r="D26" s="97">
        <v>6352</v>
      </c>
      <c r="E26" s="20">
        <f t="shared" ref="E26:G26" si="20">E49+E72</f>
        <v>2056</v>
      </c>
      <c r="F26" s="20">
        <f t="shared" si="20"/>
        <v>1758</v>
      </c>
      <c r="G26" s="93">
        <f t="shared" si="20"/>
        <v>2538</v>
      </c>
    </row>
    <row r="27" spans="1:7" x14ac:dyDescent="0.35">
      <c r="A27" s="128">
        <v>2021</v>
      </c>
      <c r="B27" s="129" t="s">
        <v>113</v>
      </c>
      <c r="C27" s="129" t="s">
        <v>126</v>
      </c>
      <c r="D27" s="97">
        <v>6046</v>
      </c>
      <c r="E27" s="20">
        <f t="shared" ref="E27:G27" si="21">E50+E73</f>
        <v>1833</v>
      </c>
      <c r="F27" s="20">
        <f t="shared" si="21"/>
        <v>1716</v>
      </c>
      <c r="G27" s="93">
        <f t="shared" si="21"/>
        <v>2497</v>
      </c>
    </row>
    <row r="28" spans="1:7" x14ac:dyDescent="0.35">
      <c r="A28" s="128">
        <v>2022</v>
      </c>
      <c r="B28" s="129" t="s">
        <v>113</v>
      </c>
      <c r="C28" s="129" t="s">
        <v>126</v>
      </c>
      <c r="D28" s="53">
        <v>6277</v>
      </c>
      <c r="E28" s="20">
        <v>1819</v>
      </c>
      <c r="F28" s="20">
        <v>1806</v>
      </c>
      <c r="G28" s="93">
        <v>2652</v>
      </c>
    </row>
    <row r="29" spans="1:7" x14ac:dyDescent="0.35">
      <c r="A29" s="128">
        <v>2000</v>
      </c>
      <c r="B29" s="129" t="s">
        <v>42</v>
      </c>
      <c r="C29" s="129" t="s">
        <v>126</v>
      </c>
      <c r="D29" s="102">
        <v>1478</v>
      </c>
      <c r="E29" s="20">
        <v>178</v>
      </c>
      <c r="F29" s="20">
        <v>1064</v>
      </c>
      <c r="G29" s="93">
        <v>236</v>
      </c>
    </row>
    <row r="30" spans="1:7" x14ac:dyDescent="0.35">
      <c r="A30" s="128">
        <v>2001</v>
      </c>
      <c r="B30" s="129" t="s">
        <v>42</v>
      </c>
      <c r="C30" s="129" t="s">
        <v>126</v>
      </c>
      <c r="D30" s="97">
        <v>1547</v>
      </c>
      <c r="E30" s="20">
        <v>242</v>
      </c>
      <c r="F30" s="20">
        <v>1074</v>
      </c>
      <c r="G30" s="93">
        <v>231</v>
      </c>
    </row>
    <row r="31" spans="1:7" x14ac:dyDescent="0.35">
      <c r="A31" s="128">
        <v>2002</v>
      </c>
      <c r="B31" s="129" t="s">
        <v>42</v>
      </c>
      <c r="C31" s="129" t="s">
        <v>126</v>
      </c>
      <c r="D31" s="97">
        <v>1527</v>
      </c>
      <c r="E31" s="20">
        <v>232</v>
      </c>
      <c r="F31" s="20">
        <v>1032</v>
      </c>
      <c r="G31" s="93">
        <v>263</v>
      </c>
    </row>
    <row r="32" spans="1:7" x14ac:dyDescent="0.35">
      <c r="A32" s="128">
        <v>2003</v>
      </c>
      <c r="B32" s="129" t="s">
        <v>42</v>
      </c>
      <c r="C32" s="129" t="s">
        <v>126</v>
      </c>
      <c r="D32" s="97">
        <v>1726</v>
      </c>
      <c r="E32" s="20">
        <v>294</v>
      </c>
      <c r="F32" s="20">
        <v>1172</v>
      </c>
      <c r="G32" s="93">
        <v>260</v>
      </c>
    </row>
    <row r="33" spans="1:7" x14ac:dyDescent="0.35">
      <c r="A33" s="128">
        <v>2004</v>
      </c>
      <c r="B33" s="129" t="s">
        <v>42</v>
      </c>
      <c r="C33" s="129" t="s">
        <v>126</v>
      </c>
      <c r="D33" s="97">
        <v>1709</v>
      </c>
      <c r="E33" s="20">
        <v>325</v>
      </c>
      <c r="F33" s="20">
        <v>1104</v>
      </c>
      <c r="G33" s="93">
        <v>280</v>
      </c>
    </row>
    <row r="34" spans="1:7" x14ac:dyDescent="0.35">
      <c r="A34" s="128">
        <v>2005</v>
      </c>
      <c r="B34" s="129" t="s">
        <v>42</v>
      </c>
      <c r="C34" s="129" t="s">
        <v>126</v>
      </c>
      <c r="D34" s="97">
        <v>1609</v>
      </c>
      <c r="E34" s="20">
        <v>304</v>
      </c>
      <c r="F34" s="20">
        <v>1011</v>
      </c>
      <c r="G34" s="93">
        <v>294</v>
      </c>
    </row>
    <row r="35" spans="1:7" x14ac:dyDescent="0.35">
      <c r="A35" s="128">
        <v>2006</v>
      </c>
      <c r="B35" s="129" t="s">
        <v>42</v>
      </c>
      <c r="C35" s="129" t="s">
        <v>126</v>
      </c>
      <c r="D35" s="97">
        <v>1849</v>
      </c>
      <c r="E35" s="20">
        <v>395</v>
      </c>
      <c r="F35" s="20">
        <v>1134</v>
      </c>
      <c r="G35" s="93">
        <v>320</v>
      </c>
    </row>
    <row r="36" spans="1:7" x14ac:dyDescent="0.35">
      <c r="A36" s="128">
        <v>2007</v>
      </c>
      <c r="B36" s="129" t="s">
        <v>42</v>
      </c>
      <c r="C36" s="129" t="s">
        <v>126</v>
      </c>
      <c r="D36" s="97">
        <v>2131</v>
      </c>
      <c r="E36" s="20">
        <v>472</v>
      </c>
      <c r="F36" s="20">
        <v>1268</v>
      </c>
      <c r="G36" s="93">
        <v>391</v>
      </c>
    </row>
    <row r="37" spans="1:7" x14ac:dyDescent="0.35">
      <c r="A37" s="128">
        <v>2008</v>
      </c>
      <c r="B37" s="129" t="s">
        <v>42</v>
      </c>
      <c r="C37" s="129" t="s">
        <v>126</v>
      </c>
      <c r="D37" s="97">
        <v>2286</v>
      </c>
      <c r="E37" s="20">
        <v>552</v>
      </c>
      <c r="F37" s="20">
        <v>1290</v>
      </c>
      <c r="G37" s="93">
        <v>444</v>
      </c>
    </row>
    <row r="38" spans="1:7" x14ac:dyDescent="0.35">
      <c r="A38" s="128">
        <v>2009</v>
      </c>
      <c r="B38" s="129" t="s">
        <v>42</v>
      </c>
      <c r="C38" s="129" t="s">
        <v>126</v>
      </c>
      <c r="D38" s="97">
        <v>2272</v>
      </c>
      <c r="E38" s="20">
        <v>580</v>
      </c>
      <c r="F38" s="20">
        <v>1244</v>
      </c>
      <c r="G38" s="93">
        <v>448</v>
      </c>
    </row>
    <row r="39" spans="1:7" x14ac:dyDescent="0.35">
      <c r="A39" s="128">
        <v>2010</v>
      </c>
      <c r="B39" s="129" t="s">
        <v>42</v>
      </c>
      <c r="C39" s="129" t="s">
        <v>126</v>
      </c>
      <c r="D39" s="97">
        <v>2373</v>
      </c>
      <c r="E39" s="20">
        <v>618</v>
      </c>
      <c r="F39" s="20">
        <v>1268</v>
      </c>
      <c r="G39" s="93">
        <v>487</v>
      </c>
    </row>
    <row r="40" spans="1:7" x14ac:dyDescent="0.35">
      <c r="A40" s="128">
        <v>2011</v>
      </c>
      <c r="B40" s="129" t="s">
        <v>42</v>
      </c>
      <c r="C40" s="129" t="s">
        <v>126</v>
      </c>
      <c r="D40" s="97">
        <v>2675</v>
      </c>
      <c r="E40" s="20">
        <v>638</v>
      </c>
      <c r="F40" s="20">
        <v>1412</v>
      </c>
      <c r="G40" s="93">
        <v>625</v>
      </c>
    </row>
    <row r="41" spans="1:7" x14ac:dyDescent="0.35">
      <c r="A41" s="128">
        <v>2012</v>
      </c>
      <c r="B41" s="129" t="s">
        <v>42</v>
      </c>
      <c r="C41" s="129" t="s">
        <v>126</v>
      </c>
      <c r="D41" s="97">
        <v>3224</v>
      </c>
      <c r="E41" s="20">
        <v>788</v>
      </c>
      <c r="F41" s="20">
        <v>1593</v>
      </c>
      <c r="G41" s="93">
        <v>843</v>
      </c>
    </row>
    <row r="42" spans="1:7" x14ac:dyDescent="0.35">
      <c r="A42" s="128">
        <v>2013</v>
      </c>
      <c r="B42" s="129" t="s">
        <v>42</v>
      </c>
      <c r="C42" s="129" t="s">
        <v>126</v>
      </c>
      <c r="D42" s="97">
        <v>3385</v>
      </c>
      <c r="E42" s="20">
        <v>802</v>
      </c>
      <c r="F42" s="20">
        <v>1725</v>
      </c>
      <c r="G42" s="93">
        <v>858</v>
      </c>
    </row>
    <row r="43" spans="1:7" x14ac:dyDescent="0.35">
      <c r="A43" s="128">
        <v>2014</v>
      </c>
      <c r="B43" s="129" t="s">
        <v>42</v>
      </c>
      <c r="C43" s="129" t="s">
        <v>126</v>
      </c>
      <c r="D43" s="97">
        <v>3340</v>
      </c>
      <c r="E43" s="20">
        <v>878</v>
      </c>
      <c r="F43" s="20">
        <v>1546</v>
      </c>
      <c r="G43" s="93">
        <v>916</v>
      </c>
    </row>
    <row r="44" spans="1:7" x14ac:dyDescent="0.35">
      <c r="A44" s="128">
        <v>2015</v>
      </c>
      <c r="B44" s="129" t="s">
        <v>42</v>
      </c>
      <c r="C44" s="129" t="s">
        <v>126</v>
      </c>
      <c r="D44" s="97">
        <v>3900</v>
      </c>
      <c r="E44" s="20">
        <v>1065</v>
      </c>
      <c r="F44" s="20">
        <v>1591</v>
      </c>
      <c r="G44" s="93">
        <v>1244</v>
      </c>
    </row>
    <row r="45" spans="1:7" x14ac:dyDescent="0.35">
      <c r="A45" s="128">
        <v>2016</v>
      </c>
      <c r="B45" s="129" t="s">
        <v>42</v>
      </c>
      <c r="C45" s="129" t="s">
        <v>126</v>
      </c>
      <c r="D45" s="97">
        <v>3753</v>
      </c>
      <c r="E45" s="20">
        <v>1033</v>
      </c>
      <c r="F45" s="20">
        <v>1361</v>
      </c>
      <c r="G45" s="93">
        <v>1359</v>
      </c>
    </row>
    <row r="46" spans="1:7" x14ac:dyDescent="0.35">
      <c r="A46" s="128">
        <v>2017</v>
      </c>
      <c r="B46" s="129" t="s">
        <v>42</v>
      </c>
      <c r="C46" s="129" t="s">
        <v>126</v>
      </c>
      <c r="D46" s="97">
        <v>4384</v>
      </c>
      <c r="E46" s="20">
        <v>1263</v>
      </c>
      <c r="F46" s="20">
        <v>1457</v>
      </c>
      <c r="G46" s="93">
        <v>1664</v>
      </c>
    </row>
    <row r="47" spans="1:7" x14ac:dyDescent="0.35">
      <c r="A47" s="128">
        <v>2018</v>
      </c>
      <c r="B47" s="129" t="s">
        <v>42</v>
      </c>
      <c r="C47" s="129" t="s">
        <v>126</v>
      </c>
      <c r="D47" s="97">
        <v>4297</v>
      </c>
      <c r="E47" s="20">
        <v>1291</v>
      </c>
      <c r="F47" s="20">
        <v>1348</v>
      </c>
      <c r="G47" s="93">
        <v>1658</v>
      </c>
    </row>
    <row r="48" spans="1:7" x14ac:dyDescent="0.35">
      <c r="A48" s="128">
        <v>2019</v>
      </c>
      <c r="B48" s="129" t="s">
        <v>42</v>
      </c>
      <c r="C48" s="129" t="s">
        <v>126</v>
      </c>
      <c r="D48" s="97">
        <v>4214</v>
      </c>
      <c r="E48" s="20">
        <v>1286</v>
      </c>
      <c r="F48" s="20">
        <v>1227</v>
      </c>
      <c r="G48" s="93">
        <v>1701</v>
      </c>
    </row>
    <row r="49" spans="1:7" x14ac:dyDescent="0.35">
      <c r="A49" s="128">
        <v>2020</v>
      </c>
      <c r="B49" s="129" t="s">
        <v>42</v>
      </c>
      <c r="C49" s="129" t="s">
        <v>126</v>
      </c>
      <c r="D49" s="97">
        <v>4173</v>
      </c>
      <c r="E49" s="20">
        <v>1226</v>
      </c>
      <c r="F49" s="20">
        <v>1184</v>
      </c>
      <c r="G49" s="93">
        <v>1763</v>
      </c>
    </row>
    <row r="50" spans="1:7" x14ac:dyDescent="0.35">
      <c r="A50" s="128">
        <v>2021</v>
      </c>
      <c r="B50" s="129" t="s">
        <v>42</v>
      </c>
      <c r="C50" s="129" t="s">
        <v>126</v>
      </c>
      <c r="D50" s="97">
        <v>4060</v>
      </c>
      <c r="E50" s="20">
        <v>1138</v>
      </c>
      <c r="F50" s="20">
        <v>1191</v>
      </c>
      <c r="G50" s="93">
        <v>1731</v>
      </c>
    </row>
    <row r="51" spans="1:7" x14ac:dyDescent="0.35">
      <c r="A51" s="128">
        <v>2022</v>
      </c>
      <c r="B51" s="129" t="s">
        <v>42</v>
      </c>
      <c r="C51" s="129" t="s">
        <v>126</v>
      </c>
      <c r="D51" s="53">
        <v>4139</v>
      </c>
      <c r="E51" s="20">
        <v>1096</v>
      </c>
      <c r="F51" s="20">
        <v>1191</v>
      </c>
      <c r="G51" s="93">
        <v>1832</v>
      </c>
    </row>
    <row r="52" spans="1:7" x14ac:dyDescent="0.35">
      <c r="A52" s="128">
        <v>2000</v>
      </c>
      <c r="B52" s="129" t="s">
        <v>41</v>
      </c>
      <c r="C52" s="129" t="s">
        <v>126</v>
      </c>
      <c r="D52" s="102">
        <v>535</v>
      </c>
      <c r="E52" s="20">
        <v>111</v>
      </c>
      <c r="F52" s="20">
        <v>331</v>
      </c>
      <c r="G52" s="93">
        <v>93</v>
      </c>
    </row>
    <row r="53" spans="1:7" x14ac:dyDescent="0.35">
      <c r="A53" s="128">
        <v>2001</v>
      </c>
      <c r="B53" s="129" t="s">
        <v>41</v>
      </c>
      <c r="C53" s="129" t="s">
        <v>126</v>
      </c>
      <c r="D53" s="97">
        <v>586</v>
      </c>
      <c r="E53" s="20">
        <v>149</v>
      </c>
      <c r="F53" s="20">
        <v>344</v>
      </c>
      <c r="G53" s="93">
        <v>93</v>
      </c>
    </row>
    <row r="54" spans="1:7" x14ac:dyDescent="0.35">
      <c r="A54" s="128">
        <v>2002</v>
      </c>
      <c r="B54" s="129" t="s">
        <v>41</v>
      </c>
      <c r="C54" s="129" t="s">
        <v>126</v>
      </c>
      <c r="D54" s="97">
        <v>624</v>
      </c>
      <c r="E54" s="20">
        <v>149</v>
      </c>
      <c r="F54" s="20">
        <v>350</v>
      </c>
      <c r="G54" s="93">
        <v>125</v>
      </c>
    </row>
    <row r="55" spans="1:7" x14ac:dyDescent="0.35">
      <c r="A55" s="128">
        <v>2003</v>
      </c>
      <c r="B55" s="129" t="s">
        <v>41</v>
      </c>
      <c r="C55" s="129" t="s">
        <v>126</v>
      </c>
      <c r="D55" s="97">
        <v>625</v>
      </c>
      <c r="E55" s="20">
        <v>178</v>
      </c>
      <c r="F55" s="20">
        <v>353</v>
      </c>
      <c r="G55" s="93">
        <v>94</v>
      </c>
    </row>
    <row r="56" spans="1:7" x14ac:dyDescent="0.35">
      <c r="A56" s="128">
        <v>2004</v>
      </c>
      <c r="B56" s="129" t="s">
        <v>41</v>
      </c>
      <c r="C56" s="129" t="s">
        <v>126</v>
      </c>
      <c r="D56" s="97">
        <v>645</v>
      </c>
      <c r="E56" s="20">
        <v>186</v>
      </c>
      <c r="F56" s="20">
        <v>340</v>
      </c>
      <c r="G56" s="93">
        <v>119</v>
      </c>
    </row>
    <row r="57" spans="1:7" x14ac:dyDescent="0.35">
      <c r="A57" s="128">
        <v>2005</v>
      </c>
      <c r="B57" s="129" t="s">
        <v>41</v>
      </c>
      <c r="C57" s="129" t="s">
        <v>126</v>
      </c>
      <c r="D57" s="97">
        <v>641</v>
      </c>
      <c r="E57" s="20">
        <v>177</v>
      </c>
      <c r="F57" s="20">
        <v>343</v>
      </c>
      <c r="G57" s="93">
        <v>121</v>
      </c>
    </row>
    <row r="58" spans="1:7" x14ac:dyDescent="0.35">
      <c r="A58" s="128">
        <v>2006</v>
      </c>
      <c r="B58" s="129" t="s">
        <v>41</v>
      </c>
      <c r="C58" s="129" t="s">
        <v>126</v>
      </c>
      <c r="D58" s="97">
        <v>704</v>
      </c>
      <c r="E58" s="20">
        <v>213</v>
      </c>
      <c r="F58" s="20">
        <v>359</v>
      </c>
      <c r="G58" s="93">
        <v>132</v>
      </c>
    </row>
    <row r="59" spans="1:7" x14ac:dyDescent="0.35">
      <c r="A59" s="128">
        <v>2007</v>
      </c>
      <c r="B59" s="129" t="s">
        <v>41</v>
      </c>
      <c r="C59" s="129" t="s">
        <v>126</v>
      </c>
      <c r="D59" s="97">
        <v>864</v>
      </c>
      <c r="E59" s="20">
        <v>255</v>
      </c>
      <c r="F59" s="20">
        <v>451</v>
      </c>
      <c r="G59" s="93">
        <v>158</v>
      </c>
    </row>
    <row r="60" spans="1:7" x14ac:dyDescent="0.35">
      <c r="A60" s="128">
        <v>2008</v>
      </c>
      <c r="B60" s="129" t="s">
        <v>41</v>
      </c>
      <c r="C60" s="129" t="s">
        <v>126</v>
      </c>
      <c r="D60" s="97">
        <v>928</v>
      </c>
      <c r="E60" s="20">
        <v>289</v>
      </c>
      <c r="F60" s="20">
        <v>459</v>
      </c>
      <c r="G60" s="93">
        <v>180</v>
      </c>
    </row>
    <row r="61" spans="1:7" x14ac:dyDescent="0.35">
      <c r="A61" s="128">
        <v>2009</v>
      </c>
      <c r="B61" s="129" t="s">
        <v>41</v>
      </c>
      <c r="C61" s="129" t="s">
        <v>126</v>
      </c>
      <c r="D61" s="97">
        <v>947</v>
      </c>
      <c r="E61" s="20">
        <v>322</v>
      </c>
      <c r="F61" s="20">
        <v>439</v>
      </c>
      <c r="G61" s="93">
        <v>186</v>
      </c>
    </row>
    <row r="62" spans="1:7" x14ac:dyDescent="0.35">
      <c r="A62" s="128">
        <v>2010</v>
      </c>
      <c r="B62" s="129" t="s">
        <v>41</v>
      </c>
      <c r="C62" s="129" t="s">
        <v>126</v>
      </c>
      <c r="D62" s="97">
        <v>1037</v>
      </c>
      <c r="E62" s="20">
        <v>357</v>
      </c>
      <c r="F62" s="20">
        <v>502</v>
      </c>
      <c r="G62" s="93">
        <v>178</v>
      </c>
    </row>
    <row r="63" spans="1:7" x14ac:dyDescent="0.35">
      <c r="A63" s="128">
        <v>2011</v>
      </c>
      <c r="B63" s="129" t="s">
        <v>41</v>
      </c>
      <c r="C63" s="129" t="s">
        <v>126</v>
      </c>
      <c r="D63" s="97">
        <v>1236</v>
      </c>
      <c r="E63" s="20">
        <v>424</v>
      </c>
      <c r="F63" s="20">
        <v>520</v>
      </c>
      <c r="G63" s="93">
        <v>292</v>
      </c>
    </row>
    <row r="64" spans="1:7" x14ac:dyDescent="0.35">
      <c r="A64" s="128">
        <v>2012</v>
      </c>
      <c r="B64" s="129" t="s">
        <v>41</v>
      </c>
      <c r="C64" s="129" t="s">
        <v>126</v>
      </c>
      <c r="D64" s="97">
        <v>1385</v>
      </c>
      <c r="E64" s="20">
        <v>444</v>
      </c>
      <c r="F64" s="20">
        <v>629</v>
      </c>
      <c r="G64" s="93">
        <v>312</v>
      </c>
    </row>
    <row r="65" spans="1:9" x14ac:dyDescent="0.35">
      <c r="A65" s="128">
        <v>2013</v>
      </c>
      <c r="B65" s="129" t="s">
        <v>41</v>
      </c>
      <c r="C65" s="129" t="s">
        <v>126</v>
      </c>
      <c r="D65" s="97">
        <v>1434</v>
      </c>
      <c r="E65" s="20">
        <v>450</v>
      </c>
      <c r="F65" s="20">
        <v>646</v>
      </c>
      <c r="G65" s="93">
        <v>338</v>
      </c>
    </row>
    <row r="66" spans="1:9" x14ac:dyDescent="0.35">
      <c r="A66" s="128">
        <v>2014</v>
      </c>
      <c r="B66" s="129" t="s">
        <v>41</v>
      </c>
      <c r="C66" s="129" t="s">
        <v>126</v>
      </c>
      <c r="D66" s="97">
        <v>1575</v>
      </c>
      <c r="E66" s="20">
        <v>520</v>
      </c>
      <c r="F66" s="20">
        <v>632</v>
      </c>
      <c r="G66" s="93">
        <v>423</v>
      </c>
    </row>
    <row r="67" spans="1:9" x14ac:dyDescent="0.35">
      <c r="A67" s="128">
        <v>2015</v>
      </c>
      <c r="B67" s="129" t="s">
        <v>41</v>
      </c>
      <c r="C67" s="129" t="s">
        <v>126</v>
      </c>
      <c r="D67" s="97">
        <v>1836</v>
      </c>
      <c r="E67" s="20">
        <v>650</v>
      </c>
      <c r="F67" s="20">
        <v>654</v>
      </c>
      <c r="G67" s="93">
        <v>532</v>
      </c>
    </row>
    <row r="68" spans="1:9" x14ac:dyDescent="0.35">
      <c r="A68" s="128">
        <v>2016</v>
      </c>
      <c r="B68" s="129" t="s">
        <v>41</v>
      </c>
      <c r="C68" s="129" t="s">
        <v>126</v>
      </c>
      <c r="D68" s="97">
        <v>1818</v>
      </c>
      <c r="E68" s="20">
        <v>674</v>
      </c>
      <c r="F68" s="20">
        <v>540</v>
      </c>
      <c r="G68" s="93">
        <v>604</v>
      </c>
    </row>
    <row r="69" spans="1:9" x14ac:dyDescent="0.35">
      <c r="A69" s="128">
        <v>2017</v>
      </c>
      <c r="B69" s="129" t="s">
        <v>41</v>
      </c>
      <c r="C69" s="129" t="s">
        <v>126</v>
      </c>
      <c r="D69" s="97">
        <v>2165</v>
      </c>
      <c r="E69" s="20">
        <v>813</v>
      </c>
      <c r="F69" s="20">
        <v>628</v>
      </c>
      <c r="G69" s="93">
        <v>724</v>
      </c>
    </row>
    <row r="70" spans="1:9" x14ac:dyDescent="0.35">
      <c r="A70" s="128">
        <v>2018</v>
      </c>
      <c r="B70" s="129" t="s">
        <v>41</v>
      </c>
      <c r="C70" s="129" t="s">
        <v>126</v>
      </c>
      <c r="D70" s="97">
        <v>2187</v>
      </c>
      <c r="E70" s="20">
        <v>835</v>
      </c>
      <c r="F70" s="20">
        <v>609</v>
      </c>
      <c r="G70" s="93">
        <v>743</v>
      </c>
    </row>
    <row r="71" spans="1:9" x14ac:dyDescent="0.35">
      <c r="A71" s="128">
        <v>2019</v>
      </c>
      <c r="B71" s="129" t="s">
        <v>41</v>
      </c>
      <c r="C71" s="129" t="s">
        <v>126</v>
      </c>
      <c r="D71" s="97">
        <v>2207</v>
      </c>
      <c r="E71" s="20">
        <v>859</v>
      </c>
      <c r="F71" s="20">
        <v>550</v>
      </c>
      <c r="G71" s="93">
        <v>798</v>
      </c>
    </row>
    <row r="72" spans="1:9" x14ac:dyDescent="0.35">
      <c r="A72" s="128">
        <v>2020</v>
      </c>
      <c r="B72" s="129" t="s">
        <v>41</v>
      </c>
      <c r="C72" s="129" t="s">
        <v>126</v>
      </c>
      <c r="D72" s="97">
        <v>2179</v>
      </c>
      <c r="E72" s="20">
        <v>830</v>
      </c>
      <c r="F72" s="20">
        <v>574</v>
      </c>
      <c r="G72" s="93">
        <v>775</v>
      </c>
    </row>
    <row r="73" spans="1:9" x14ac:dyDescent="0.35">
      <c r="A73" s="128">
        <v>2021</v>
      </c>
      <c r="B73" s="129" t="s">
        <v>41</v>
      </c>
      <c r="C73" s="129" t="s">
        <v>126</v>
      </c>
      <c r="D73" s="97">
        <v>1986</v>
      </c>
      <c r="E73" s="20">
        <v>695</v>
      </c>
      <c r="F73" s="20">
        <v>525</v>
      </c>
      <c r="G73" s="93">
        <v>766</v>
      </c>
    </row>
    <row r="74" spans="1:9" ht="18.5" x14ac:dyDescent="0.45">
      <c r="A74" s="130">
        <v>2022</v>
      </c>
      <c r="B74" s="130" t="s">
        <v>41</v>
      </c>
      <c r="C74" s="172" t="s">
        <v>126</v>
      </c>
      <c r="D74" s="173">
        <v>2138</v>
      </c>
      <c r="E74" s="174">
        <v>723</v>
      </c>
      <c r="F74" s="174">
        <v>595</v>
      </c>
      <c r="G74" s="175">
        <v>820</v>
      </c>
      <c r="H74" s="5"/>
      <c r="I74" s="5"/>
    </row>
    <row r="75" spans="1:9" x14ac:dyDescent="0.35">
      <c r="B75" s="7"/>
    </row>
  </sheetData>
  <hyperlinks>
    <hyperlink ref="A4" location="Contents!A1" display="Back to table of contents" xr:uid="{00000000-0004-0000-1000-000000000000}"/>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zoomScaleNormal="100" workbookViewId="0"/>
  </sheetViews>
  <sheetFormatPr defaultColWidth="6.84375" defaultRowHeight="15.5" x14ac:dyDescent="0.35"/>
  <cols>
    <col min="1" max="1" width="22.4609375" style="24" customWidth="1"/>
    <col min="2" max="2" width="73.4609375" style="24" customWidth="1"/>
    <col min="3" max="3" width="8.07421875" style="24" customWidth="1"/>
    <col min="4" max="16384" width="6.84375" style="24"/>
  </cols>
  <sheetData>
    <row r="1" spans="1:2" s="25" customFormat="1" x14ac:dyDescent="0.35">
      <c r="A1" s="32" t="s">
        <v>168</v>
      </c>
    </row>
    <row r="2" spans="1:2" s="25" customFormat="1" x14ac:dyDescent="0.35">
      <c r="A2" s="24" t="s">
        <v>169</v>
      </c>
    </row>
    <row r="3" spans="1:2" s="25" customFormat="1" x14ac:dyDescent="0.35">
      <c r="A3" s="24" t="s">
        <v>36</v>
      </c>
    </row>
    <row r="4" spans="1:2" s="25" customFormat="1" ht="24.9" customHeight="1" x14ac:dyDescent="0.35">
      <c r="A4" s="33" t="s">
        <v>170</v>
      </c>
      <c r="B4" s="33" t="s">
        <v>35</v>
      </c>
    </row>
    <row r="5" spans="1:2" ht="30.9" customHeight="1" x14ac:dyDescent="0.35">
      <c r="A5" s="84" t="s">
        <v>37</v>
      </c>
      <c r="B5" s="34" t="s">
        <v>37</v>
      </c>
    </row>
    <row r="6" spans="1:2" ht="30.9" customHeight="1" x14ac:dyDescent="0.35">
      <c r="A6" s="35">
        <v>1</v>
      </c>
      <c r="B6" s="83" t="s">
        <v>253</v>
      </c>
    </row>
    <row r="7" spans="1:2" ht="30.9" customHeight="1" x14ac:dyDescent="0.35">
      <c r="A7" s="35">
        <v>2</v>
      </c>
      <c r="B7" s="83" t="s">
        <v>254</v>
      </c>
    </row>
    <row r="8" spans="1:2" ht="30.9" customHeight="1" x14ac:dyDescent="0.35">
      <c r="A8" s="35" t="s">
        <v>197</v>
      </c>
      <c r="B8" s="83" t="s">
        <v>255</v>
      </c>
    </row>
    <row r="9" spans="1:2" ht="30.9" customHeight="1" x14ac:dyDescent="0.35">
      <c r="A9" s="35" t="s">
        <v>198</v>
      </c>
      <c r="B9" s="83" t="s">
        <v>271</v>
      </c>
    </row>
    <row r="10" spans="1:2" ht="30.9" customHeight="1" x14ac:dyDescent="0.35">
      <c r="A10" s="35" t="s">
        <v>200</v>
      </c>
      <c r="B10" s="83" t="s">
        <v>256</v>
      </c>
    </row>
    <row r="11" spans="1:2" ht="30.9" customHeight="1" x14ac:dyDescent="0.35">
      <c r="A11" s="35" t="s">
        <v>199</v>
      </c>
      <c r="B11" s="83" t="s">
        <v>273</v>
      </c>
    </row>
    <row r="12" spans="1:2" ht="30.9" customHeight="1" x14ac:dyDescent="0.35">
      <c r="A12" s="35" t="s">
        <v>201</v>
      </c>
      <c r="B12" s="83" t="s">
        <v>257</v>
      </c>
    </row>
    <row r="13" spans="1:2" ht="30.9" customHeight="1" x14ac:dyDescent="0.35">
      <c r="A13" s="35" t="s">
        <v>202</v>
      </c>
      <c r="B13" s="83" t="s">
        <v>277</v>
      </c>
    </row>
    <row r="14" spans="1:2" ht="30.9" customHeight="1" x14ac:dyDescent="0.35">
      <c r="A14" s="35">
        <v>6</v>
      </c>
      <c r="B14" s="83" t="s">
        <v>258</v>
      </c>
    </row>
    <row r="15" spans="1:2" ht="30.9" customHeight="1" x14ac:dyDescent="0.35">
      <c r="A15" s="35">
        <v>7</v>
      </c>
      <c r="B15" s="83" t="s">
        <v>259</v>
      </c>
    </row>
    <row r="16" spans="1:2" ht="30.9" customHeight="1" x14ac:dyDescent="0.35">
      <c r="A16" s="35">
        <v>8</v>
      </c>
      <c r="B16" s="83" t="s">
        <v>260</v>
      </c>
    </row>
    <row r="17" spans="1:2" ht="41.25" customHeight="1" x14ac:dyDescent="0.35">
      <c r="A17" s="35" t="s">
        <v>204</v>
      </c>
      <c r="B17" s="83" t="s">
        <v>261</v>
      </c>
    </row>
    <row r="18" spans="1:2" ht="35.25" customHeight="1" x14ac:dyDescent="0.35">
      <c r="A18" s="35" t="s">
        <v>203</v>
      </c>
      <c r="B18" s="83" t="s">
        <v>262</v>
      </c>
    </row>
    <row r="19" spans="1:2" x14ac:dyDescent="0.35">
      <c r="A19" s="35">
        <v>10</v>
      </c>
      <c r="B19" s="83" t="s">
        <v>263</v>
      </c>
    </row>
    <row r="20" spans="1:2" ht="31" x14ac:dyDescent="0.35">
      <c r="A20" s="36" t="s">
        <v>38</v>
      </c>
      <c r="B20" s="83" t="s">
        <v>264</v>
      </c>
    </row>
    <row r="21" spans="1:2" ht="31" x14ac:dyDescent="0.35">
      <c r="A21" s="36" t="s">
        <v>171</v>
      </c>
      <c r="B21" s="83" t="s">
        <v>265</v>
      </c>
    </row>
    <row r="22" spans="1:2" x14ac:dyDescent="0.35">
      <c r="A22" s="36" t="s">
        <v>205</v>
      </c>
      <c r="B22" s="131" t="s">
        <v>266</v>
      </c>
    </row>
    <row r="23" spans="1:2" x14ac:dyDescent="0.35">
      <c r="A23" s="36" t="s">
        <v>206</v>
      </c>
      <c r="B23" s="131" t="s">
        <v>267</v>
      </c>
    </row>
    <row r="24" spans="1:2" x14ac:dyDescent="0.35">
      <c r="A24" s="36" t="s">
        <v>191</v>
      </c>
      <c r="B24" s="131" t="s">
        <v>281</v>
      </c>
    </row>
    <row r="25" spans="1:2" ht="31" x14ac:dyDescent="0.35">
      <c r="A25" s="36" t="s">
        <v>192</v>
      </c>
      <c r="B25" s="131" t="s">
        <v>282</v>
      </c>
    </row>
    <row r="26" spans="1:2" ht="31" x14ac:dyDescent="0.35">
      <c r="A26" s="36" t="s">
        <v>193</v>
      </c>
      <c r="B26" s="131" t="s">
        <v>283</v>
      </c>
    </row>
    <row r="27" spans="1:2" x14ac:dyDescent="0.35">
      <c r="A27" s="36" t="s">
        <v>194</v>
      </c>
      <c r="B27" s="83" t="s">
        <v>284</v>
      </c>
    </row>
    <row r="28" spans="1:2" x14ac:dyDescent="0.35">
      <c r="A28" s="36" t="s">
        <v>195</v>
      </c>
      <c r="B28" s="83" t="s">
        <v>285</v>
      </c>
    </row>
    <row r="29" spans="1:2" x14ac:dyDescent="0.35">
      <c r="A29" s="36" t="s">
        <v>196</v>
      </c>
      <c r="B29" s="83" t="s">
        <v>268</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14" location="'6'!A1" display="'6'!A1" xr:uid="{00000000-0004-0000-0100-000003000000}"/>
    <hyperlink ref="A15" location="'7'!A1" display="'7'!A1" xr:uid="{00000000-0004-0000-0100-000004000000}"/>
    <hyperlink ref="A16" location="'8'!A1" display="'8'!A1" xr:uid="{00000000-0004-0000-0100-000005000000}"/>
    <hyperlink ref="A19" location="'10'!A1" display="'10'!A1" xr:uid="{00000000-0004-0000-0100-000006000000}"/>
    <hyperlink ref="A8" location="'3a'!A1" display="3a" xr:uid="{00000000-0004-0000-0100-000007000000}"/>
    <hyperlink ref="A9" location="'3b'!A1" display="3b" xr:uid="{00000000-0004-0000-0100-000008000000}"/>
    <hyperlink ref="A10" location="'4a'!A1" display="4a" xr:uid="{00000000-0004-0000-0100-000009000000}"/>
    <hyperlink ref="A11" location="'4b'!A1" display="4b" xr:uid="{00000000-0004-0000-0100-00000A000000}"/>
    <hyperlink ref="A12" location="'5a'!A1" display="5a" xr:uid="{00000000-0004-0000-0100-00000B000000}"/>
    <hyperlink ref="A13" location="'5b'!A1" display="5b" xr:uid="{00000000-0004-0000-0100-00000C000000}"/>
    <hyperlink ref="A18" location="'9b'!A1" display="9b" xr:uid="{00000000-0004-0000-0100-00000D000000}"/>
    <hyperlink ref="A17" location="'9a'!A1" display="9a" xr:uid="{00000000-0004-0000-0100-00000E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zoomScaleNormal="100" workbookViewId="0"/>
  </sheetViews>
  <sheetFormatPr defaultColWidth="6.84375" defaultRowHeight="15.5" x14ac:dyDescent="0.35"/>
  <cols>
    <col min="1" max="1" width="12.84375" style="40" customWidth="1"/>
    <col min="2" max="2" width="72.84375" style="40" bestFit="1" customWidth="1"/>
    <col min="3" max="3" width="16.07421875" style="40" customWidth="1"/>
    <col min="4" max="4" width="26.07421875" style="24" customWidth="1"/>
    <col min="5" max="16384" width="6.84375" style="40"/>
  </cols>
  <sheetData>
    <row r="1" spans="1:4" ht="20" x14ac:dyDescent="0.4">
      <c r="A1" s="38" t="s">
        <v>37</v>
      </c>
      <c r="B1" s="39"/>
      <c r="C1" s="39"/>
    </row>
    <row r="2" spans="1:4" x14ac:dyDescent="0.35">
      <c r="A2" s="24" t="s">
        <v>175</v>
      </c>
      <c r="B2" s="39"/>
      <c r="C2" s="39"/>
    </row>
    <row r="3" spans="1:4" x14ac:dyDescent="0.35">
      <c r="A3" s="24" t="s">
        <v>36</v>
      </c>
      <c r="B3" s="39"/>
      <c r="C3" s="39"/>
    </row>
    <row r="4" spans="1:4" x14ac:dyDescent="0.35">
      <c r="A4" s="45" t="s">
        <v>60</v>
      </c>
      <c r="B4" s="39"/>
      <c r="C4" s="39"/>
    </row>
    <row r="5" spans="1:4" s="41" customFormat="1" ht="24.9" customHeight="1" x14ac:dyDescent="0.35">
      <c r="A5" s="33" t="s">
        <v>176</v>
      </c>
      <c r="B5" s="33" t="s">
        <v>177</v>
      </c>
      <c r="C5" s="33" t="s">
        <v>178</v>
      </c>
      <c r="D5" s="42" t="s">
        <v>179</v>
      </c>
    </row>
    <row r="6" spans="1:4" ht="31" x14ac:dyDescent="0.35">
      <c r="A6" t="s">
        <v>172</v>
      </c>
      <c r="B6" s="37" t="s">
        <v>173</v>
      </c>
      <c r="C6" s="2" t="s">
        <v>180</v>
      </c>
      <c r="D6" s="6" t="s">
        <v>174</v>
      </c>
    </row>
    <row r="7" spans="1:4" ht="46.5" x14ac:dyDescent="0.35">
      <c r="A7" s="24" t="s">
        <v>181</v>
      </c>
      <c r="B7" s="28" t="s">
        <v>188</v>
      </c>
      <c r="C7" s="28" t="s">
        <v>189</v>
      </c>
      <c r="D7" s="6" t="s">
        <v>190</v>
      </c>
    </row>
    <row r="8" spans="1:4" ht="46.5" x14ac:dyDescent="0.35">
      <c r="A8" s="24" t="s">
        <v>182</v>
      </c>
      <c r="B8" s="28" t="s">
        <v>286</v>
      </c>
      <c r="C8" s="28" t="s">
        <v>208</v>
      </c>
      <c r="D8" s="43"/>
    </row>
    <row r="9" spans="1:4" ht="46.5" x14ac:dyDescent="0.35">
      <c r="A9" s="28" t="s">
        <v>183</v>
      </c>
      <c r="B9" s="28" t="s">
        <v>209</v>
      </c>
      <c r="C9" s="28" t="s">
        <v>210</v>
      </c>
      <c r="D9" s="28"/>
    </row>
    <row r="10" spans="1:4" ht="93" x14ac:dyDescent="0.35">
      <c r="A10" s="24" t="s">
        <v>184</v>
      </c>
      <c r="B10" s="28" t="s">
        <v>211</v>
      </c>
      <c r="C10" s="28" t="s">
        <v>210</v>
      </c>
      <c r="D10" s="74" t="s">
        <v>212</v>
      </c>
    </row>
    <row r="11" spans="1:4" x14ac:dyDescent="0.35">
      <c r="A11" s="24" t="s">
        <v>185</v>
      </c>
      <c r="B11" s="75" t="s">
        <v>213</v>
      </c>
      <c r="C11" s="28" t="s">
        <v>214</v>
      </c>
      <c r="D11" s="43"/>
    </row>
    <row r="12" spans="1:4" ht="46.5" x14ac:dyDescent="0.35">
      <c r="A12" s="24" t="s">
        <v>186</v>
      </c>
      <c r="B12" s="28" t="s">
        <v>226</v>
      </c>
      <c r="C12" s="28"/>
      <c r="D12" s="74" t="s">
        <v>227</v>
      </c>
    </row>
    <row r="13" spans="1:4" ht="62" x14ac:dyDescent="0.35">
      <c r="A13" s="24" t="s">
        <v>187</v>
      </c>
      <c r="B13" s="28" t="s">
        <v>228</v>
      </c>
      <c r="C13" s="28" t="s">
        <v>215</v>
      </c>
      <c r="D13" s="43"/>
    </row>
    <row r="14" spans="1:4" ht="31" x14ac:dyDescent="0.35">
      <c r="A14" s="80" t="s">
        <v>229</v>
      </c>
      <c r="B14" s="28" t="s">
        <v>230</v>
      </c>
      <c r="C14" s="81" t="s">
        <v>208</v>
      </c>
      <c r="D14" s="82"/>
    </row>
  </sheetData>
  <hyperlinks>
    <hyperlink ref="A4" location="Contents!A1" display="Back to table of contents" xr:uid="{00000000-0004-0000-0200-000000000000}"/>
    <hyperlink ref="D6" r:id="rId1" display="https://icd.who.int/browse10/2016/en" xr:uid="{00000000-0004-0000-0200-000001000000}"/>
    <hyperlink ref="D7" r:id="rId2" xr:uid="{00000000-0004-0000-0200-000002000000}"/>
    <hyperlink ref="D10" location="Notes!A1" display="Leading causes of death (ONS)" xr:uid="{00000000-0004-0000-0200-000003000000}"/>
    <hyperlink ref="D12" r:id="rId3" location="/XVIII" xr:uid="{00000000-0004-0000-0200-000004000000}"/>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3"/>
  <sheetViews>
    <sheetView zoomScaleNormal="100" workbookViewId="0"/>
  </sheetViews>
  <sheetFormatPr defaultColWidth="8.84375" defaultRowHeight="15.5" x14ac:dyDescent="0.35"/>
  <cols>
    <col min="1" max="1" width="10.4609375" style="17" customWidth="1"/>
    <col min="2" max="3" width="12" style="17" customWidth="1"/>
    <col min="4" max="4" width="15.84375" style="17" customWidth="1"/>
    <col min="5" max="6" width="13.61328125" style="17" customWidth="1"/>
    <col min="7" max="7" width="12.84375" style="17" customWidth="1"/>
    <col min="8" max="8" width="15.61328125" style="17" customWidth="1"/>
    <col min="9" max="9" width="8.84375" style="17"/>
    <col min="10" max="10" width="9.61328125" style="17" customWidth="1"/>
    <col min="11" max="11" width="12.15234375" style="17" customWidth="1"/>
    <col min="12" max="16384" width="8.84375" style="17"/>
  </cols>
  <sheetData>
    <row r="1" spans="1:7" ht="20" x14ac:dyDescent="0.4">
      <c r="A1" s="1" t="s">
        <v>243</v>
      </c>
    </row>
    <row r="2" spans="1:7" x14ac:dyDescent="0.35">
      <c r="A2" s="17" t="s">
        <v>0</v>
      </c>
    </row>
    <row r="3" spans="1:7" x14ac:dyDescent="0.35">
      <c r="A3" s="17" t="s">
        <v>1</v>
      </c>
    </row>
    <row r="4" spans="1:7" x14ac:dyDescent="0.35">
      <c r="A4" s="45" t="s">
        <v>60</v>
      </c>
    </row>
    <row r="5" spans="1:7" customFormat="1" ht="62.5" thickBot="1" x14ac:dyDescent="0.4">
      <c r="A5" s="106" t="s">
        <v>40</v>
      </c>
      <c r="B5" s="107" t="s">
        <v>107</v>
      </c>
      <c r="C5" s="107" t="s">
        <v>231</v>
      </c>
      <c r="D5" s="106" t="s">
        <v>108</v>
      </c>
      <c r="E5" s="107" t="s">
        <v>109</v>
      </c>
      <c r="F5" s="107" t="s">
        <v>110</v>
      </c>
      <c r="G5" s="108" t="s">
        <v>111</v>
      </c>
    </row>
    <row r="6" spans="1:7" ht="15" customHeight="1" x14ac:dyDescent="0.35">
      <c r="A6" s="90">
        <v>2000</v>
      </c>
      <c r="B6" t="s">
        <v>113</v>
      </c>
      <c r="C6" t="s">
        <v>43</v>
      </c>
      <c r="D6" s="50">
        <v>56.008127618543433</v>
      </c>
      <c r="E6" s="47">
        <v>53.540559136009435</v>
      </c>
      <c r="F6" s="47">
        <v>58.475696101077432</v>
      </c>
      <c r="G6" s="93">
        <v>2013</v>
      </c>
    </row>
    <row r="7" spans="1:7" ht="15" customHeight="1" x14ac:dyDescent="0.35">
      <c r="A7" s="90">
        <v>2001</v>
      </c>
      <c r="B7" t="s">
        <v>113</v>
      </c>
      <c r="C7" t="s">
        <v>43</v>
      </c>
      <c r="D7" s="50">
        <v>58.156741831005704</v>
      </c>
      <c r="E7" s="47">
        <v>55.67177989787352</v>
      </c>
      <c r="F7" s="47">
        <v>60.641703764137887</v>
      </c>
      <c r="G7" s="94">
        <v>2133</v>
      </c>
    </row>
    <row r="8" spans="1:7" ht="15" customHeight="1" x14ac:dyDescent="0.35">
      <c r="A8" s="90">
        <v>2002</v>
      </c>
      <c r="B8" t="s">
        <v>113</v>
      </c>
      <c r="C8" t="s">
        <v>43</v>
      </c>
      <c r="D8" s="50">
        <v>58.856460114681155</v>
      </c>
      <c r="E8" s="47">
        <v>56.35204526269937</v>
      </c>
      <c r="F8" s="47">
        <v>61.360874966662941</v>
      </c>
      <c r="G8" s="94">
        <v>2151</v>
      </c>
    </row>
    <row r="9" spans="1:7" ht="15" customHeight="1" x14ac:dyDescent="0.35">
      <c r="A9" s="90">
        <v>2003</v>
      </c>
      <c r="B9" t="s">
        <v>113</v>
      </c>
      <c r="C9" t="s">
        <v>43</v>
      </c>
      <c r="D9" s="50">
        <v>64.076267518453335</v>
      </c>
      <c r="E9" s="47">
        <v>61.468485230049041</v>
      </c>
      <c r="F9" s="47">
        <v>66.68404980685763</v>
      </c>
      <c r="G9" s="94">
        <v>2351</v>
      </c>
    </row>
    <row r="10" spans="1:7" ht="15" customHeight="1" x14ac:dyDescent="0.35">
      <c r="A10" s="90">
        <v>2004</v>
      </c>
      <c r="B10" t="s">
        <v>113</v>
      </c>
      <c r="C10" t="s">
        <v>43</v>
      </c>
      <c r="D10" s="50">
        <v>63.890065090507079</v>
      </c>
      <c r="E10" s="47">
        <v>61.288719528779126</v>
      </c>
      <c r="F10" s="47">
        <v>66.491410652235032</v>
      </c>
      <c r="G10" s="94">
        <v>2354</v>
      </c>
    </row>
    <row r="11" spans="1:7" ht="15" customHeight="1" x14ac:dyDescent="0.35">
      <c r="A11" s="90">
        <v>2005</v>
      </c>
      <c r="B11" t="s">
        <v>113</v>
      </c>
      <c r="C11" t="s">
        <v>43</v>
      </c>
      <c r="D11" s="50">
        <v>60.1</v>
      </c>
      <c r="E11" s="47">
        <v>57.6</v>
      </c>
      <c r="F11" s="47">
        <v>62.6</v>
      </c>
      <c r="G11" s="94">
        <v>2250</v>
      </c>
    </row>
    <row r="12" spans="1:7" ht="15" customHeight="1" x14ac:dyDescent="0.35">
      <c r="A12" s="52">
        <v>2006</v>
      </c>
      <c r="B12" t="s">
        <v>113</v>
      </c>
      <c r="C12" t="s">
        <v>43</v>
      </c>
      <c r="D12" s="50">
        <v>66.7</v>
      </c>
      <c r="E12" s="47">
        <v>64.099999999999994</v>
      </c>
      <c r="F12" s="47">
        <v>69.3</v>
      </c>
      <c r="G12" s="94">
        <v>2553</v>
      </c>
    </row>
    <row r="13" spans="1:7" ht="15" customHeight="1" x14ac:dyDescent="0.35">
      <c r="A13" s="52">
        <v>2007</v>
      </c>
      <c r="B13" t="s">
        <v>113</v>
      </c>
      <c r="C13" t="s">
        <v>43</v>
      </c>
      <c r="D13" s="50">
        <v>77.5</v>
      </c>
      <c r="E13" s="47">
        <v>74.7</v>
      </c>
      <c r="F13" s="47">
        <v>80.3</v>
      </c>
      <c r="G13" s="94">
        <v>2995</v>
      </c>
    </row>
    <row r="14" spans="1:7" ht="15" customHeight="1" x14ac:dyDescent="0.35">
      <c r="A14" s="52">
        <v>2008</v>
      </c>
      <c r="B14" t="s">
        <v>113</v>
      </c>
      <c r="C14" t="s">
        <v>43</v>
      </c>
      <c r="D14" s="50">
        <v>82.2</v>
      </c>
      <c r="E14" s="47">
        <v>79.3</v>
      </c>
      <c r="F14" s="47">
        <v>85.1</v>
      </c>
      <c r="G14" s="94">
        <v>3214</v>
      </c>
    </row>
    <row r="15" spans="1:7" ht="15" customHeight="1" x14ac:dyDescent="0.35">
      <c r="A15" s="52">
        <v>2009</v>
      </c>
      <c r="B15" t="s">
        <v>113</v>
      </c>
      <c r="C15" t="s">
        <v>43</v>
      </c>
      <c r="D15" s="50">
        <v>81</v>
      </c>
      <c r="E15" s="47">
        <v>78.099999999999994</v>
      </c>
      <c r="F15" s="47">
        <v>83.8</v>
      </c>
      <c r="G15" s="94">
        <v>3219</v>
      </c>
    </row>
    <row r="16" spans="1:7" ht="15" customHeight="1" x14ac:dyDescent="0.35">
      <c r="A16" s="52">
        <v>2010</v>
      </c>
      <c r="B16" t="s">
        <v>113</v>
      </c>
      <c r="C16" t="s">
        <v>43</v>
      </c>
      <c r="D16" s="50">
        <v>82.8</v>
      </c>
      <c r="E16" s="47">
        <v>80</v>
      </c>
      <c r="F16" s="47">
        <v>85.6</v>
      </c>
      <c r="G16" s="94">
        <v>3410</v>
      </c>
    </row>
    <row r="17" spans="1:14" ht="15" customHeight="1" x14ac:dyDescent="0.35">
      <c r="A17" s="52">
        <v>2011</v>
      </c>
      <c r="B17" t="s">
        <v>113</v>
      </c>
      <c r="C17" t="s">
        <v>43</v>
      </c>
      <c r="D17" s="50">
        <v>91.6</v>
      </c>
      <c r="E17" s="47">
        <v>88.8</v>
      </c>
      <c r="F17" s="47">
        <v>94.5</v>
      </c>
      <c r="G17" s="94">
        <v>3911</v>
      </c>
    </row>
    <row r="18" spans="1:14" ht="15" customHeight="1" x14ac:dyDescent="0.35">
      <c r="A18" s="52">
        <v>2012</v>
      </c>
      <c r="B18" t="s">
        <v>113</v>
      </c>
      <c r="C18" t="s">
        <v>43</v>
      </c>
      <c r="D18" s="50">
        <v>105.4</v>
      </c>
      <c r="E18" s="47">
        <v>102.4</v>
      </c>
      <c r="F18" s="47">
        <v>108.5</v>
      </c>
      <c r="G18" s="94">
        <v>4609</v>
      </c>
    </row>
    <row r="19" spans="1:14" ht="15" customHeight="1" x14ac:dyDescent="0.35">
      <c r="A19" s="52">
        <v>2013</v>
      </c>
      <c r="B19" t="s">
        <v>113</v>
      </c>
      <c r="C19" t="s">
        <v>43</v>
      </c>
      <c r="D19" s="50">
        <v>108.3</v>
      </c>
      <c r="E19" s="47">
        <v>105.3</v>
      </c>
      <c r="F19" s="47">
        <v>111.4</v>
      </c>
      <c r="G19" s="94">
        <v>4819</v>
      </c>
    </row>
    <row r="20" spans="1:14" ht="15" customHeight="1" x14ac:dyDescent="0.35">
      <c r="A20" s="52">
        <v>2014</v>
      </c>
      <c r="B20" t="s">
        <v>113</v>
      </c>
      <c r="C20" t="s">
        <v>43</v>
      </c>
      <c r="D20" s="50">
        <v>107.3</v>
      </c>
      <c r="E20" s="47">
        <v>104.3</v>
      </c>
      <c r="F20" s="47">
        <v>110.2</v>
      </c>
      <c r="G20" s="94">
        <v>4915</v>
      </c>
    </row>
    <row r="21" spans="1:14" ht="15" customHeight="1" x14ac:dyDescent="0.35">
      <c r="A21" s="52">
        <v>2015</v>
      </c>
      <c r="B21" t="s">
        <v>113</v>
      </c>
      <c r="C21" t="s">
        <v>43</v>
      </c>
      <c r="D21" s="50">
        <v>124</v>
      </c>
      <c r="E21" s="47">
        <v>120.8</v>
      </c>
      <c r="F21" s="47">
        <v>127.2</v>
      </c>
      <c r="G21" s="94">
        <v>5736</v>
      </c>
    </row>
    <row r="22" spans="1:14" ht="15" customHeight="1" x14ac:dyDescent="0.35">
      <c r="A22" s="52">
        <v>2016</v>
      </c>
      <c r="B22" t="s">
        <v>113</v>
      </c>
      <c r="C22" t="s">
        <v>43</v>
      </c>
      <c r="D22" s="50">
        <v>117.9</v>
      </c>
      <c r="E22" s="47">
        <v>114.8</v>
      </c>
      <c r="F22" s="47">
        <v>120.9</v>
      </c>
      <c r="G22" s="94">
        <v>5571</v>
      </c>
    </row>
    <row r="23" spans="1:14" ht="15" customHeight="1" x14ac:dyDescent="0.35">
      <c r="A23" s="52">
        <v>2017</v>
      </c>
      <c r="B23" t="s">
        <v>113</v>
      </c>
      <c r="C23" t="s">
        <v>43</v>
      </c>
      <c r="D23" s="50">
        <v>135.69999999999999</v>
      </c>
      <c r="E23" s="47">
        <v>132.4</v>
      </c>
      <c r="F23" s="47">
        <v>138.9</v>
      </c>
      <c r="G23" s="94">
        <v>6549</v>
      </c>
    </row>
    <row r="24" spans="1:14" ht="15" customHeight="1" x14ac:dyDescent="0.35">
      <c r="A24" s="52">
        <v>2018</v>
      </c>
      <c r="B24" t="s">
        <v>113</v>
      </c>
      <c r="C24" t="s">
        <v>43</v>
      </c>
      <c r="D24" s="50">
        <v>132.69999999999999</v>
      </c>
      <c r="E24" s="47">
        <v>129.5</v>
      </c>
      <c r="F24" s="47">
        <v>135.9</v>
      </c>
      <c r="G24" s="94">
        <v>6484</v>
      </c>
    </row>
    <row r="25" spans="1:14" ht="15" customHeight="1" x14ac:dyDescent="0.35">
      <c r="A25" s="52">
        <v>2019</v>
      </c>
      <c r="B25" t="s">
        <v>113</v>
      </c>
      <c r="C25" t="s">
        <v>43</v>
      </c>
      <c r="D25" s="50">
        <v>127.7</v>
      </c>
      <c r="E25" s="47">
        <v>124.6</v>
      </c>
      <c r="F25" s="47">
        <v>130.80000000000001</v>
      </c>
      <c r="G25" s="94">
        <v>6421</v>
      </c>
    </row>
    <row r="26" spans="1:14" ht="15" customHeight="1" x14ac:dyDescent="0.35">
      <c r="A26" s="52">
        <v>2020</v>
      </c>
      <c r="B26" t="s">
        <v>113</v>
      </c>
      <c r="C26" t="s">
        <v>43</v>
      </c>
      <c r="D26" s="50">
        <v>125.2</v>
      </c>
      <c r="E26" s="47">
        <v>122.1</v>
      </c>
      <c r="F26" s="47">
        <v>128.19999999999999</v>
      </c>
      <c r="G26" s="94">
        <v>6352</v>
      </c>
    </row>
    <row r="27" spans="1:14" ht="15" customHeight="1" x14ac:dyDescent="0.35">
      <c r="A27" s="52">
        <v>2021</v>
      </c>
      <c r="B27" t="s">
        <v>113</v>
      </c>
      <c r="C27" t="s">
        <v>43</v>
      </c>
      <c r="D27" s="50">
        <v>116.9</v>
      </c>
      <c r="E27" s="47">
        <v>114</v>
      </c>
      <c r="F27" s="47">
        <v>119.9</v>
      </c>
      <c r="G27" s="94">
        <v>6046</v>
      </c>
      <c r="N27" s="87"/>
    </row>
    <row r="28" spans="1:14" ht="15" customHeight="1" x14ac:dyDescent="0.35">
      <c r="A28" s="52">
        <v>2022</v>
      </c>
      <c r="B28" t="s">
        <v>113</v>
      </c>
      <c r="C28" t="s">
        <v>43</v>
      </c>
      <c r="D28" s="50">
        <v>121.1</v>
      </c>
      <c r="E28" s="47">
        <v>118.2</v>
      </c>
      <c r="F28" s="47">
        <v>124.2</v>
      </c>
      <c r="G28" s="135">
        <v>6277</v>
      </c>
      <c r="N28" s="87"/>
    </row>
    <row r="29" spans="1:14" ht="15" customHeight="1" x14ac:dyDescent="0.35">
      <c r="A29" s="90">
        <v>2000</v>
      </c>
      <c r="B29" t="s">
        <v>42</v>
      </c>
      <c r="C29" t="s">
        <v>43</v>
      </c>
      <c r="D29" s="50">
        <v>58.835909917213002</v>
      </c>
      <c r="E29" s="47">
        <v>55.840148214496068</v>
      </c>
      <c r="F29" s="47">
        <v>61.831671619929935</v>
      </c>
      <c r="G29" s="93">
        <v>1478</v>
      </c>
      <c r="N29" s="87"/>
    </row>
    <row r="30" spans="1:14" ht="15" customHeight="1" x14ac:dyDescent="0.35">
      <c r="A30" s="90">
        <v>2001</v>
      </c>
      <c r="B30" t="s">
        <v>42</v>
      </c>
      <c r="C30" t="s">
        <v>43</v>
      </c>
      <c r="D30" s="50">
        <v>60.671719773453532</v>
      </c>
      <c r="E30" s="47">
        <v>57.655470415632536</v>
      </c>
      <c r="F30" s="47">
        <v>63.687969131274528</v>
      </c>
      <c r="G30" s="94">
        <v>1547</v>
      </c>
      <c r="N30" s="87"/>
    </row>
    <row r="31" spans="1:14" ht="15" customHeight="1" x14ac:dyDescent="0.35">
      <c r="A31" s="90">
        <v>2002</v>
      </c>
      <c r="B31" t="s">
        <v>42</v>
      </c>
      <c r="C31" t="s">
        <v>43</v>
      </c>
      <c r="D31" s="50">
        <v>60.153384572782699</v>
      </c>
      <c r="E31" s="47">
        <v>57.147102347801592</v>
      </c>
      <c r="F31" s="47">
        <v>63.159666797763805</v>
      </c>
      <c r="G31" s="94">
        <v>1527</v>
      </c>
      <c r="N31" s="87"/>
    </row>
    <row r="32" spans="1:14" ht="15" customHeight="1" x14ac:dyDescent="0.35">
      <c r="A32" s="90">
        <v>2003</v>
      </c>
      <c r="B32" t="s">
        <v>42</v>
      </c>
      <c r="C32" t="s">
        <v>43</v>
      </c>
      <c r="D32" s="50">
        <v>67.932508487822162</v>
      </c>
      <c r="E32" s="47">
        <v>64.738299746361449</v>
      </c>
      <c r="F32" s="47">
        <v>71.126717229282875</v>
      </c>
      <c r="G32" s="94">
        <v>1726</v>
      </c>
    </row>
    <row r="33" spans="1:7" ht="15" customHeight="1" x14ac:dyDescent="0.35">
      <c r="A33" s="90">
        <v>2004</v>
      </c>
      <c r="B33" t="s">
        <v>42</v>
      </c>
      <c r="C33" t="s">
        <v>43</v>
      </c>
      <c r="D33" s="50">
        <v>67.5</v>
      </c>
      <c r="E33" s="47">
        <v>64.3</v>
      </c>
      <c r="F33" s="47">
        <v>70.7</v>
      </c>
      <c r="G33" s="94">
        <v>1709</v>
      </c>
    </row>
    <row r="34" spans="1:7" ht="15" customHeight="1" x14ac:dyDescent="0.35">
      <c r="A34" s="90">
        <v>2005</v>
      </c>
      <c r="B34" t="s">
        <v>42</v>
      </c>
      <c r="C34" t="s">
        <v>43</v>
      </c>
      <c r="D34" s="50">
        <v>62.5</v>
      </c>
      <c r="E34" s="47">
        <v>59.4</v>
      </c>
      <c r="F34" s="47">
        <v>65.5</v>
      </c>
      <c r="G34" s="94">
        <v>1609</v>
      </c>
    </row>
    <row r="35" spans="1:7" ht="15" customHeight="1" x14ac:dyDescent="0.35">
      <c r="A35" s="52">
        <v>2006</v>
      </c>
      <c r="B35" t="s">
        <v>42</v>
      </c>
      <c r="C35" t="s">
        <v>43</v>
      </c>
      <c r="D35" s="50">
        <v>70.900000000000006</v>
      </c>
      <c r="E35" s="47">
        <v>67.7</v>
      </c>
      <c r="F35" s="47">
        <v>74.099999999999994</v>
      </c>
      <c r="G35" s="94">
        <v>1849</v>
      </c>
    </row>
    <row r="36" spans="1:7" ht="15" customHeight="1" x14ac:dyDescent="0.35">
      <c r="A36" s="52">
        <v>2007</v>
      </c>
      <c r="B36" t="s">
        <v>42</v>
      </c>
      <c r="C36" t="s">
        <v>43</v>
      </c>
      <c r="D36" s="50">
        <v>81.599999999999994</v>
      </c>
      <c r="E36" s="47">
        <v>78.099999999999994</v>
      </c>
      <c r="F36" s="47">
        <v>85</v>
      </c>
      <c r="G36" s="94">
        <v>2131</v>
      </c>
    </row>
    <row r="37" spans="1:7" ht="15" customHeight="1" x14ac:dyDescent="0.35">
      <c r="A37" s="52">
        <v>2008</v>
      </c>
      <c r="B37" t="s">
        <v>42</v>
      </c>
      <c r="C37" t="s">
        <v>43</v>
      </c>
      <c r="D37" s="50">
        <v>87.1</v>
      </c>
      <c r="E37" s="47">
        <v>83.6</v>
      </c>
      <c r="F37" s="47">
        <v>90.7</v>
      </c>
      <c r="G37" s="94">
        <v>2286</v>
      </c>
    </row>
    <row r="38" spans="1:7" ht="15" customHeight="1" x14ac:dyDescent="0.35">
      <c r="A38" s="52">
        <v>2009</v>
      </c>
      <c r="B38" t="s">
        <v>42</v>
      </c>
      <c r="C38" t="s">
        <v>43</v>
      </c>
      <c r="D38" s="50">
        <v>85.8</v>
      </c>
      <c r="E38" s="47">
        <v>82.2</v>
      </c>
      <c r="F38" s="47">
        <v>89.3</v>
      </c>
      <c r="G38" s="94">
        <v>2272</v>
      </c>
    </row>
    <row r="39" spans="1:7" ht="15" customHeight="1" x14ac:dyDescent="0.35">
      <c r="A39" s="52">
        <v>2010</v>
      </c>
      <c r="B39" t="s">
        <v>42</v>
      </c>
      <c r="C39" t="s">
        <v>43</v>
      </c>
      <c r="D39" s="50">
        <v>86.9</v>
      </c>
      <c r="E39" s="47">
        <v>83.4</v>
      </c>
      <c r="F39" s="47">
        <v>90.3</v>
      </c>
      <c r="G39" s="94">
        <v>2373</v>
      </c>
    </row>
    <row r="40" spans="1:7" ht="15" customHeight="1" x14ac:dyDescent="0.35">
      <c r="A40" s="52">
        <v>2011</v>
      </c>
      <c r="B40" t="s">
        <v>42</v>
      </c>
      <c r="C40" t="s">
        <v>43</v>
      </c>
      <c r="D40" s="50">
        <v>94.8</v>
      </c>
      <c r="E40" s="47">
        <v>91.2</v>
      </c>
      <c r="F40" s="47">
        <v>98.3</v>
      </c>
      <c r="G40" s="94">
        <v>2675</v>
      </c>
    </row>
    <row r="41" spans="1:7" ht="15" customHeight="1" x14ac:dyDescent="0.35">
      <c r="A41" s="52">
        <v>2012</v>
      </c>
      <c r="B41" t="s">
        <v>42</v>
      </c>
      <c r="C41" t="s">
        <v>43</v>
      </c>
      <c r="D41" s="50">
        <v>112.5</v>
      </c>
      <c r="E41" s="47">
        <v>108.7</v>
      </c>
      <c r="F41" s="47">
        <v>116.3</v>
      </c>
      <c r="G41" s="94">
        <v>3224</v>
      </c>
    </row>
    <row r="42" spans="1:7" ht="15" customHeight="1" x14ac:dyDescent="0.35">
      <c r="A42" s="52">
        <v>2013</v>
      </c>
      <c r="B42" t="s">
        <v>42</v>
      </c>
      <c r="C42" t="s">
        <v>43</v>
      </c>
      <c r="D42" s="50">
        <v>116.9</v>
      </c>
      <c r="E42" s="47">
        <v>113</v>
      </c>
      <c r="F42" s="47">
        <v>120.8</v>
      </c>
      <c r="G42" s="94">
        <v>3385</v>
      </c>
    </row>
    <row r="43" spans="1:7" ht="15" customHeight="1" x14ac:dyDescent="0.35">
      <c r="A43" s="52">
        <v>2014</v>
      </c>
      <c r="B43" t="s">
        <v>42</v>
      </c>
      <c r="C43" t="s">
        <v>43</v>
      </c>
      <c r="D43" s="50">
        <v>112.7</v>
      </c>
      <c r="E43" s="47">
        <v>108.9</v>
      </c>
      <c r="F43" s="47">
        <v>116.5</v>
      </c>
      <c r="G43" s="94">
        <v>3340</v>
      </c>
    </row>
    <row r="44" spans="1:7" ht="15" customHeight="1" x14ac:dyDescent="0.35">
      <c r="A44" s="52">
        <v>2015</v>
      </c>
      <c r="B44" t="s">
        <v>42</v>
      </c>
      <c r="C44" t="s">
        <v>43</v>
      </c>
      <c r="D44" s="50">
        <v>131.1</v>
      </c>
      <c r="E44" s="47">
        <v>127</v>
      </c>
      <c r="F44" s="47">
        <v>135.1</v>
      </c>
      <c r="G44" s="94">
        <v>3900</v>
      </c>
    </row>
    <row r="45" spans="1:7" ht="15" customHeight="1" x14ac:dyDescent="0.35">
      <c r="A45" s="52">
        <v>2016</v>
      </c>
      <c r="B45" t="s">
        <v>42</v>
      </c>
      <c r="C45" t="s">
        <v>43</v>
      </c>
      <c r="D45" s="50">
        <v>124.3</v>
      </c>
      <c r="E45" s="47">
        <v>120.4</v>
      </c>
      <c r="F45" s="47">
        <v>128.30000000000001</v>
      </c>
      <c r="G45" s="94">
        <v>3753</v>
      </c>
    </row>
    <row r="46" spans="1:7" ht="15" customHeight="1" x14ac:dyDescent="0.35">
      <c r="A46" s="52">
        <v>2017</v>
      </c>
      <c r="B46" t="s">
        <v>42</v>
      </c>
      <c r="C46" t="s">
        <v>43</v>
      </c>
      <c r="D46" s="50">
        <v>143</v>
      </c>
      <c r="E46" s="47">
        <v>138.9</v>
      </c>
      <c r="F46" s="47">
        <v>147.19999999999999</v>
      </c>
      <c r="G46" s="94">
        <v>4384</v>
      </c>
    </row>
    <row r="47" spans="1:7" ht="15" customHeight="1" x14ac:dyDescent="0.35">
      <c r="A47" s="52">
        <v>2018</v>
      </c>
      <c r="B47" t="s">
        <v>42</v>
      </c>
      <c r="C47" t="s">
        <v>43</v>
      </c>
      <c r="D47" s="50">
        <v>139.4</v>
      </c>
      <c r="E47" s="47">
        <v>135.30000000000001</v>
      </c>
      <c r="F47" s="47">
        <v>143.5</v>
      </c>
      <c r="G47" s="94">
        <v>4297</v>
      </c>
    </row>
    <row r="48" spans="1:7" ht="15" customHeight="1" x14ac:dyDescent="0.35">
      <c r="A48" s="52">
        <v>2019</v>
      </c>
      <c r="B48" t="s">
        <v>42</v>
      </c>
      <c r="C48" t="s">
        <v>43</v>
      </c>
      <c r="D48" s="50">
        <v>133.4</v>
      </c>
      <c r="E48" s="47">
        <v>129.4</v>
      </c>
      <c r="F48" s="47">
        <v>137.30000000000001</v>
      </c>
      <c r="G48" s="94">
        <v>4214</v>
      </c>
    </row>
    <row r="49" spans="1:9" ht="15" customHeight="1" x14ac:dyDescent="0.35">
      <c r="A49" s="52">
        <v>2020</v>
      </c>
      <c r="B49" t="s">
        <v>42</v>
      </c>
      <c r="C49" t="s">
        <v>43</v>
      </c>
      <c r="D49" s="50">
        <v>132.1</v>
      </c>
      <c r="E49" s="47">
        <v>128.19999999999999</v>
      </c>
      <c r="F49" s="47">
        <v>136.1</v>
      </c>
      <c r="G49" s="94">
        <v>4173</v>
      </c>
    </row>
    <row r="50" spans="1:9" ht="15" customHeight="1" x14ac:dyDescent="0.35">
      <c r="A50" s="52">
        <v>2021</v>
      </c>
      <c r="B50" t="s">
        <v>42</v>
      </c>
      <c r="C50" t="s">
        <v>43</v>
      </c>
      <c r="D50" s="50">
        <v>126.5</v>
      </c>
      <c r="E50" s="47">
        <v>122.6</v>
      </c>
      <c r="F50" s="47">
        <v>130.30000000000001</v>
      </c>
      <c r="G50" s="94">
        <v>4060</v>
      </c>
    </row>
    <row r="51" spans="1:9" ht="15" customHeight="1" x14ac:dyDescent="0.35">
      <c r="A51" s="52">
        <v>2022</v>
      </c>
      <c r="B51" t="s">
        <v>42</v>
      </c>
      <c r="C51" s="96" t="s">
        <v>43</v>
      </c>
      <c r="D51" s="133">
        <v>129</v>
      </c>
      <c r="E51" s="132">
        <v>125.1</v>
      </c>
      <c r="F51" s="132">
        <v>132.9</v>
      </c>
      <c r="G51" s="135">
        <v>4139</v>
      </c>
    </row>
    <row r="52" spans="1:9" ht="15" customHeight="1" x14ac:dyDescent="0.35">
      <c r="A52" s="90">
        <v>2000</v>
      </c>
      <c r="B52" t="s">
        <v>41</v>
      </c>
      <c r="C52" t="s">
        <v>43</v>
      </c>
      <c r="D52" s="50">
        <v>47.244179062846008</v>
      </c>
      <c r="E52" s="47">
        <v>42.906592066280894</v>
      </c>
      <c r="F52" s="47">
        <v>51.581766059411123</v>
      </c>
      <c r="G52" s="94">
        <v>535</v>
      </c>
    </row>
    <row r="53" spans="1:9" ht="15" customHeight="1" x14ac:dyDescent="0.35">
      <c r="A53" s="90">
        <v>2001</v>
      </c>
      <c r="B53" t="s">
        <v>41</v>
      </c>
      <c r="C53" t="s">
        <v>43</v>
      </c>
      <c r="D53" s="50">
        <v>49.08859661463427</v>
      </c>
      <c r="E53" s="47">
        <v>44.817895014934564</v>
      </c>
      <c r="F53" s="47">
        <v>53.359298214333975</v>
      </c>
      <c r="G53" s="94">
        <v>586</v>
      </c>
    </row>
    <row r="54" spans="1:9" ht="15" customHeight="1" x14ac:dyDescent="0.35">
      <c r="A54" s="90">
        <v>2002</v>
      </c>
      <c r="B54" t="s">
        <v>41</v>
      </c>
      <c r="C54" t="s">
        <v>43</v>
      </c>
      <c r="D54" s="50">
        <v>51.301475005453192</v>
      </c>
      <c r="E54" s="47">
        <v>46.96584287653252</v>
      </c>
      <c r="F54" s="47">
        <v>55.637107134373863</v>
      </c>
      <c r="G54" s="94">
        <v>624</v>
      </c>
    </row>
    <row r="55" spans="1:9" ht="15" customHeight="1" x14ac:dyDescent="0.35">
      <c r="A55" s="90">
        <v>2003</v>
      </c>
      <c r="B55" t="s">
        <v>41</v>
      </c>
      <c r="C55" t="s">
        <v>43</v>
      </c>
      <c r="D55" s="50">
        <v>52.948304690473755</v>
      </c>
      <c r="E55" s="47">
        <v>48.47438087637552</v>
      </c>
      <c r="F55" s="47">
        <v>57.42222850457199</v>
      </c>
      <c r="G55" s="94">
        <v>625</v>
      </c>
    </row>
    <row r="56" spans="1:9" ht="15" customHeight="1" x14ac:dyDescent="0.35">
      <c r="A56" s="90">
        <v>2004</v>
      </c>
      <c r="B56" t="s">
        <v>41</v>
      </c>
      <c r="C56" t="s">
        <v>43</v>
      </c>
      <c r="D56" s="50">
        <v>52.4</v>
      </c>
      <c r="E56" s="47">
        <v>48</v>
      </c>
      <c r="F56" s="47">
        <v>56.7</v>
      </c>
      <c r="G56" s="94">
        <v>645</v>
      </c>
      <c r="I56" s="8"/>
    </row>
    <row r="57" spans="1:9" ht="15" customHeight="1" x14ac:dyDescent="0.35">
      <c r="A57" s="90">
        <v>2005</v>
      </c>
      <c r="B57" t="s">
        <v>41</v>
      </c>
      <c r="C57" t="s">
        <v>43</v>
      </c>
      <c r="D57" s="50">
        <v>53.2</v>
      </c>
      <c r="E57" s="47">
        <v>48.8</v>
      </c>
      <c r="F57" s="47">
        <v>57.6</v>
      </c>
      <c r="G57" s="94">
        <v>641</v>
      </c>
    </row>
    <row r="58" spans="1:9" ht="15" customHeight="1" x14ac:dyDescent="0.35">
      <c r="A58" s="52">
        <v>2006</v>
      </c>
      <c r="B58" t="s">
        <v>41</v>
      </c>
      <c r="C58" t="s">
        <v>43</v>
      </c>
      <c r="D58" s="50">
        <v>54.9</v>
      </c>
      <c r="E58" s="47">
        <v>50.5</v>
      </c>
      <c r="F58" s="47">
        <v>59.3</v>
      </c>
      <c r="G58" s="94">
        <v>704</v>
      </c>
    </row>
    <row r="59" spans="1:9" ht="15" customHeight="1" x14ac:dyDescent="0.35">
      <c r="A59" s="52">
        <v>2007</v>
      </c>
      <c r="B59" t="s">
        <v>41</v>
      </c>
      <c r="C59" t="s">
        <v>43</v>
      </c>
      <c r="D59" s="50">
        <v>65.400000000000006</v>
      </c>
      <c r="E59" s="47">
        <v>60.6</v>
      </c>
      <c r="F59" s="47">
        <v>70.099999999999994</v>
      </c>
      <c r="G59" s="94">
        <v>864</v>
      </c>
    </row>
    <row r="60" spans="1:9" ht="15" customHeight="1" x14ac:dyDescent="0.35">
      <c r="A60" s="52">
        <v>2008</v>
      </c>
      <c r="B60" t="s">
        <v>41</v>
      </c>
      <c r="C60" t="s">
        <v>43</v>
      </c>
      <c r="D60" s="50">
        <v>69.8</v>
      </c>
      <c r="E60" s="47">
        <v>64.900000000000006</v>
      </c>
      <c r="F60" s="47">
        <v>74.7</v>
      </c>
      <c r="G60" s="94">
        <v>928</v>
      </c>
    </row>
    <row r="61" spans="1:9" ht="15" customHeight="1" x14ac:dyDescent="0.35">
      <c r="A61" s="52">
        <v>2009</v>
      </c>
      <c r="B61" t="s">
        <v>41</v>
      </c>
      <c r="C61" t="s">
        <v>43</v>
      </c>
      <c r="D61" s="50">
        <v>67.7</v>
      </c>
      <c r="E61" s="47">
        <v>63</v>
      </c>
      <c r="F61" s="47">
        <v>72.400000000000006</v>
      </c>
      <c r="G61" s="94">
        <v>947</v>
      </c>
    </row>
    <row r="62" spans="1:9" ht="15" customHeight="1" x14ac:dyDescent="0.35">
      <c r="A62" s="52">
        <v>2010</v>
      </c>
      <c r="B62" t="s">
        <v>41</v>
      </c>
      <c r="C62" t="s">
        <v>43</v>
      </c>
      <c r="D62" s="50">
        <v>71.8</v>
      </c>
      <c r="E62" s="47">
        <v>67.099999999999994</v>
      </c>
      <c r="F62" s="47">
        <v>76.5</v>
      </c>
      <c r="G62" s="94">
        <v>1037</v>
      </c>
    </row>
    <row r="63" spans="1:9" ht="15" customHeight="1" x14ac:dyDescent="0.35">
      <c r="A63" s="52">
        <v>2011</v>
      </c>
      <c r="B63" t="s">
        <v>41</v>
      </c>
      <c r="C63" t="s">
        <v>43</v>
      </c>
      <c r="D63" s="50">
        <v>82.5</v>
      </c>
      <c r="E63" s="47">
        <v>77.7</v>
      </c>
      <c r="F63" s="47">
        <v>87.3</v>
      </c>
      <c r="G63" s="94">
        <v>1236</v>
      </c>
    </row>
    <row r="64" spans="1:9" ht="15" customHeight="1" x14ac:dyDescent="0.35">
      <c r="A64" s="52">
        <v>2012</v>
      </c>
      <c r="B64" t="s">
        <v>41</v>
      </c>
      <c r="C64" t="s">
        <v>43</v>
      </c>
      <c r="D64" s="50">
        <v>89.4</v>
      </c>
      <c r="E64" s="47">
        <v>84.5</v>
      </c>
      <c r="F64" s="47">
        <v>94.3</v>
      </c>
      <c r="G64" s="94">
        <v>1385</v>
      </c>
    </row>
    <row r="65" spans="1:7" ht="15" customHeight="1" x14ac:dyDescent="0.35">
      <c r="A65" s="52">
        <v>2013</v>
      </c>
      <c r="B65" t="s">
        <v>41</v>
      </c>
      <c r="C65" t="s">
        <v>43</v>
      </c>
      <c r="D65" s="50">
        <v>89.5</v>
      </c>
      <c r="E65" s="47">
        <v>84.7</v>
      </c>
      <c r="F65" s="47">
        <v>94.3</v>
      </c>
      <c r="G65" s="94">
        <v>1434</v>
      </c>
    </row>
    <row r="66" spans="1:7" ht="15" customHeight="1" x14ac:dyDescent="0.35">
      <c r="A66" s="52">
        <v>2014</v>
      </c>
      <c r="B66" t="s">
        <v>41</v>
      </c>
      <c r="C66" t="s">
        <v>43</v>
      </c>
      <c r="D66" s="50">
        <v>95.1</v>
      </c>
      <c r="E66" s="47">
        <v>90.3</v>
      </c>
      <c r="F66" s="47">
        <v>100</v>
      </c>
      <c r="G66" s="94">
        <v>1575</v>
      </c>
    </row>
    <row r="67" spans="1:7" ht="15" customHeight="1" x14ac:dyDescent="0.35">
      <c r="A67" s="52">
        <v>2015</v>
      </c>
      <c r="B67" t="s">
        <v>41</v>
      </c>
      <c r="C67" t="s">
        <v>43</v>
      </c>
      <c r="D67" s="50">
        <v>107.9</v>
      </c>
      <c r="E67" s="47">
        <v>102.9</v>
      </c>
      <c r="F67" s="47">
        <v>113</v>
      </c>
      <c r="G67" s="94">
        <v>1836</v>
      </c>
    </row>
    <row r="68" spans="1:7" ht="15" customHeight="1" x14ac:dyDescent="0.35">
      <c r="A68" s="52">
        <v>2016</v>
      </c>
      <c r="B68" t="s">
        <v>41</v>
      </c>
      <c r="C68" t="s">
        <v>43</v>
      </c>
      <c r="D68" s="50">
        <v>104.3</v>
      </c>
      <c r="E68" s="47">
        <v>99.4</v>
      </c>
      <c r="F68" s="47">
        <v>109.2</v>
      </c>
      <c r="G68" s="94">
        <v>1818</v>
      </c>
    </row>
    <row r="69" spans="1:7" ht="15" customHeight="1" x14ac:dyDescent="0.35">
      <c r="A69" s="52">
        <v>2017</v>
      </c>
      <c r="B69" t="s">
        <v>41</v>
      </c>
      <c r="C69" t="s">
        <v>43</v>
      </c>
      <c r="D69" s="50">
        <v>119.6</v>
      </c>
      <c r="E69" s="47">
        <v>114.5</v>
      </c>
      <c r="F69" s="47">
        <v>124.8</v>
      </c>
      <c r="G69" s="94">
        <v>2165</v>
      </c>
    </row>
    <row r="70" spans="1:7" ht="15" customHeight="1" x14ac:dyDescent="0.35">
      <c r="A70" s="52">
        <v>2018</v>
      </c>
      <c r="B70" t="s">
        <v>41</v>
      </c>
      <c r="C70" t="s">
        <v>43</v>
      </c>
      <c r="D70" s="50">
        <v>118.2</v>
      </c>
      <c r="E70" s="47">
        <v>113.1</v>
      </c>
      <c r="F70" s="47">
        <v>123.3</v>
      </c>
      <c r="G70" s="94">
        <v>2187</v>
      </c>
    </row>
    <row r="71" spans="1:7" ht="15" customHeight="1" x14ac:dyDescent="0.35">
      <c r="A71" s="52">
        <v>2019</v>
      </c>
      <c r="B71" t="s">
        <v>41</v>
      </c>
      <c r="C71" t="s">
        <v>43</v>
      </c>
      <c r="D71" s="50">
        <v>116.3</v>
      </c>
      <c r="E71" s="47">
        <v>111.4</v>
      </c>
      <c r="F71" s="47">
        <v>121.3</v>
      </c>
      <c r="G71" s="94">
        <v>2207</v>
      </c>
    </row>
    <row r="72" spans="1:7" ht="15" customHeight="1" x14ac:dyDescent="0.35">
      <c r="A72" s="52">
        <v>2020</v>
      </c>
      <c r="B72" t="s">
        <v>41</v>
      </c>
      <c r="C72" t="s">
        <v>43</v>
      </c>
      <c r="D72" s="50">
        <v>111</v>
      </c>
      <c r="E72" s="47">
        <v>106.2</v>
      </c>
      <c r="F72" s="47">
        <v>115.7</v>
      </c>
      <c r="G72" s="94">
        <v>2179</v>
      </c>
    </row>
    <row r="73" spans="1:7" ht="15" customHeight="1" x14ac:dyDescent="0.35">
      <c r="A73" s="52">
        <v>2021</v>
      </c>
      <c r="B73" t="s">
        <v>41</v>
      </c>
      <c r="C73" t="s">
        <v>43</v>
      </c>
      <c r="D73" s="50">
        <v>99.6</v>
      </c>
      <c r="E73" s="47">
        <v>95.2</v>
      </c>
      <c r="F73" s="47">
        <v>104.1</v>
      </c>
      <c r="G73" s="94">
        <v>1986</v>
      </c>
    </row>
    <row r="74" spans="1:7" ht="15" customHeight="1" x14ac:dyDescent="0.35">
      <c r="A74" s="52">
        <v>2022</v>
      </c>
      <c r="B74" t="s">
        <v>41</v>
      </c>
      <c r="C74" s="96" t="s">
        <v>43</v>
      </c>
      <c r="D74" s="133">
        <v>106.9</v>
      </c>
      <c r="E74" s="132">
        <v>102.3</v>
      </c>
      <c r="F74" s="132">
        <v>111.5</v>
      </c>
      <c r="G74" s="135">
        <v>2138</v>
      </c>
    </row>
    <row r="75" spans="1:7" ht="15" customHeight="1" x14ac:dyDescent="0.35">
      <c r="A75" s="90">
        <v>2000</v>
      </c>
      <c r="B75" s="2" t="s">
        <v>113</v>
      </c>
      <c r="C75" s="2" t="s">
        <v>232</v>
      </c>
      <c r="D75" s="50">
        <v>4.3466938867277678</v>
      </c>
      <c r="E75" s="47">
        <v>3.7176139571081785</v>
      </c>
      <c r="F75" s="47">
        <v>4.975773816347357</v>
      </c>
      <c r="G75" s="93">
        <v>167</v>
      </c>
    </row>
    <row r="76" spans="1:7" ht="15" customHeight="1" x14ac:dyDescent="0.35">
      <c r="A76" s="90">
        <v>2001</v>
      </c>
      <c r="B76" s="2" t="s">
        <v>113</v>
      </c>
      <c r="C76" s="2" t="s">
        <v>232</v>
      </c>
      <c r="D76" s="50">
        <v>4.2178406964273636</v>
      </c>
      <c r="E76" s="47">
        <v>3.5981331609215479</v>
      </c>
      <c r="F76" s="47">
        <v>4.8375482319331793</v>
      </c>
      <c r="G76" s="93">
        <v>162</v>
      </c>
    </row>
    <row r="77" spans="1:7" ht="15" customHeight="1" x14ac:dyDescent="0.35">
      <c r="A77" s="90">
        <v>2002</v>
      </c>
      <c r="B77" s="2" t="s">
        <v>113</v>
      </c>
      <c r="C77" s="2" t="s">
        <v>232</v>
      </c>
      <c r="D77" s="50">
        <v>4.4581732484082739</v>
      </c>
      <c r="E77" s="47">
        <v>3.8257631764790365</v>
      </c>
      <c r="F77" s="47">
        <v>5.0905833203375108</v>
      </c>
      <c r="G77" s="93">
        <v>174</v>
      </c>
    </row>
    <row r="78" spans="1:7" ht="15" customHeight="1" x14ac:dyDescent="0.35">
      <c r="A78" s="90">
        <v>2003</v>
      </c>
      <c r="B78" s="2" t="s">
        <v>113</v>
      </c>
      <c r="C78" s="2" t="s">
        <v>232</v>
      </c>
      <c r="D78" s="50">
        <v>4.5259306423097261</v>
      </c>
      <c r="E78" s="47">
        <v>3.8895058380105572</v>
      </c>
      <c r="F78" s="47">
        <v>5.1623554466088954</v>
      </c>
      <c r="G78" s="93">
        <v>177</v>
      </c>
    </row>
    <row r="79" spans="1:7" ht="15" customHeight="1" x14ac:dyDescent="0.35">
      <c r="A79" s="90">
        <v>2004</v>
      </c>
      <c r="B79" s="2" t="s">
        <v>113</v>
      </c>
      <c r="C79" s="2" t="s">
        <v>232</v>
      </c>
      <c r="D79" s="50">
        <v>5.3</v>
      </c>
      <c r="E79" s="47">
        <v>4.5999999999999996</v>
      </c>
      <c r="F79" s="47">
        <v>6</v>
      </c>
      <c r="G79" s="93">
        <v>208</v>
      </c>
    </row>
    <row r="80" spans="1:7" ht="15" customHeight="1" x14ac:dyDescent="0.35">
      <c r="A80" s="90">
        <v>2005</v>
      </c>
      <c r="B80" s="2" t="s">
        <v>113</v>
      </c>
      <c r="C80" s="2" t="s">
        <v>232</v>
      </c>
      <c r="D80" s="50">
        <v>4</v>
      </c>
      <c r="E80" s="47">
        <v>3.4</v>
      </c>
      <c r="F80" s="47">
        <v>4.5999999999999996</v>
      </c>
      <c r="G80" s="93">
        <v>159</v>
      </c>
    </row>
    <row r="81" spans="1:7" ht="15" customHeight="1" x14ac:dyDescent="0.35">
      <c r="A81" s="52">
        <v>2006</v>
      </c>
      <c r="B81" s="2" t="s">
        <v>113</v>
      </c>
      <c r="C81" s="2" t="s">
        <v>232</v>
      </c>
      <c r="D81" s="49">
        <v>4.8</v>
      </c>
      <c r="E81" s="46">
        <v>4.2</v>
      </c>
      <c r="F81" s="46">
        <v>5.5</v>
      </c>
      <c r="G81" s="93">
        <v>191</v>
      </c>
    </row>
    <row r="82" spans="1:7" ht="15" customHeight="1" x14ac:dyDescent="0.35">
      <c r="A82" s="52">
        <v>2007</v>
      </c>
      <c r="B82" s="2" t="s">
        <v>113</v>
      </c>
      <c r="C82" s="2" t="s">
        <v>232</v>
      </c>
      <c r="D82" s="50">
        <v>5.7</v>
      </c>
      <c r="E82" s="47">
        <v>5</v>
      </c>
      <c r="F82" s="47">
        <v>6.4</v>
      </c>
      <c r="G82" s="93">
        <v>230</v>
      </c>
    </row>
    <row r="83" spans="1:7" ht="15" customHeight="1" x14ac:dyDescent="0.35">
      <c r="A83" s="52">
        <v>2008</v>
      </c>
      <c r="B83" s="2" t="s">
        <v>113</v>
      </c>
      <c r="C83" s="2" t="s">
        <v>232</v>
      </c>
      <c r="D83" s="50">
        <v>6.1</v>
      </c>
      <c r="E83" s="47">
        <v>5.4</v>
      </c>
      <c r="F83" s="47">
        <v>6.8</v>
      </c>
      <c r="G83" s="93">
        <v>249</v>
      </c>
    </row>
    <row r="84" spans="1:7" ht="15" customHeight="1" x14ac:dyDescent="0.35">
      <c r="A84" s="52">
        <v>2009</v>
      </c>
      <c r="B84" s="2" t="s">
        <v>113</v>
      </c>
      <c r="C84" s="2" t="s">
        <v>232</v>
      </c>
      <c r="D84" s="50">
        <v>6.1</v>
      </c>
      <c r="E84" s="47">
        <v>5.4</v>
      </c>
      <c r="F84" s="47">
        <v>6.8</v>
      </c>
      <c r="G84" s="93">
        <v>255</v>
      </c>
    </row>
    <row r="85" spans="1:7" ht="15" customHeight="1" x14ac:dyDescent="0.35">
      <c r="A85" s="52">
        <v>2010</v>
      </c>
      <c r="B85" s="2" t="s">
        <v>113</v>
      </c>
      <c r="C85" s="2" t="s">
        <v>232</v>
      </c>
      <c r="D85" s="50">
        <v>5.5</v>
      </c>
      <c r="E85" s="47">
        <v>4.9000000000000004</v>
      </c>
      <c r="F85" s="47">
        <v>6.2</v>
      </c>
      <c r="G85" s="93">
        <v>232</v>
      </c>
    </row>
    <row r="86" spans="1:7" ht="15" customHeight="1" x14ac:dyDescent="0.35">
      <c r="A86" s="52">
        <v>2011</v>
      </c>
      <c r="B86" s="2" t="s">
        <v>113</v>
      </c>
      <c r="C86" s="2" t="s">
        <v>232</v>
      </c>
      <c r="D86" s="50">
        <v>5.0999999999999996</v>
      </c>
      <c r="E86" s="47">
        <v>4.5</v>
      </c>
      <c r="F86" s="47">
        <v>5.8</v>
      </c>
      <c r="G86" s="93">
        <v>216</v>
      </c>
    </row>
    <row r="87" spans="1:7" ht="15" customHeight="1" x14ac:dyDescent="0.35">
      <c r="A87" s="52">
        <v>2012</v>
      </c>
      <c r="B87" s="2" t="s">
        <v>113</v>
      </c>
      <c r="C87" s="2" t="s">
        <v>232</v>
      </c>
      <c r="D87" s="50">
        <v>6.7</v>
      </c>
      <c r="E87" s="47">
        <v>6</v>
      </c>
      <c r="F87" s="47">
        <v>7.5</v>
      </c>
      <c r="G87" s="93">
        <v>289</v>
      </c>
    </row>
    <row r="88" spans="1:7" ht="15" customHeight="1" x14ac:dyDescent="0.35">
      <c r="A88" s="52">
        <v>2013</v>
      </c>
      <c r="B88" s="2" t="s">
        <v>113</v>
      </c>
      <c r="C88" s="2" t="s">
        <v>232</v>
      </c>
      <c r="D88" s="50">
        <v>6.6</v>
      </c>
      <c r="E88" s="47">
        <v>5.9</v>
      </c>
      <c r="F88" s="47">
        <v>7.3</v>
      </c>
      <c r="G88" s="93">
        <v>288</v>
      </c>
    </row>
    <row r="89" spans="1:7" ht="15" customHeight="1" x14ac:dyDescent="0.35">
      <c r="A89" s="52">
        <v>2014</v>
      </c>
      <c r="B89" s="2" t="s">
        <v>113</v>
      </c>
      <c r="C89" s="2" t="s">
        <v>232</v>
      </c>
      <c r="D89" s="50">
        <v>5.8</v>
      </c>
      <c r="E89" s="47">
        <v>5.0999999999999996</v>
      </c>
      <c r="F89" s="47">
        <v>6.5</v>
      </c>
      <c r="G89" s="93">
        <v>259</v>
      </c>
    </row>
    <row r="90" spans="1:7" ht="15" customHeight="1" x14ac:dyDescent="0.35">
      <c r="A90" s="52">
        <v>2015</v>
      </c>
      <c r="B90" s="2" t="s">
        <v>113</v>
      </c>
      <c r="C90" s="2" t="s">
        <v>232</v>
      </c>
      <c r="D90" s="50">
        <v>7.2</v>
      </c>
      <c r="E90" s="47">
        <v>6.4</v>
      </c>
      <c r="F90" s="47">
        <v>7.9</v>
      </c>
      <c r="G90" s="93">
        <v>325</v>
      </c>
    </row>
    <row r="91" spans="1:7" ht="15" customHeight="1" x14ac:dyDescent="0.35">
      <c r="A91" s="52">
        <v>2016</v>
      </c>
      <c r="B91" s="2" t="s">
        <v>113</v>
      </c>
      <c r="C91" s="2" t="s">
        <v>232</v>
      </c>
      <c r="D91" s="50">
        <v>7.6</v>
      </c>
      <c r="E91" s="47">
        <v>6.9</v>
      </c>
      <c r="F91" s="47">
        <v>8.4</v>
      </c>
      <c r="G91" s="93">
        <v>353</v>
      </c>
    </row>
    <row r="92" spans="1:7" ht="15" customHeight="1" x14ac:dyDescent="0.35">
      <c r="A92" s="52">
        <v>2017</v>
      </c>
      <c r="B92" s="2" t="s">
        <v>113</v>
      </c>
      <c r="C92" s="2" t="s">
        <v>232</v>
      </c>
      <c r="D92" s="50">
        <v>7.1</v>
      </c>
      <c r="E92" s="47">
        <v>6.4</v>
      </c>
      <c r="F92" s="47">
        <v>7.8</v>
      </c>
      <c r="G92" s="93">
        <v>342</v>
      </c>
    </row>
    <row r="93" spans="1:7" ht="15" customHeight="1" x14ac:dyDescent="0.35">
      <c r="A93" s="52">
        <v>2018</v>
      </c>
      <c r="B93" s="2" t="s">
        <v>113</v>
      </c>
      <c r="C93" s="2" t="s">
        <v>232</v>
      </c>
      <c r="D93" s="50">
        <v>7.4</v>
      </c>
      <c r="E93" s="47">
        <v>6.7</v>
      </c>
      <c r="F93" s="47">
        <v>8.1</v>
      </c>
      <c r="G93" s="93">
        <v>367</v>
      </c>
    </row>
    <row r="94" spans="1:7" ht="15" customHeight="1" x14ac:dyDescent="0.35">
      <c r="A94" s="52">
        <v>2019</v>
      </c>
      <c r="B94" s="2" t="s">
        <v>113</v>
      </c>
      <c r="C94" s="2" t="s">
        <v>232</v>
      </c>
      <c r="D94" s="50">
        <v>6.6</v>
      </c>
      <c r="E94" s="47">
        <v>5.9</v>
      </c>
      <c r="F94" s="47">
        <v>7.3</v>
      </c>
      <c r="G94" s="93">
        <v>334</v>
      </c>
    </row>
    <row r="95" spans="1:7" ht="15" customHeight="1" x14ac:dyDescent="0.35">
      <c r="A95" s="52">
        <v>2020</v>
      </c>
      <c r="B95" s="2" t="s">
        <v>113</v>
      </c>
      <c r="C95" s="2" t="s">
        <v>232</v>
      </c>
      <c r="D95" s="50">
        <v>6.8</v>
      </c>
      <c r="E95" s="47">
        <v>6.2</v>
      </c>
      <c r="F95" s="47">
        <v>7.5</v>
      </c>
      <c r="G95" s="93">
        <v>353</v>
      </c>
    </row>
    <row r="96" spans="1:7" ht="15" customHeight="1" x14ac:dyDescent="0.35">
      <c r="A96" s="52">
        <v>2021</v>
      </c>
      <c r="B96" s="2" t="s">
        <v>113</v>
      </c>
      <c r="C96" s="2" t="s">
        <v>232</v>
      </c>
      <c r="D96" s="50">
        <v>6.8</v>
      </c>
      <c r="E96" s="47">
        <v>6.2</v>
      </c>
      <c r="F96" s="47">
        <v>7.5</v>
      </c>
      <c r="G96" s="93">
        <v>360</v>
      </c>
    </row>
    <row r="97" spans="1:7" ht="15" customHeight="1" x14ac:dyDescent="0.35">
      <c r="A97" s="52">
        <v>2022</v>
      </c>
      <c r="B97" s="2" t="s">
        <v>113</v>
      </c>
      <c r="C97" s="134" t="s">
        <v>232</v>
      </c>
      <c r="D97" s="133">
        <v>6.6</v>
      </c>
      <c r="E97" s="132">
        <v>6</v>
      </c>
      <c r="F97" s="132">
        <v>7.3</v>
      </c>
      <c r="G97" s="135">
        <v>348</v>
      </c>
    </row>
    <row r="98" spans="1:7" ht="15" customHeight="1" x14ac:dyDescent="0.35">
      <c r="A98" s="90">
        <v>2000</v>
      </c>
      <c r="B98" s="2" t="s">
        <v>42</v>
      </c>
      <c r="C98" s="2" t="s">
        <v>232</v>
      </c>
      <c r="D98" s="50">
        <v>4.5643134293624854</v>
      </c>
      <c r="E98" s="47">
        <v>3.6979273582491943</v>
      </c>
      <c r="F98" s="47">
        <v>5.430699500475777</v>
      </c>
      <c r="G98" s="93">
        <v>97</v>
      </c>
    </row>
    <row r="99" spans="1:7" ht="15" customHeight="1" x14ac:dyDescent="0.35">
      <c r="A99" s="90">
        <v>2001</v>
      </c>
      <c r="B99" s="2" t="s">
        <v>42</v>
      </c>
      <c r="C99" s="2" t="s">
        <v>232</v>
      </c>
      <c r="D99" s="50">
        <v>3.9967117162430754</v>
      </c>
      <c r="E99" s="47">
        <v>3.1862413074349853</v>
      </c>
      <c r="F99" s="47">
        <v>4.807182125051165</v>
      </c>
      <c r="G99" s="93">
        <v>85</v>
      </c>
    </row>
    <row r="100" spans="1:7" ht="15" customHeight="1" x14ac:dyDescent="0.35">
      <c r="A100" s="90">
        <v>2002</v>
      </c>
      <c r="B100" s="2" t="s">
        <v>42</v>
      </c>
      <c r="C100" s="2" t="s">
        <v>232</v>
      </c>
      <c r="D100" s="50">
        <v>3.7136187549593229</v>
      </c>
      <c r="E100" s="47">
        <v>2.9369283306151068</v>
      </c>
      <c r="F100" s="47">
        <v>4.490309179303539</v>
      </c>
      <c r="G100" s="93">
        <v>80</v>
      </c>
    </row>
    <row r="101" spans="1:7" ht="15" customHeight="1" x14ac:dyDescent="0.35">
      <c r="A101" s="90">
        <v>2003</v>
      </c>
      <c r="B101" s="2" t="s">
        <v>42</v>
      </c>
      <c r="C101" s="2" t="s">
        <v>232</v>
      </c>
      <c r="D101" s="50">
        <v>4.4504695823600029</v>
      </c>
      <c r="E101" s="47">
        <v>3.6012303319597603</v>
      </c>
      <c r="F101" s="47">
        <v>5.2997088327602455</v>
      </c>
      <c r="G101" s="93">
        <v>96</v>
      </c>
    </row>
    <row r="102" spans="1:7" ht="15" customHeight="1" x14ac:dyDescent="0.35">
      <c r="A102" s="90">
        <v>2004</v>
      </c>
      <c r="B102" s="2" t="s">
        <v>42</v>
      </c>
      <c r="C102" s="2" t="s">
        <v>232</v>
      </c>
      <c r="D102" s="50">
        <v>4.5999999999999996</v>
      </c>
      <c r="E102" s="47">
        <v>3.7</v>
      </c>
      <c r="F102" s="47">
        <v>5.5</v>
      </c>
      <c r="G102" s="93">
        <v>99</v>
      </c>
    </row>
    <row r="103" spans="1:7" ht="15" customHeight="1" x14ac:dyDescent="0.35">
      <c r="A103" s="90">
        <v>2005</v>
      </c>
      <c r="B103" s="2" t="s">
        <v>42</v>
      </c>
      <c r="C103" s="2" t="s">
        <v>232</v>
      </c>
      <c r="D103" s="50">
        <v>3.9</v>
      </c>
      <c r="E103" s="47">
        <v>3.1</v>
      </c>
      <c r="F103" s="47">
        <v>4.7</v>
      </c>
      <c r="G103" s="93">
        <v>84</v>
      </c>
    </row>
    <row r="104" spans="1:7" ht="15" customHeight="1" x14ac:dyDescent="0.35">
      <c r="A104" s="52">
        <v>2006</v>
      </c>
      <c r="B104" s="2" t="s">
        <v>42</v>
      </c>
      <c r="C104" s="2" t="s">
        <v>232</v>
      </c>
      <c r="D104" s="50">
        <v>5</v>
      </c>
      <c r="E104" s="47">
        <v>4.0999999999999996</v>
      </c>
      <c r="F104" s="47">
        <v>5.9</v>
      </c>
      <c r="G104" s="94">
        <v>109</v>
      </c>
    </row>
    <row r="105" spans="1:7" ht="15" customHeight="1" x14ac:dyDescent="0.35">
      <c r="A105" s="52">
        <v>2007</v>
      </c>
      <c r="B105" s="2" t="s">
        <v>42</v>
      </c>
      <c r="C105" s="2" t="s">
        <v>232</v>
      </c>
      <c r="D105" s="50">
        <v>5.3</v>
      </c>
      <c r="E105" s="47">
        <v>4.4000000000000004</v>
      </c>
      <c r="F105" s="47">
        <v>6.2</v>
      </c>
      <c r="G105" s="94">
        <v>115</v>
      </c>
    </row>
    <row r="106" spans="1:7" ht="15" customHeight="1" x14ac:dyDescent="0.35">
      <c r="A106" s="52">
        <v>2008</v>
      </c>
      <c r="B106" s="2" t="s">
        <v>42</v>
      </c>
      <c r="C106" s="2" t="s">
        <v>232</v>
      </c>
      <c r="D106" s="50">
        <v>5.9</v>
      </c>
      <c r="E106" s="47">
        <v>5</v>
      </c>
      <c r="F106" s="47">
        <v>6.9</v>
      </c>
      <c r="G106" s="94">
        <v>131</v>
      </c>
    </row>
    <row r="107" spans="1:7" ht="15" customHeight="1" x14ac:dyDescent="0.35">
      <c r="A107" s="52">
        <v>2009</v>
      </c>
      <c r="B107" s="2" t="s">
        <v>42</v>
      </c>
      <c r="C107" s="2" t="s">
        <v>232</v>
      </c>
      <c r="D107" s="50">
        <v>5.5</v>
      </c>
      <c r="E107" s="47">
        <v>4.5999999999999996</v>
      </c>
      <c r="F107" s="47">
        <v>6.5</v>
      </c>
      <c r="G107" s="94">
        <v>124</v>
      </c>
    </row>
    <row r="108" spans="1:7" ht="15" customHeight="1" x14ac:dyDescent="0.35">
      <c r="A108" s="52">
        <v>2010</v>
      </c>
      <c r="B108" s="2" t="s">
        <v>42</v>
      </c>
      <c r="C108" s="2" t="s">
        <v>232</v>
      </c>
      <c r="D108" s="50">
        <v>5.6</v>
      </c>
      <c r="E108" s="47">
        <v>4.5999999999999996</v>
      </c>
      <c r="F108" s="47">
        <v>6.5</v>
      </c>
      <c r="G108" s="94">
        <v>124</v>
      </c>
    </row>
    <row r="109" spans="1:7" ht="15" customHeight="1" x14ac:dyDescent="0.35">
      <c r="A109" s="52">
        <v>2011</v>
      </c>
      <c r="B109" s="2" t="s">
        <v>42</v>
      </c>
      <c r="C109" s="2" t="s">
        <v>232</v>
      </c>
      <c r="D109" s="50">
        <v>4.7</v>
      </c>
      <c r="E109" s="47">
        <v>3.9</v>
      </c>
      <c r="F109" s="47">
        <v>5.6</v>
      </c>
      <c r="G109" s="94">
        <v>107</v>
      </c>
    </row>
    <row r="110" spans="1:7" ht="15" customHeight="1" x14ac:dyDescent="0.35">
      <c r="A110" s="52">
        <v>2012</v>
      </c>
      <c r="B110" s="2" t="s">
        <v>42</v>
      </c>
      <c r="C110" s="2" t="s">
        <v>232</v>
      </c>
      <c r="D110" s="50">
        <v>6.8</v>
      </c>
      <c r="E110" s="47">
        <v>5.8</v>
      </c>
      <c r="F110" s="47">
        <v>7.9</v>
      </c>
      <c r="G110" s="94">
        <v>156</v>
      </c>
    </row>
    <row r="111" spans="1:7" ht="15" customHeight="1" x14ac:dyDescent="0.35">
      <c r="A111" s="52">
        <v>2013</v>
      </c>
      <c r="B111" s="2" t="s">
        <v>42</v>
      </c>
      <c r="C111" s="2" t="s">
        <v>232</v>
      </c>
      <c r="D111" s="50">
        <v>7</v>
      </c>
      <c r="E111" s="47">
        <v>6</v>
      </c>
      <c r="F111" s="47">
        <v>8</v>
      </c>
      <c r="G111" s="94">
        <v>162</v>
      </c>
    </row>
    <row r="112" spans="1:7" ht="15" customHeight="1" x14ac:dyDescent="0.35">
      <c r="A112" s="52">
        <v>2014</v>
      </c>
      <c r="B112" s="2" t="s">
        <v>42</v>
      </c>
      <c r="C112" s="2" t="s">
        <v>232</v>
      </c>
      <c r="D112" s="50">
        <v>5.9</v>
      </c>
      <c r="E112" s="47">
        <v>4.9000000000000004</v>
      </c>
      <c r="F112" s="47">
        <v>6.8</v>
      </c>
      <c r="G112" s="94">
        <v>137</v>
      </c>
    </row>
    <row r="113" spans="1:7" ht="15" customHeight="1" x14ac:dyDescent="0.35">
      <c r="A113" s="52">
        <v>2015</v>
      </c>
      <c r="B113" s="2" t="s">
        <v>42</v>
      </c>
      <c r="C113" s="2" t="s">
        <v>232</v>
      </c>
      <c r="D113" s="50">
        <v>7.5</v>
      </c>
      <c r="E113" s="47">
        <v>6.5</v>
      </c>
      <c r="F113" s="47">
        <v>8.6</v>
      </c>
      <c r="G113" s="94">
        <v>180</v>
      </c>
    </row>
    <row r="114" spans="1:7" ht="15" customHeight="1" x14ac:dyDescent="0.35">
      <c r="A114" s="52">
        <v>2016</v>
      </c>
      <c r="B114" s="2" t="s">
        <v>42</v>
      </c>
      <c r="C114" s="2" t="s">
        <v>232</v>
      </c>
      <c r="D114" s="50">
        <v>7.7</v>
      </c>
      <c r="E114" s="47">
        <v>6.7</v>
      </c>
      <c r="F114" s="47">
        <v>8.8000000000000007</v>
      </c>
      <c r="G114" s="94">
        <v>188</v>
      </c>
    </row>
    <row r="115" spans="1:7" ht="15" customHeight="1" x14ac:dyDescent="0.35">
      <c r="A115" s="52">
        <v>2017</v>
      </c>
      <c r="B115" s="2" t="s">
        <v>42</v>
      </c>
      <c r="C115" s="2" t="s">
        <v>232</v>
      </c>
      <c r="D115" s="50">
        <v>7.2</v>
      </c>
      <c r="E115" s="47">
        <v>6.2</v>
      </c>
      <c r="F115" s="47">
        <v>8.1</v>
      </c>
      <c r="G115" s="94">
        <v>181</v>
      </c>
    </row>
    <row r="116" spans="1:7" ht="15" customHeight="1" x14ac:dyDescent="0.35">
      <c r="A116" s="52">
        <v>2018</v>
      </c>
      <c r="B116" s="2" t="s">
        <v>42</v>
      </c>
      <c r="C116" s="2" t="s">
        <v>232</v>
      </c>
      <c r="D116" s="50">
        <v>7.3</v>
      </c>
      <c r="E116" s="47">
        <v>6.3</v>
      </c>
      <c r="F116" s="47">
        <v>8.3000000000000007</v>
      </c>
      <c r="G116" s="94">
        <v>190</v>
      </c>
    </row>
    <row r="117" spans="1:7" ht="15" customHeight="1" x14ac:dyDescent="0.35">
      <c r="A117" s="52">
        <v>2019</v>
      </c>
      <c r="B117" s="2" t="s">
        <v>42</v>
      </c>
      <c r="C117" s="2" t="s">
        <v>232</v>
      </c>
      <c r="D117" s="50">
        <v>6.1</v>
      </c>
      <c r="E117" s="47">
        <v>5.2</v>
      </c>
      <c r="F117" s="47">
        <v>7</v>
      </c>
      <c r="G117" s="94">
        <v>161</v>
      </c>
    </row>
    <row r="118" spans="1:7" ht="15" customHeight="1" x14ac:dyDescent="0.35">
      <c r="A118" s="52">
        <v>2020</v>
      </c>
      <c r="B118" s="2" t="s">
        <v>42</v>
      </c>
      <c r="C118" s="2" t="s">
        <v>232</v>
      </c>
      <c r="D118" s="50">
        <v>6.4</v>
      </c>
      <c r="E118" s="47">
        <v>5.5</v>
      </c>
      <c r="F118" s="47">
        <v>7.3</v>
      </c>
      <c r="G118" s="94">
        <v>172</v>
      </c>
    </row>
    <row r="119" spans="1:7" ht="15" customHeight="1" x14ac:dyDescent="0.35">
      <c r="A119" s="52">
        <v>2021</v>
      </c>
      <c r="B119" s="2" t="s">
        <v>42</v>
      </c>
      <c r="C119" s="2" t="s">
        <v>232</v>
      </c>
      <c r="D119" s="50">
        <v>7.6</v>
      </c>
      <c r="E119" s="47">
        <v>6.6</v>
      </c>
      <c r="F119" s="47">
        <v>8.6</v>
      </c>
      <c r="G119" s="94">
        <v>209</v>
      </c>
    </row>
    <row r="120" spans="1:7" ht="15" customHeight="1" x14ac:dyDescent="0.35">
      <c r="A120" s="52">
        <v>2022</v>
      </c>
      <c r="B120" s="2" t="s">
        <v>42</v>
      </c>
      <c r="C120" s="134" t="s">
        <v>232</v>
      </c>
      <c r="D120" s="133">
        <v>6.9</v>
      </c>
      <c r="E120" s="132">
        <v>6</v>
      </c>
      <c r="F120" s="132">
        <v>7.8</v>
      </c>
      <c r="G120" s="135">
        <v>190</v>
      </c>
    </row>
    <row r="121" spans="1:7" ht="15" customHeight="1" x14ac:dyDescent="0.35">
      <c r="A121" s="90">
        <v>2000</v>
      </c>
      <c r="B121" s="2" t="s">
        <v>41</v>
      </c>
      <c r="C121" s="2" t="s">
        <v>232</v>
      </c>
      <c r="D121" s="50">
        <v>4.0523265049297637</v>
      </c>
      <c r="E121" s="47">
        <v>3.1446605061869635</v>
      </c>
      <c r="F121" s="47">
        <v>4.9599925036725638</v>
      </c>
      <c r="G121" s="93">
        <v>70</v>
      </c>
    </row>
    <row r="122" spans="1:7" ht="15" customHeight="1" x14ac:dyDescent="0.35">
      <c r="A122" s="90">
        <v>2001</v>
      </c>
      <c r="B122" s="2" t="s">
        <v>41</v>
      </c>
      <c r="C122" s="2" t="s">
        <v>232</v>
      </c>
      <c r="D122" s="50">
        <v>4.5612258905779406</v>
      </c>
      <c r="E122" s="47">
        <v>3.5885075216177738</v>
      </c>
      <c r="F122" s="47">
        <v>5.5339442595381074</v>
      </c>
      <c r="G122" s="93">
        <v>77</v>
      </c>
    </row>
    <row r="123" spans="1:7" ht="15" customHeight="1" x14ac:dyDescent="0.35">
      <c r="A123" s="90">
        <v>2002</v>
      </c>
      <c r="B123" s="2" t="s">
        <v>41</v>
      </c>
      <c r="C123" s="2" t="s">
        <v>232</v>
      </c>
      <c r="D123" s="50">
        <v>5.3437368802434753</v>
      </c>
      <c r="E123" s="47">
        <v>4.3109708854810895</v>
      </c>
      <c r="F123" s="47">
        <v>6.376502875005861</v>
      </c>
      <c r="G123" s="93">
        <v>94</v>
      </c>
    </row>
    <row r="124" spans="1:7" ht="15" customHeight="1" x14ac:dyDescent="0.35">
      <c r="A124" s="90">
        <v>2003</v>
      </c>
      <c r="B124" s="2" t="s">
        <v>41</v>
      </c>
      <c r="C124" s="2" t="s">
        <v>232</v>
      </c>
      <c r="D124" s="50">
        <v>4.5986574561938403</v>
      </c>
      <c r="E124" s="47">
        <v>3.6415654870626835</v>
      </c>
      <c r="F124" s="47">
        <v>5.555749425324997</v>
      </c>
      <c r="G124" s="93">
        <v>81</v>
      </c>
    </row>
    <row r="125" spans="1:7" ht="15" customHeight="1" x14ac:dyDescent="0.35">
      <c r="A125" s="90">
        <v>2004</v>
      </c>
      <c r="B125" s="2" t="s">
        <v>41</v>
      </c>
      <c r="C125" s="2" t="s">
        <v>232</v>
      </c>
      <c r="D125" s="50">
        <v>6.1</v>
      </c>
      <c r="E125" s="47">
        <v>5</v>
      </c>
      <c r="F125" s="47">
        <v>7.2</v>
      </c>
      <c r="G125" s="93">
        <v>109</v>
      </c>
    </row>
    <row r="126" spans="1:7" ht="15" customHeight="1" x14ac:dyDescent="0.35">
      <c r="A126" s="90">
        <v>2005</v>
      </c>
      <c r="B126" s="2" t="s">
        <v>41</v>
      </c>
      <c r="C126" s="2" t="s">
        <v>232</v>
      </c>
      <c r="D126" s="50">
        <v>4.2</v>
      </c>
      <c r="E126" s="47">
        <v>3.3</v>
      </c>
      <c r="F126" s="47">
        <v>5.0999999999999996</v>
      </c>
      <c r="G126" s="93">
        <v>75</v>
      </c>
    </row>
    <row r="127" spans="1:7" ht="15" customHeight="1" x14ac:dyDescent="0.35">
      <c r="A127" s="52">
        <v>2006</v>
      </c>
      <c r="B127" s="2" t="s">
        <v>41</v>
      </c>
      <c r="C127" s="2" t="s">
        <v>232</v>
      </c>
      <c r="D127" s="50">
        <v>4.5</v>
      </c>
      <c r="E127" s="47">
        <v>3.6</v>
      </c>
      <c r="F127" s="47">
        <v>5.5</v>
      </c>
      <c r="G127" s="94">
        <v>82</v>
      </c>
    </row>
    <row r="128" spans="1:7" ht="15" customHeight="1" x14ac:dyDescent="0.35">
      <c r="A128" s="52">
        <v>2007</v>
      </c>
      <c r="B128" s="2" t="s">
        <v>41</v>
      </c>
      <c r="C128" s="2" t="s">
        <v>232</v>
      </c>
      <c r="D128" s="50">
        <v>6.2</v>
      </c>
      <c r="E128" s="47">
        <v>5.0999999999999996</v>
      </c>
      <c r="F128" s="47">
        <v>7.3</v>
      </c>
      <c r="G128" s="94">
        <v>115</v>
      </c>
    </row>
    <row r="129" spans="1:7" ht="15" customHeight="1" x14ac:dyDescent="0.35">
      <c r="A129" s="52">
        <v>2008</v>
      </c>
      <c r="B129" s="2" t="s">
        <v>41</v>
      </c>
      <c r="C129" s="2" t="s">
        <v>232</v>
      </c>
      <c r="D129" s="50">
        <v>6.3</v>
      </c>
      <c r="E129" s="47">
        <v>5.2</v>
      </c>
      <c r="F129" s="47">
        <v>7.4</v>
      </c>
      <c r="G129" s="94">
        <v>118</v>
      </c>
    </row>
    <row r="130" spans="1:7" ht="15" customHeight="1" x14ac:dyDescent="0.35">
      <c r="A130" s="52">
        <v>2009</v>
      </c>
      <c r="B130" s="2" t="s">
        <v>41</v>
      </c>
      <c r="C130" s="2" t="s">
        <v>232</v>
      </c>
      <c r="D130" s="50">
        <v>6.7</v>
      </c>
      <c r="E130" s="47">
        <v>5.6</v>
      </c>
      <c r="F130" s="47">
        <v>7.8</v>
      </c>
      <c r="G130" s="94">
        <v>131</v>
      </c>
    </row>
    <row r="131" spans="1:7" ht="15" customHeight="1" x14ac:dyDescent="0.35">
      <c r="A131" s="52">
        <v>2010</v>
      </c>
      <c r="B131" s="2" t="s">
        <v>41</v>
      </c>
      <c r="C131" s="2" t="s">
        <v>232</v>
      </c>
      <c r="D131" s="50">
        <v>5.5</v>
      </c>
      <c r="E131" s="47">
        <v>4.5</v>
      </c>
      <c r="F131" s="47">
        <v>6.5</v>
      </c>
      <c r="G131" s="94">
        <v>108</v>
      </c>
    </row>
    <row r="132" spans="1:7" ht="15" customHeight="1" x14ac:dyDescent="0.35">
      <c r="A132" s="52">
        <v>2011</v>
      </c>
      <c r="B132" s="2" t="s">
        <v>41</v>
      </c>
      <c r="C132" s="2" t="s">
        <v>232</v>
      </c>
      <c r="D132" s="50">
        <v>5.6</v>
      </c>
      <c r="E132" s="47">
        <v>4.5999999999999996</v>
      </c>
      <c r="F132" s="47">
        <v>6.6</v>
      </c>
      <c r="G132" s="94">
        <v>109</v>
      </c>
    </row>
    <row r="133" spans="1:7" ht="15" customHeight="1" x14ac:dyDescent="0.35">
      <c r="A133" s="52">
        <v>2012</v>
      </c>
      <c r="B133" s="2" t="s">
        <v>41</v>
      </c>
      <c r="C133" s="2" t="s">
        <v>232</v>
      </c>
      <c r="D133" s="50">
        <v>6.6</v>
      </c>
      <c r="E133" s="47">
        <v>5.5</v>
      </c>
      <c r="F133" s="47">
        <v>7.6</v>
      </c>
      <c r="G133" s="94">
        <v>133</v>
      </c>
    </row>
    <row r="134" spans="1:7" ht="15" customHeight="1" x14ac:dyDescent="0.35">
      <c r="A134" s="52">
        <v>2013</v>
      </c>
      <c r="B134" s="2" t="s">
        <v>41</v>
      </c>
      <c r="C134" s="2" t="s">
        <v>232</v>
      </c>
      <c r="D134" s="50">
        <v>6.2</v>
      </c>
      <c r="E134" s="47">
        <v>5.0999999999999996</v>
      </c>
      <c r="F134" s="47">
        <v>7.2</v>
      </c>
      <c r="G134" s="94">
        <v>126</v>
      </c>
    </row>
    <row r="135" spans="1:7" ht="15" customHeight="1" x14ac:dyDescent="0.35">
      <c r="A135" s="52">
        <v>2014</v>
      </c>
      <c r="B135" s="2" t="s">
        <v>41</v>
      </c>
      <c r="C135" s="2" t="s">
        <v>232</v>
      </c>
      <c r="D135" s="50">
        <v>5.8</v>
      </c>
      <c r="E135" s="47">
        <v>4.8</v>
      </c>
      <c r="F135" s="47">
        <v>6.7</v>
      </c>
      <c r="G135" s="94">
        <v>122</v>
      </c>
    </row>
    <row r="136" spans="1:7" ht="15" customHeight="1" x14ac:dyDescent="0.35">
      <c r="A136" s="52">
        <v>2015</v>
      </c>
      <c r="B136" s="2" t="s">
        <v>41</v>
      </c>
      <c r="C136" s="2" t="s">
        <v>232</v>
      </c>
      <c r="D136" s="50">
        <v>6.8</v>
      </c>
      <c r="E136" s="47">
        <v>5.8</v>
      </c>
      <c r="F136" s="47">
        <v>7.9</v>
      </c>
      <c r="G136" s="94">
        <v>145</v>
      </c>
    </row>
    <row r="137" spans="1:7" ht="15" customHeight="1" x14ac:dyDescent="0.35">
      <c r="A137" s="52">
        <v>2016</v>
      </c>
      <c r="B137" s="2" t="s">
        <v>41</v>
      </c>
      <c r="C137" s="2" t="s">
        <v>232</v>
      </c>
      <c r="D137" s="50">
        <v>7.5</v>
      </c>
      <c r="E137" s="47">
        <v>6.4</v>
      </c>
      <c r="F137" s="47">
        <v>8.6999999999999993</v>
      </c>
      <c r="G137" s="94">
        <v>165</v>
      </c>
    </row>
    <row r="138" spans="1:7" ht="15" customHeight="1" x14ac:dyDescent="0.35">
      <c r="A138" s="52">
        <v>2017</v>
      </c>
      <c r="B138" s="2" t="s">
        <v>41</v>
      </c>
      <c r="C138" s="2" t="s">
        <v>232</v>
      </c>
      <c r="D138" s="50">
        <v>7</v>
      </c>
      <c r="E138" s="47">
        <v>6</v>
      </c>
      <c r="F138" s="47">
        <v>8.1</v>
      </c>
      <c r="G138" s="94">
        <v>161</v>
      </c>
    </row>
    <row r="139" spans="1:7" ht="15" customHeight="1" x14ac:dyDescent="0.35">
      <c r="A139" s="52">
        <v>2018</v>
      </c>
      <c r="B139" s="2" t="s">
        <v>41</v>
      </c>
      <c r="C139" s="2" t="s">
        <v>232</v>
      </c>
      <c r="D139" s="50">
        <v>7.5</v>
      </c>
      <c r="E139" s="47">
        <v>6.4</v>
      </c>
      <c r="F139" s="47">
        <v>8.5</v>
      </c>
      <c r="G139" s="94">
        <v>177</v>
      </c>
    </row>
    <row r="140" spans="1:7" ht="15" customHeight="1" x14ac:dyDescent="0.35">
      <c r="A140" s="52">
        <v>2019</v>
      </c>
      <c r="B140" s="2" t="s">
        <v>41</v>
      </c>
      <c r="C140" s="2" t="s">
        <v>232</v>
      </c>
      <c r="D140" s="50">
        <v>7.1</v>
      </c>
      <c r="E140" s="47">
        <v>6.1</v>
      </c>
      <c r="F140" s="47">
        <v>8.1999999999999993</v>
      </c>
      <c r="G140" s="94">
        <v>173</v>
      </c>
    </row>
    <row r="141" spans="1:7" ht="15" customHeight="1" x14ac:dyDescent="0.35">
      <c r="A141" s="52">
        <v>2020</v>
      </c>
      <c r="B141" s="2" t="s">
        <v>41</v>
      </c>
      <c r="C141" s="2" t="s">
        <v>232</v>
      </c>
      <c r="D141" s="50">
        <v>7.3</v>
      </c>
      <c r="E141" s="47">
        <v>6.3</v>
      </c>
      <c r="F141" s="47">
        <v>8.4</v>
      </c>
      <c r="G141" s="94">
        <v>181</v>
      </c>
    </row>
    <row r="142" spans="1:7" ht="15" customHeight="1" x14ac:dyDescent="0.35">
      <c r="A142" s="52">
        <v>2021</v>
      </c>
      <c r="B142" s="2" t="s">
        <v>41</v>
      </c>
      <c r="C142" s="134" t="s">
        <v>232</v>
      </c>
      <c r="D142" s="50">
        <v>6</v>
      </c>
      <c r="E142" s="47">
        <v>5.0999999999999996</v>
      </c>
      <c r="F142" s="47">
        <v>6.9</v>
      </c>
      <c r="G142" s="94">
        <v>151</v>
      </c>
    </row>
    <row r="143" spans="1:7" ht="15" customHeight="1" x14ac:dyDescent="0.35">
      <c r="A143" s="68">
        <v>2022</v>
      </c>
      <c r="B143" s="91" t="s">
        <v>41</v>
      </c>
      <c r="C143" s="92" t="s">
        <v>232</v>
      </c>
      <c r="D143" s="48">
        <v>6.3</v>
      </c>
      <c r="E143" s="48">
        <v>5.4</v>
      </c>
      <c r="F143" s="48">
        <v>7.2</v>
      </c>
      <c r="G143" s="95">
        <v>158</v>
      </c>
    </row>
  </sheetData>
  <hyperlinks>
    <hyperlink ref="A4" location="Contents!A1" display="Back to table of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5"/>
  <sheetViews>
    <sheetView zoomScaleNormal="100" workbookViewId="0"/>
  </sheetViews>
  <sheetFormatPr defaultRowHeight="15.5" x14ac:dyDescent="0.35"/>
  <cols>
    <col min="1" max="1" width="10.4609375" customWidth="1"/>
    <col min="2" max="2" width="11.3828125" customWidth="1"/>
    <col min="3" max="3" width="16.07421875" customWidth="1"/>
    <col min="4" max="4" width="17" customWidth="1"/>
    <col min="5" max="5" width="8.61328125" customWidth="1"/>
    <col min="6" max="6" width="10.84375" customWidth="1"/>
    <col min="12" max="12" width="12.15234375" customWidth="1"/>
    <col min="14" max="14" width="13.84375" customWidth="1"/>
    <col min="19" max="19" width="10.4609375" customWidth="1"/>
  </cols>
  <sheetData>
    <row r="1" spans="1:18" ht="20" x14ac:dyDescent="0.4">
      <c r="A1" s="1" t="s">
        <v>242</v>
      </c>
    </row>
    <row r="2" spans="1:18" x14ac:dyDescent="0.35">
      <c r="A2" t="s">
        <v>0</v>
      </c>
    </row>
    <row r="3" spans="1:18" x14ac:dyDescent="0.35">
      <c r="A3" t="s">
        <v>1</v>
      </c>
    </row>
    <row r="4" spans="1:18" ht="14.25" customHeight="1" x14ac:dyDescent="0.35">
      <c r="A4" s="45" t="s">
        <v>60</v>
      </c>
    </row>
    <row r="5" spans="1:18" ht="71.25" customHeight="1" thickBot="1" x14ac:dyDescent="0.4">
      <c r="A5" s="99" t="s">
        <v>40</v>
      </c>
      <c r="B5" s="100" t="s">
        <v>107</v>
      </c>
      <c r="C5" s="99" t="s">
        <v>43</v>
      </c>
      <c r="D5" s="100" t="s">
        <v>127</v>
      </c>
      <c r="E5" s="100" t="s">
        <v>142</v>
      </c>
      <c r="F5" s="100" t="s">
        <v>128</v>
      </c>
      <c r="G5" s="100" t="s">
        <v>141</v>
      </c>
      <c r="H5" s="100" t="s">
        <v>129</v>
      </c>
      <c r="I5" s="100" t="s">
        <v>143</v>
      </c>
      <c r="J5" s="100" t="s">
        <v>130</v>
      </c>
      <c r="K5" s="100" t="s">
        <v>144</v>
      </c>
      <c r="L5" s="100" t="s">
        <v>131</v>
      </c>
      <c r="M5" s="100" t="s">
        <v>146</v>
      </c>
      <c r="N5" s="100" t="s">
        <v>132</v>
      </c>
      <c r="O5" s="100" t="s">
        <v>145</v>
      </c>
      <c r="P5" s="100" t="s">
        <v>133</v>
      </c>
      <c r="Q5" s="100" t="s">
        <v>147</v>
      </c>
      <c r="R5" s="105" t="s">
        <v>135</v>
      </c>
    </row>
    <row r="6" spans="1:18" x14ac:dyDescent="0.35">
      <c r="A6" s="52">
        <v>2000</v>
      </c>
      <c r="B6" t="s">
        <v>113</v>
      </c>
      <c r="C6" s="97">
        <v>2013</v>
      </c>
      <c r="D6" s="51">
        <v>13</v>
      </c>
      <c r="E6" s="22">
        <v>4.9385342430366661</v>
      </c>
      <c r="F6" s="51">
        <v>43</v>
      </c>
      <c r="G6" s="22">
        <v>18.018924060711203</v>
      </c>
      <c r="H6" s="51">
        <v>102</v>
      </c>
      <c r="I6" s="22">
        <v>49.376978709808597</v>
      </c>
      <c r="J6" s="51">
        <v>251</v>
      </c>
      <c r="K6" s="22">
        <v>151.04376658623036</v>
      </c>
      <c r="L6" s="51">
        <v>408</v>
      </c>
      <c r="M6" s="22">
        <v>406.2328869418032</v>
      </c>
      <c r="N6" s="103">
        <v>605</v>
      </c>
      <c r="O6" s="98">
        <v>1019.1190095173923</v>
      </c>
      <c r="P6" s="103">
        <v>582</v>
      </c>
      <c r="Q6" s="98">
        <v>2056.8278201865987</v>
      </c>
      <c r="R6" s="197">
        <v>85.62</v>
      </c>
    </row>
    <row r="7" spans="1:18" x14ac:dyDescent="0.35">
      <c r="A7" s="52">
        <v>2001</v>
      </c>
      <c r="B7" t="s">
        <v>113</v>
      </c>
      <c r="C7" s="97">
        <v>2133</v>
      </c>
      <c r="D7" s="51">
        <v>10</v>
      </c>
      <c r="E7" s="22">
        <v>3.8233461160538478</v>
      </c>
      <c r="F7" s="51">
        <v>43</v>
      </c>
      <c r="G7" s="22">
        <v>17.956770119934518</v>
      </c>
      <c r="H7" s="51">
        <v>105</v>
      </c>
      <c r="I7" s="22">
        <v>50.681056868972576</v>
      </c>
      <c r="J7" s="51">
        <v>280</v>
      </c>
      <c r="K7" s="22">
        <v>169.06579074485558</v>
      </c>
      <c r="L7" s="51">
        <v>470</v>
      </c>
      <c r="M7" s="22">
        <v>442.85727746421804</v>
      </c>
      <c r="N7" s="103">
        <v>577</v>
      </c>
      <c r="O7" s="98">
        <v>971.23331481762023</v>
      </c>
      <c r="P7" s="103">
        <v>644</v>
      </c>
      <c r="Q7" s="98">
        <v>2191.5943508592823</v>
      </c>
      <c r="R7" s="196">
        <v>85.77</v>
      </c>
    </row>
    <row r="8" spans="1:18" x14ac:dyDescent="0.35">
      <c r="A8" s="52">
        <v>2002</v>
      </c>
      <c r="B8" t="s">
        <v>113</v>
      </c>
      <c r="C8" s="97">
        <v>2151</v>
      </c>
      <c r="D8" s="51">
        <v>19</v>
      </c>
      <c r="E8" s="22">
        <v>7.2469848728726287</v>
      </c>
      <c r="F8" s="51">
        <v>42</v>
      </c>
      <c r="G8" s="22">
        <v>17.529142198905681</v>
      </c>
      <c r="H8" s="51">
        <v>102</v>
      </c>
      <c r="I8" s="22">
        <v>48.75460659334356</v>
      </c>
      <c r="J8" s="51">
        <v>229</v>
      </c>
      <c r="K8" s="22">
        <v>139.30626695704012</v>
      </c>
      <c r="L8" s="51">
        <v>457</v>
      </c>
      <c r="M8" s="22">
        <v>408.23254068926087</v>
      </c>
      <c r="N8" s="103">
        <v>571</v>
      </c>
      <c r="O8" s="98">
        <v>983.63479758828589</v>
      </c>
      <c r="P8" s="103">
        <v>720</v>
      </c>
      <c r="Q8" s="98">
        <v>2426.6936299292215</v>
      </c>
      <c r="R8" s="196">
        <v>86.09</v>
      </c>
    </row>
    <row r="9" spans="1:18" x14ac:dyDescent="0.35">
      <c r="A9" s="52">
        <v>2003</v>
      </c>
      <c r="B9" t="s">
        <v>113</v>
      </c>
      <c r="C9" s="97">
        <v>2351</v>
      </c>
      <c r="D9" s="51">
        <v>17</v>
      </c>
      <c r="E9" s="22">
        <v>6.4028684850813162</v>
      </c>
      <c r="F9" s="51">
        <v>30</v>
      </c>
      <c r="G9" s="22">
        <v>12.38548586196789</v>
      </c>
      <c r="H9" s="51">
        <v>119</v>
      </c>
      <c r="I9" s="22">
        <v>56.608710130104889</v>
      </c>
      <c r="J9" s="51">
        <v>281</v>
      </c>
      <c r="K9" s="22">
        <v>170.73867261315235</v>
      </c>
      <c r="L9" s="51">
        <v>514</v>
      </c>
      <c r="M9" s="22">
        <v>442.29892178881516</v>
      </c>
      <c r="N9" s="103">
        <v>639</v>
      </c>
      <c r="O9" s="98">
        <v>1152.38954012624</v>
      </c>
      <c r="P9" s="103">
        <v>740</v>
      </c>
      <c r="Q9" s="98">
        <v>2478.4807582811404</v>
      </c>
      <c r="R9" s="196">
        <v>86.01</v>
      </c>
    </row>
    <row r="10" spans="1:18" x14ac:dyDescent="0.35">
      <c r="A10" s="52">
        <v>2004</v>
      </c>
      <c r="B10" t="s">
        <v>113</v>
      </c>
      <c r="C10" s="97">
        <v>2354</v>
      </c>
      <c r="D10" s="51">
        <v>21</v>
      </c>
      <c r="E10" s="22">
        <v>7.760417436549349</v>
      </c>
      <c r="F10" s="51">
        <v>57</v>
      </c>
      <c r="G10" s="22">
        <v>23.296875766344595</v>
      </c>
      <c r="H10" s="51">
        <v>123</v>
      </c>
      <c r="I10" s="22">
        <v>58.434524827546888</v>
      </c>
      <c r="J10" s="51">
        <v>291</v>
      </c>
      <c r="K10" s="22">
        <v>175.83612797969727</v>
      </c>
      <c r="L10" s="51">
        <v>513</v>
      </c>
      <c r="M10" s="22">
        <v>426.02311985118257</v>
      </c>
      <c r="N10" s="103">
        <v>574</v>
      </c>
      <c r="O10" s="98">
        <v>1062.4907448541389</v>
      </c>
      <c r="P10" s="103">
        <v>768</v>
      </c>
      <c r="Q10" s="98">
        <v>2545.9970164097463</v>
      </c>
      <c r="R10" s="196">
        <v>85.75</v>
      </c>
    </row>
    <row r="11" spans="1:18" x14ac:dyDescent="0.35">
      <c r="A11" s="52">
        <v>2005</v>
      </c>
      <c r="B11" t="s">
        <v>113</v>
      </c>
      <c r="C11" s="97">
        <v>2250</v>
      </c>
      <c r="D11" s="51">
        <v>13</v>
      </c>
      <c r="E11" s="22">
        <v>4.7540162294800199</v>
      </c>
      <c r="F11" s="51">
        <v>46</v>
      </c>
      <c r="G11" s="22">
        <v>18.711356980149692</v>
      </c>
      <c r="H11" s="51">
        <v>92</v>
      </c>
      <c r="I11" s="22">
        <v>43.485864730600341</v>
      </c>
      <c r="J11" s="51">
        <v>249</v>
      </c>
      <c r="K11" s="22">
        <v>148.83620844242012</v>
      </c>
      <c r="L11" s="51">
        <v>495</v>
      </c>
      <c r="M11" s="22">
        <v>418.58341225815184</v>
      </c>
      <c r="N11" s="103">
        <v>562</v>
      </c>
      <c r="O11" s="98">
        <v>956.57946247723442</v>
      </c>
      <c r="P11" s="103">
        <v>785</v>
      </c>
      <c r="Q11" s="98">
        <v>2564.5213982358705</v>
      </c>
      <c r="R11" s="196">
        <v>86.35</v>
      </c>
    </row>
    <row r="12" spans="1:18" x14ac:dyDescent="0.35">
      <c r="A12" s="52">
        <v>2006</v>
      </c>
      <c r="B12" t="s">
        <v>113</v>
      </c>
      <c r="C12" s="97">
        <v>2553</v>
      </c>
      <c r="D12" s="51">
        <v>17</v>
      </c>
      <c r="E12" s="22">
        <v>6.0595691289904039</v>
      </c>
      <c r="F12" s="51">
        <v>38</v>
      </c>
      <c r="G12" s="22">
        <v>15.552799708589646</v>
      </c>
      <c r="H12" s="51">
        <v>128</v>
      </c>
      <c r="I12" s="22">
        <v>60.157726037955761</v>
      </c>
      <c r="J12" s="51">
        <v>279</v>
      </c>
      <c r="K12" s="22">
        <v>165.46374327618213</v>
      </c>
      <c r="L12" s="51">
        <v>570</v>
      </c>
      <c r="M12" s="22">
        <v>482.31511254019296</v>
      </c>
      <c r="N12" s="103">
        <v>643</v>
      </c>
      <c r="O12" s="98">
        <v>1016.9705980040173</v>
      </c>
      <c r="P12" s="103">
        <v>870</v>
      </c>
      <c r="Q12" s="98">
        <v>2838.6844166014098</v>
      </c>
      <c r="R12" s="196">
        <v>86.21</v>
      </c>
    </row>
    <row r="13" spans="1:18" x14ac:dyDescent="0.35">
      <c r="A13" s="52">
        <v>2007</v>
      </c>
      <c r="B13" t="s">
        <v>113</v>
      </c>
      <c r="C13" s="97">
        <v>2995</v>
      </c>
      <c r="D13" s="51">
        <v>26</v>
      </c>
      <c r="E13" s="22">
        <v>8.5881991537320665</v>
      </c>
      <c r="F13" s="51">
        <v>57</v>
      </c>
      <c r="G13" s="22">
        <v>23.209036051369335</v>
      </c>
      <c r="H13" s="51">
        <v>140</v>
      </c>
      <c r="I13" s="22">
        <v>65.46032636648431</v>
      </c>
      <c r="J13" s="51">
        <v>338</v>
      </c>
      <c r="K13" s="22">
        <v>196.96395792663384</v>
      </c>
      <c r="L13" s="51">
        <v>642</v>
      </c>
      <c r="M13" s="22">
        <v>542.91295633863558</v>
      </c>
      <c r="N13" s="103">
        <v>812</v>
      </c>
      <c r="O13" s="98">
        <v>1214.4780137600958</v>
      </c>
      <c r="P13" s="103">
        <v>973</v>
      </c>
      <c r="Q13" s="98">
        <v>3259.740694830648</v>
      </c>
      <c r="R13" s="196">
        <v>86.13</v>
      </c>
    </row>
    <row r="14" spans="1:18" x14ac:dyDescent="0.35">
      <c r="A14" s="52">
        <v>2008</v>
      </c>
      <c r="B14" t="s">
        <v>113</v>
      </c>
      <c r="C14" s="97">
        <v>3214</v>
      </c>
      <c r="D14" s="51">
        <v>24</v>
      </c>
      <c r="E14" s="22">
        <v>7.6197491197602316</v>
      </c>
      <c r="F14" s="51">
        <v>43</v>
      </c>
      <c r="G14" s="22">
        <v>17.241171918541479</v>
      </c>
      <c r="H14" s="51">
        <v>165</v>
      </c>
      <c r="I14" s="22">
        <v>76.072974729940938</v>
      </c>
      <c r="J14" s="51">
        <v>369</v>
      </c>
      <c r="K14" s="22">
        <v>212.62129209210133</v>
      </c>
      <c r="L14" s="51">
        <v>721</v>
      </c>
      <c r="M14" s="22">
        <v>604.78459267212452</v>
      </c>
      <c r="N14" s="103">
        <v>886</v>
      </c>
      <c r="O14" s="98">
        <v>1273.7022181969783</v>
      </c>
      <c r="P14" s="103">
        <v>989</v>
      </c>
      <c r="Q14" s="98">
        <v>3394.4261394837999</v>
      </c>
      <c r="R14" s="196">
        <v>86.02</v>
      </c>
    </row>
    <row r="15" spans="1:18" x14ac:dyDescent="0.35">
      <c r="A15" s="52">
        <v>2009</v>
      </c>
      <c r="B15" t="s">
        <v>113</v>
      </c>
      <c r="C15" s="97">
        <v>3219</v>
      </c>
      <c r="D15" s="51">
        <v>37</v>
      </c>
      <c r="E15" s="22">
        <v>11.444054040678973</v>
      </c>
      <c r="F15" s="51">
        <v>60</v>
      </c>
      <c r="G15" s="22">
        <v>23.621396260732972</v>
      </c>
      <c r="H15" s="51">
        <v>148</v>
      </c>
      <c r="I15" s="22">
        <v>67.377161873631408</v>
      </c>
      <c r="J15" s="51">
        <v>345</v>
      </c>
      <c r="K15" s="22">
        <v>197.39213521075186</v>
      </c>
      <c r="L15" s="51">
        <v>643</v>
      </c>
      <c r="M15" s="22">
        <v>532.11738029427829</v>
      </c>
      <c r="N15" s="103">
        <v>1010</v>
      </c>
      <c r="O15" s="98">
        <v>1398.5045693713653</v>
      </c>
      <c r="P15" s="103">
        <v>966</v>
      </c>
      <c r="Q15" s="98">
        <v>3322.7848101265818</v>
      </c>
      <c r="R15" s="196">
        <v>86.07</v>
      </c>
    </row>
    <row r="16" spans="1:18" x14ac:dyDescent="0.35">
      <c r="A16" s="52">
        <v>2010</v>
      </c>
      <c r="B16" t="s">
        <v>113</v>
      </c>
      <c r="C16" s="97">
        <v>3410</v>
      </c>
      <c r="D16" s="51">
        <v>25</v>
      </c>
      <c r="E16" s="22">
        <v>7.5457119228284952</v>
      </c>
      <c r="F16" s="51">
        <v>54</v>
      </c>
      <c r="G16" s="22">
        <v>21.013063120906828</v>
      </c>
      <c r="H16" s="51">
        <v>145</v>
      </c>
      <c r="I16" s="22">
        <v>65.583557975865261</v>
      </c>
      <c r="J16" s="51">
        <v>392</v>
      </c>
      <c r="K16" s="22">
        <v>221.34387351778656</v>
      </c>
      <c r="L16" s="51">
        <v>700</v>
      </c>
      <c r="M16" s="22">
        <v>568.47713097713097</v>
      </c>
      <c r="N16" s="103">
        <v>976</v>
      </c>
      <c r="O16" s="98">
        <v>1365.397798016256</v>
      </c>
      <c r="P16" s="103">
        <v>1110</v>
      </c>
      <c r="Q16" s="98">
        <v>3422.7567067530067</v>
      </c>
      <c r="R16" s="196">
        <v>86.37</v>
      </c>
    </row>
    <row r="17" spans="1:18" x14ac:dyDescent="0.35">
      <c r="A17" s="52">
        <v>2011</v>
      </c>
      <c r="B17" t="s">
        <v>113</v>
      </c>
      <c r="C17" s="97">
        <v>3911</v>
      </c>
      <c r="D17" s="51">
        <v>27</v>
      </c>
      <c r="E17" s="22">
        <v>8.0246565001203702</v>
      </c>
      <c r="F17" s="51">
        <v>40</v>
      </c>
      <c r="G17" s="22">
        <v>15.127849235854516</v>
      </c>
      <c r="H17" s="51">
        <v>141</v>
      </c>
      <c r="I17" s="22">
        <v>63.076594952964832</v>
      </c>
      <c r="J17" s="51">
        <v>374</v>
      </c>
      <c r="K17" s="22">
        <v>208.770597954718</v>
      </c>
      <c r="L17" s="51">
        <v>820</v>
      </c>
      <c r="M17" s="22">
        <v>653.13088136782676</v>
      </c>
      <c r="N17" s="103">
        <v>1169</v>
      </c>
      <c r="O17" s="98">
        <v>1625.0434782608695</v>
      </c>
      <c r="P17" s="103">
        <v>1332</v>
      </c>
      <c r="Q17" s="98">
        <v>3784.5830134493449</v>
      </c>
      <c r="R17" s="77">
        <v>86.81</v>
      </c>
    </row>
    <row r="18" spans="1:18" x14ac:dyDescent="0.35">
      <c r="A18" s="52">
        <v>2012</v>
      </c>
      <c r="B18" t="s">
        <v>113</v>
      </c>
      <c r="C18" s="97">
        <v>4609</v>
      </c>
      <c r="D18" s="51">
        <v>30</v>
      </c>
      <c r="E18" s="22">
        <v>9.2987790703080684</v>
      </c>
      <c r="F18" s="51">
        <v>77</v>
      </c>
      <c r="G18" s="22">
        <v>26.94710318640746</v>
      </c>
      <c r="H18" s="51">
        <v>173</v>
      </c>
      <c r="I18" s="22">
        <v>78.088678044442844</v>
      </c>
      <c r="J18" s="51">
        <v>454</v>
      </c>
      <c r="K18" s="22">
        <v>251.38566658730113</v>
      </c>
      <c r="L18" s="51">
        <v>943</v>
      </c>
      <c r="M18" s="22">
        <v>733.12757041678651</v>
      </c>
      <c r="N18" s="103">
        <v>1301</v>
      </c>
      <c r="O18" s="98">
        <v>1798.8993667210532</v>
      </c>
      <c r="P18" s="103">
        <v>1622</v>
      </c>
      <c r="Q18" s="98">
        <v>4392.358758975749</v>
      </c>
      <c r="R18" s="77">
        <v>86.71</v>
      </c>
    </row>
    <row r="19" spans="1:18" x14ac:dyDescent="0.35">
      <c r="A19" s="52">
        <v>2013</v>
      </c>
      <c r="B19" t="s">
        <v>113</v>
      </c>
      <c r="C19" s="97">
        <v>4819</v>
      </c>
      <c r="D19" s="51">
        <v>25</v>
      </c>
      <c r="E19" s="22">
        <v>7.8787554087655884</v>
      </c>
      <c r="F19" s="51">
        <v>72</v>
      </c>
      <c r="G19" s="22">
        <v>24.211283803323671</v>
      </c>
      <c r="H19" s="51">
        <v>183</v>
      </c>
      <c r="I19" s="22">
        <v>81.362262137648941</v>
      </c>
      <c r="J19" s="51">
        <v>442</v>
      </c>
      <c r="K19" s="22">
        <v>240.81550372392297</v>
      </c>
      <c r="L19" s="51">
        <v>991</v>
      </c>
      <c r="M19" s="22">
        <v>760.40667561864564</v>
      </c>
      <c r="N19" s="103">
        <v>1420</v>
      </c>
      <c r="O19" s="98">
        <v>1942.8242832498152</v>
      </c>
      <c r="P19" s="103">
        <v>1678</v>
      </c>
      <c r="Q19" s="98">
        <v>4446.8028654815607</v>
      </c>
      <c r="R19" s="77">
        <v>86.8</v>
      </c>
    </row>
    <row r="20" spans="1:18" x14ac:dyDescent="0.35">
      <c r="A20" s="52">
        <v>2014</v>
      </c>
      <c r="B20" t="s">
        <v>113</v>
      </c>
      <c r="C20" s="97">
        <v>4915</v>
      </c>
      <c r="D20" s="51">
        <v>27</v>
      </c>
      <c r="E20" s="22">
        <v>8.5494442861214033</v>
      </c>
      <c r="F20" s="51">
        <v>57</v>
      </c>
      <c r="G20" s="22">
        <v>18.653236336504385</v>
      </c>
      <c r="H20" s="51">
        <v>162</v>
      </c>
      <c r="I20" s="22">
        <v>70.546737213403887</v>
      </c>
      <c r="J20" s="51">
        <v>484</v>
      </c>
      <c r="K20" s="22">
        <v>259.63715171607282</v>
      </c>
      <c r="L20" s="51">
        <v>1046</v>
      </c>
      <c r="M20" s="22">
        <v>789.77371397506852</v>
      </c>
      <c r="N20" s="103">
        <v>1377</v>
      </c>
      <c r="O20" s="98">
        <v>1840.1956460730464</v>
      </c>
      <c r="P20" s="103">
        <v>1749</v>
      </c>
      <c r="Q20" s="98">
        <v>4422.0266990291257</v>
      </c>
      <c r="R20" s="77">
        <v>86.88</v>
      </c>
    </row>
    <row r="21" spans="1:18" x14ac:dyDescent="0.35">
      <c r="A21" s="52">
        <v>2015</v>
      </c>
      <c r="B21" t="s">
        <v>113</v>
      </c>
      <c r="C21" s="97">
        <v>5736</v>
      </c>
      <c r="D21" s="51">
        <v>25</v>
      </c>
      <c r="E21" s="22">
        <v>7.8864850882339947</v>
      </c>
      <c r="F21" s="51">
        <v>86</v>
      </c>
      <c r="G21" s="22">
        <v>27.479989135818247</v>
      </c>
      <c r="H21" s="51">
        <v>200</v>
      </c>
      <c r="I21" s="22">
        <v>86.085930976300546</v>
      </c>
      <c r="J21" s="51">
        <v>546</v>
      </c>
      <c r="K21" s="22">
        <v>291.09287782096186</v>
      </c>
      <c r="L21" s="51">
        <v>1119</v>
      </c>
      <c r="M21" s="22">
        <v>832.95494301814051</v>
      </c>
      <c r="N21" s="103">
        <v>1692</v>
      </c>
      <c r="O21" s="98">
        <v>2225.9643214229332</v>
      </c>
      <c r="P21" s="103">
        <v>2054</v>
      </c>
      <c r="Q21" s="98">
        <v>5161.452443774343</v>
      </c>
      <c r="R21" s="77">
        <v>86.97</v>
      </c>
    </row>
    <row r="22" spans="1:18" x14ac:dyDescent="0.35">
      <c r="A22" s="52">
        <v>2016</v>
      </c>
      <c r="B22" t="s">
        <v>113</v>
      </c>
      <c r="C22" s="97">
        <v>5571</v>
      </c>
      <c r="D22" s="51">
        <v>26</v>
      </c>
      <c r="E22" s="22">
        <v>8.0857839478529137</v>
      </c>
      <c r="F22" s="51">
        <v>91</v>
      </c>
      <c r="G22" s="22">
        <v>28.659250954258574</v>
      </c>
      <c r="H22" s="51">
        <v>220</v>
      </c>
      <c r="I22" s="22">
        <v>92.042891987666252</v>
      </c>
      <c r="J22" s="51">
        <v>523</v>
      </c>
      <c r="K22" s="22">
        <v>279.90965822120887</v>
      </c>
      <c r="L22" s="51">
        <v>1050</v>
      </c>
      <c r="M22" s="22">
        <v>769.69314899793289</v>
      </c>
      <c r="N22" s="103">
        <v>1616</v>
      </c>
      <c r="O22" s="98">
        <v>2072.3793890584525</v>
      </c>
      <c r="P22" s="103">
        <v>2029</v>
      </c>
      <c r="Q22" s="98">
        <v>4940.70665010836</v>
      </c>
      <c r="R22" s="77">
        <v>86.95</v>
      </c>
    </row>
    <row r="23" spans="1:18" x14ac:dyDescent="0.35">
      <c r="A23" s="52">
        <v>2017</v>
      </c>
      <c r="B23" t="s">
        <v>113</v>
      </c>
      <c r="C23" s="97">
        <v>6549</v>
      </c>
      <c r="D23" s="51">
        <v>32</v>
      </c>
      <c r="E23" s="22">
        <v>9.7261185796219589</v>
      </c>
      <c r="F23" s="51">
        <v>69</v>
      </c>
      <c r="G23" s="22">
        <v>22.618056420577844</v>
      </c>
      <c r="H23" s="51">
        <v>232</v>
      </c>
      <c r="I23" s="22">
        <v>89.392363117943987</v>
      </c>
      <c r="J23" s="51">
        <v>673</v>
      </c>
      <c r="K23" s="22">
        <v>357.48053244945874</v>
      </c>
      <c r="L23" s="51">
        <v>1286</v>
      </c>
      <c r="M23" s="22">
        <v>932.60716642614204</v>
      </c>
      <c r="N23" s="103">
        <v>1946</v>
      </c>
      <c r="O23" s="98">
        <v>2429.7361751008229</v>
      </c>
      <c r="P23" s="103">
        <v>2302</v>
      </c>
      <c r="Q23" s="98">
        <v>5517.0760934691434</v>
      </c>
      <c r="R23" s="77">
        <v>86.9</v>
      </c>
    </row>
    <row r="24" spans="1:18" x14ac:dyDescent="0.35">
      <c r="A24" s="52">
        <v>2018</v>
      </c>
      <c r="B24" t="s">
        <v>113</v>
      </c>
      <c r="C24" s="97">
        <v>6484</v>
      </c>
      <c r="D24" s="51">
        <v>26</v>
      </c>
      <c r="E24" s="22">
        <v>7.7310544563581978</v>
      </c>
      <c r="F24" s="51">
        <v>85</v>
      </c>
      <c r="G24" s="22">
        <v>28.294381401603793</v>
      </c>
      <c r="H24" s="51">
        <v>244</v>
      </c>
      <c r="I24" s="22">
        <v>90.048530252984705</v>
      </c>
      <c r="J24" s="51">
        <v>633</v>
      </c>
      <c r="K24" s="22">
        <v>331.2367217506881</v>
      </c>
      <c r="L24" s="51">
        <v>1313</v>
      </c>
      <c r="M24" s="22">
        <v>936.1319853412997</v>
      </c>
      <c r="N24" s="103">
        <v>1866</v>
      </c>
      <c r="O24" s="98">
        <v>2291.0041866689585</v>
      </c>
      <c r="P24" s="103">
        <v>2305</v>
      </c>
      <c r="Q24" s="98">
        <v>5497.6506785603551</v>
      </c>
      <c r="R24" s="77">
        <v>86.89</v>
      </c>
    </row>
    <row r="25" spans="1:18" x14ac:dyDescent="0.35">
      <c r="A25" s="52">
        <v>2019</v>
      </c>
      <c r="B25" t="s">
        <v>113</v>
      </c>
      <c r="C25" s="97">
        <v>6421</v>
      </c>
      <c r="D25" s="51">
        <v>30</v>
      </c>
      <c r="E25" s="22">
        <v>8.7033969358240526</v>
      </c>
      <c r="F25" s="51">
        <v>76</v>
      </c>
      <c r="G25" s="22">
        <v>25.380371622072907</v>
      </c>
      <c r="H25" s="51">
        <v>220</v>
      </c>
      <c r="I25" s="22">
        <v>78.893765958057216</v>
      </c>
      <c r="J25" s="51">
        <v>579</v>
      </c>
      <c r="K25" s="22">
        <v>295.48203377374955</v>
      </c>
      <c r="L25" s="51">
        <v>1299</v>
      </c>
      <c r="M25" s="22">
        <v>909.61927636600444</v>
      </c>
      <c r="N25" s="103">
        <v>1885</v>
      </c>
      <c r="O25" s="98">
        <v>2259.406201680471</v>
      </c>
      <c r="P25" s="103">
        <v>2324</v>
      </c>
      <c r="Q25" s="98">
        <v>5323.19391634981</v>
      </c>
      <c r="R25" s="77">
        <v>87.14</v>
      </c>
    </row>
    <row r="26" spans="1:18" x14ac:dyDescent="0.35">
      <c r="A26" s="52">
        <v>2020</v>
      </c>
      <c r="B26" t="s">
        <v>113</v>
      </c>
      <c r="C26" s="97">
        <v>6352</v>
      </c>
      <c r="D26" s="51">
        <v>37</v>
      </c>
      <c r="E26" s="22">
        <v>10.494399677793567</v>
      </c>
      <c r="F26" s="51">
        <v>86</v>
      </c>
      <c r="G26" s="22">
        <v>28.625350743759839</v>
      </c>
      <c r="H26" s="51">
        <v>219</v>
      </c>
      <c r="I26" s="22">
        <v>76.618969317426448</v>
      </c>
      <c r="J26" s="51">
        <v>653</v>
      </c>
      <c r="K26" s="22">
        <v>329.44856465365018</v>
      </c>
      <c r="L26" s="51">
        <v>1303</v>
      </c>
      <c r="M26" s="22">
        <v>909.30661009379185</v>
      </c>
      <c r="N26" s="103">
        <v>1832</v>
      </c>
      <c r="O26" s="98">
        <v>2166.4577469785481</v>
      </c>
      <c r="P26" s="103">
        <v>2211</v>
      </c>
      <c r="Q26" s="98">
        <v>5053.8298018240421</v>
      </c>
      <c r="R26" s="77">
        <v>86.82</v>
      </c>
    </row>
    <row r="27" spans="1:18" x14ac:dyDescent="0.35">
      <c r="A27" s="52">
        <v>2021</v>
      </c>
      <c r="B27" t="s">
        <v>113</v>
      </c>
      <c r="C27" s="97">
        <v>6046</v>
      </c>
      <c r="D27" s="51">
        <v>32</v>
      </c>
      <c r="E27" s="22">
        <v>8.8734589296999999</v>
      </c>
      <c r="F27" s="51">
        <v>67</v>
      </c>
      <c r="G27" s="22">
        <v>21.936717480999999</v>
      </c>
      <c r="H27" s="51">
        <v>252</v>
      </c>
      <c r="I27" s="22">
        <v>86.850431150000006</v>
      </c>
      <c r="J27" s="51">
        <v>598</v>
      </c>
      <c r="K27" s="22">
        <v>292.70823646000002</v>
      </c>
      <c r="L27" s="51">
        <v>1166</v>
      </c>
      <c r="M27" s="22">
        <v>817.24198352999997</v>
      </c>
      <c r="N27" s="103">
        <v>1724</v>
      </c>
      <c r="O27" s="98">
        <v>2004.9309206</v>
      </c>
      <c r="P27" s="103">
        <v>2198</v>
      </c>
      <c r="Q27" s="98">
        <v>4849.8488558999998</v>
      </c>
      <c r="R27" s="77">
        <v>86.97</v>
      </c>
    </row>
    <row r="28" spans="1:18" x14ac:dyDescent="0.35">
      <c r="A28" s="52">
        <v>2022</v>
      </c>
      <c r="B28" t="s">
        <v>113</v>
      </c>
      <c r="C28" s="97">
        <v>6277</v>
      </c>
      <c r="D28" s="51">
        <v>33</v>
      </c>
      <c r="E28" s="136">
        <v>9.1507545212999997</v>
      </c>
      <c r="F28" s="51">
        <v>69</v>
      </c>
      <c r="G28" s="136">
        <v>22.591544869</v>
      </c>
      <c r="H28" s="51">
        <v>230</v>
      </c>
      <c r="I28" s="136">
        <v>79.268250652999996</v>
      </c>
      <c r="J28" s="51">
        <v>669</v>
      </c>
      <c r="K28" s="136">
        <v>327.46122105000001</v>
      </c>
      <c r="L28" s="51">
        <v>1188</v>
      </c>
      <c r="M28" s="136">
        <v>832.66164360000005</v>
      </c>
      <c r="N28" s="103">
        <v>1859</v>
      </c>
      <c r="O28" s="137">
        <v>2161.9295716000001</v>
      </c>
      <c r="P28" s="103">
        <v>2213</v>
      </c>
      <c r="Q28" s="137">
        <v>4882.9460956000003</v>
      </c>
      <c r="R28" s="77">
        <v>86.83</v>
      </c>
    </row>
    <row r="29" spans="1:18" x14ac:dyDescent="0.35">
      <c r="A29" s="52">
        <v>2000</v>
      </c>
      <c r="B29" t="s">
        <v>42</v>
      </c>
      <c r="C29" s="97">
        <v>1478</v>
      </c>
      <c r="D29" s="51">
        <v>6</v>
      </c>
      <c r="E29" s="22">
        <v>4.3507896683248006</v>
      </c>
      <c r="F29" s="51">
        <v>22</v>
      </c>
      <c r="G29" s="22">
        <v>17.02391085661224</v>
      </c>
      <c r="H29" s="51">
        <v>64</v>
      </c>
      <c r="I29" s="22">
        <v>54.739218939769756</v>
      </c>
      <c r="J29" s="51">
        <v>143</v>
      </c>
      <c r="K29" s="22">
        <v>142.50692603591574</v>
      </c>
      <c r="L29" s="51">
        <v>282</v>
      </c>
      <c r="M29" s="22">
        <v>426.36186329205793</v>
      </c>
      <c r="N29" s="103">
        <v>464</v>
      </c>
      <c r="O29" s="98">
        <v>1087.4405305959831</v>
      </c>
      <c r="P29" s="103">
        <v>492</v>
      </c>
      <c r="Q29" s="98">
        <v>2201.1453113815319</v>
      </c>
      <c r="R29" s="195">
        <v>86.63</v>
      </c>
    </row>
    <row r="30" spans="1:18" x14ac:dyDescent="0.35">
      <c r="A30" s="52">
        <v>2001</v>
      </c>
      <c r="B30" t="s">
        <v>42</v>
      </c>
      <c r="C30" s="97">
        <v>1547</v>
      </c>
      <c r="D30" s="51">
        <v>7</v>
      </c>
      <c r="E30" s="22">
        <v>5.1121384074958556</v>
      </c>
      <c r="F30" s="51">
        <v>26</v>
      </c>
      <c r="G30" s="22">
        <v>20.12243729151994</v>
      </c>
      <c r="H30" s="51">
        <v>48</v>
      </c>
      <c r="I30" s="22">
        <v>41.047392635413637</v>
      </c>
      <c r="J30" s="51">
        <v>152</v>
      </c>
      <c r="K30" s="22">
        <v>152.88366759872062</v>
      </c>
      <c r="L30" s="51">
        <v>322</v>
      </c>
      <c r="M30" s="22">
        <v>465.61397420325056</v>
      </c>
      <c r="N30" s="103">
        <v>437</v>
      </c>
      <c r="O30" s="98">
        <v>1022.7485489608688</v>
      </c>
      <c r="P30" s="103">
        <v>551</v>
      </c>
      <c r="Q30" s="98">
        <v>2393.7787818229212</v>
      </c>
      <c r="R30" s="196">
        <v>86.86</v>
      </c>
    </row>
    <row r="31" spans="1:18" x14ac:dyDescent="0.35">
      <c r="A31" s="52">
        <v>2002</v>
      </c>
      <c r="B31" t="s">
        <v>42</v>
      </c>
      <c r="C31" s="97">
        <v>1527</v>
      </c>
      <c r="D31" s="51">
        <v>6</v>
      </c>
      <c r="E31" s="22">
        <v>4.3784434633487797</v>
      </c>
      <c r="F31" s="51">
        <v>16</v>
      </c>
      <c r="G31" s="22">
        <v>12.422938956783701</v>
      </c>
      <c r="H31" s="51">
        <v>52</v>
      </c>
      <c r="I31" s="22">
        <v>44.112656939260262</v>
      </c>
      <c r="J31" s="51">
        <v>124</v>
      </c>
      <c r="K31" s="22">
        <v>126.39905404578907</v>
      </c>
      <c r="L31" s="51">
        <v>283</v>
      </c>
      <c r="M31" s="22">
        <v>390.43099166712653</v>
      </c>
      <c r="N31" s="103">
        <v>421</v>
      </c>
      <c r="O31" s="98">
        <v>1015.8040776933285</v>
      </c>
      <c r="P31" s="103">
        <v>619</v>
      </c>
      <c r="Q31" s="98">
        <v>2672.0193386860055</v>
      </c>
      <c r="R31" s="196">
        <v>87.56</v>
      </c>
    </row>
    <row r="32" spans="1:18" x14ac:dyDescent="0.35">
      <c r="A32" s="52">
        <v>2003</v>
      </c>
      <c r="B32" t="s">
        <v>42</v>
      </c>
      <c r="C32" s="97">
        <v>1726</v>
      </c>
      <c r="D32" s="51">
        <v>6</v>
      </c>
      <c r="E32" s="22">
        <v>4.3224551545277716</v>
      </c>
      <c r="F32" s="51">
        <v>10</v>
      </c>
      <c r="G32" s="22">
        <v>7.7076637300467858</v>
      </c>
      <c r="H32" s="51">
        <v>71</v>
      </c>
      <c r="I32" s="22">
        <v>60.172041188185936</v>
      </c>
      <c r="J32" s="51">
        <v>159</v>
      </c>
      <c r="K32" s="22">
        <v>162.90983606557378</v>
      </c>
      <c r="L32" s="51">
        <v>362</v>
      </c>
      <c r="M32" s="22">
        <v>482.63449103393106</v>
      </c>
      <c r="N32" s="103">
        <v>492</v>
      </c>
      <c r="O32" s="98">
        <v>1246.421604641147</v>
      </c>
      <c r="P32" s="103">
        <v>617</v>
      </c>
      <c r="Q32" s="98">
        <v>2660.4001379786132</v>
      </c>
      <c r="R32" s="196">
        <v>87.02</v>
      </c>
    </row>
    <row r="33" spans="1:18" x14ac:dyDescent="0.35">
      <c r="A33" s="52">
        <v>2004</v>
      </c>
      <c r="B33" t="s">
        <v>42</v>
      </c>
      <c r="C33" s="97">
        <v>1709</v>
      </c>
      <c r="D33" s="51">
        <v>10</v>
      </c>
      <c r="E33" s="22">
        <v>7.0958723310650189</v>
      </c>
      <c r="F33" s="51">
        <v>25</v>
      </c>
      <c r="G33" s="22">
        <v>19.131579350138512</v>
      </c>
      <c r="H33" s="51">
        <v>60</v>
      </c>
      <c r="I33" s="22">
        <v>51.009130634383553</v>
      </c>
      <c r="J33" s="51">
        <v>166</v>
      </c>
      <c r="K33" s="22">
        <v>169.99139802564207</v>
      </c>
      <c r="L33" s="51">
        <v>356</v>
      </c>
      <c r="M33" s="22">
        <v>460.76984804949393</v>
      </c>
      <c r="N33" s="103">
        <v>439</v>
      </c>
      <c r="O33" s="98">
        <v>1150.8716738759995</v>
      </c>
      <c r="P33" s="103">
        <v>649</v>
      </c>
      <c r="Q33" s="98">
        <v>2774.0970292797606</v>
      </c>
      <c r="R33" s="196">
        <v>87.02</v>
      </c>
    </row>
    <row r="34" spans="1:18" x14ac:dyDescent="0.35">
      <c r="A34" s="52">
        <v>2005</v>
      </c>
      <c r="B34" t="s">
        <v>42</v>
      </c>
      <c r="C34" s="97">
        <v>1609</v>
      </c>
      <c r="D34" s="51">
        <v>6</v>
      </c>
      <c r="E34" s="22">
        <v>4.2271680087925096</v>
      </c>
      <c r="F34" s="51">
        <v>30</v>
      </c>
      <c r="G34" s="22">
        <v>22.893772893772894</v>
      </c>
      <c r="H34" s="51">
        <v>44</v>
      </c>
      <c r="I34" s="22">
        <v>37.443940464134663</v>
      </c>
      <c r="J34" s="51">
        <v>139</v>
      </c>
      <c r="K34" s="22">
        <v>141.21137005506228</v>
      </c>
      <c r="L34" s="51">
        <v>343</v>
      </c>
      <c r="M34" s="22">
        <v>455.8018391537766</v>
      </c>
      <c r="N34" s="103">
        <v>405</v>
      </c>
      <c r="O34" s="98">
        <v>988.02176087433827</v>
      </c>
      <c r="P34" s="103">
        <v>638</v>
      </c>
      <c r="Q34" s="98">
        <v>2704.8798066731674</v>
      </c>
      <c r="R34" s="196">
        <v>87.33</v>
      </c>
    </row>
    <row r="35" spans="1:18" x14ac:dyDescent="0.35">
      <c r="A35" s="52">
        <v>2006</v>
      </c>
      <c r="B35" t="s">
        <v>42</v>
      </c>
      <c r="C35" s="97">
        <v>1849</v>
      </c>
      <c r="D35" s="51">
        <v>6</v>
      </c>
      <c r="E35" s="22">
        <v>4.144877277091954</v>
      </c>
      <c r="F35" s="51">
        <v>20</v>
      </c>
      <c r="G35" s="22">
        <v>15.371254217487877</v>
      </c>
      <c r="H35" s="51">
        <v>77</v>
      </c>
      <c r="I35" s="22">
        <v>65.480644941832779</v>
      </c>
      <c r="J35" s="51">
        <v>161</v>
      </c>
      <c r="K35" s="22">
        <v>163.23468280763655</v>
      </c>
      <c r="L35" s="51">
        <v>369</v>
      </c>
      <c r="M35" s="22">
        <v>494.89015852579058</v>
      </c>
      <c r="N35" s="103">
        <v>484</v>
      </c>
      <c r="O35" s="98">
        <v>1106.6904467919696</v>
      </c>
      <c r="P35" s="103">
        <v>726</v>
      </c>
      <c r="Q35" s="98">
        <v>3082.2790184257451</v>
      </c>
      <c r="R35" s="196">
        <v>87.26</v>
      </c>
    </row>
    <row r="36" spans="1:18" x14ac:dyDescent="0.35">
      <c r="A36" s="52">
        <v>2007</v>
      </c>
      <c r="B36" t="s">
        <v>42</v>
      </c>
      <c r="C36" s="97">
        <v>2131</v>
      </c>
      <c r="D36" s="51">
        <v>14</v>
      </c>
      <c r="E36" s="22">
        <v>9.0023470404784103</v>
      </c>
      <c r="F36" s="51">
        <v>28</v>
      </c>
      <c r="G36" s="22">
        <v>21.476015892251759</v>
      </c>
      <c r="H36" s="51">
        <v>70</v>
      </c>
      <c r="I36" s="22">
        <v>59.474247650767218</v>
      </c>
      <c r="J36" s="51">
        <v>194</v>
      </c>
      <c r="K36" s="22">
        <v>194.10481660096451</v>
      </c>
      <c r="L36" s="51">
        <v>426</v>
      </c>
      <c r="M36" s="22">
        <v>576.37667433364902</v>
      </c>
      <c r="N36" s="103">
        <v>586</v>
      </c>
      <c r="O36" s="98">
        <v>1275.9656839263162</v>
      </c>
      <c r="P36" s="103">
        <v>810</v>
      </c>
      <c r="Q36" s="98">
        <v>3545.6336178594879</v>
      </c>
      <c r="R36" s="196">
        <v>87.26</v>
      </c>
    </row>
    <row r="37" spans="1:18" x14ac:dyDescent="0.35">
      <c r="A37" s="52">
        <v>2008</v>
      </c>
      <c r="B37" t="s">
        <v>42</v>
      </c>
      <c r="C37" s="97">
        <v>2286</v>
      </c>
      <c r="D37" s="51">
        <v>13</v>
      </c>
      <c r="E37" s="22">
        <v>8.0651665456891681</v>
      </c>
      <c r="F37" s="51">
        <v>19</v>
      </c>
      <c r="G37" s="22">
        <v>14.372489542122743</v>
      </c>
      <c r="H37" s="51">
        <v>86</v>
      </c>
      <c r="I37" s="22">
        <v>72.357073745319923</v>
      </c>
      <c r="J37" s="51">
        <v>230</v>
      </c>
      <c r="K37" s="22">
        <v>228.96507784812644</v>
      </c>
      <c r="L37" s="51">
        <v>455</v>
      </c>
      <c r="M37" s="22">
        <v>615.71355111099081</v>
      </c>
      <c r="N37" s="103">
        <v>666</v>
      </c>
      <c r="O37" s="98">
        <v>1402.0757457737732</v>
      </c>
      <c r="P37" s="103">
        <v>804</v>
      </c>
      <c r="Q37" s="98">
        <v>3615.5956289067772</v>
      </c>
      <c r="R37" s="196">
        <v>86.99</v>
      </c>
    </row>
    <row r="38" spans="1:18" x14ac:dyDescent="0.35">
      <c r="A38" s="52">
        <v>2009</v>
      </c>
      <c r="B38" t="s">
        <v>42</v>
      </c>
      <c r="C38" s="97">
        <v>2272</v>
      </c>
      <c r="D38" s="51">
        <v>15</v>
      </c>
      <c r="E38" s="22">
        <v>9.071940488070398</v>
      </c>
      <c r="F38" s="51">
        <v>32</v>
      </c>
      <c r="G38" s="22">
        <v>23.870621232917589</v>
      </c>
      <c r="H38" s="51">
        <v>72</v>
      </c>
      <c r="I38" s="22">
        <v>60.073590147931213</v>
      </c>
      <c r="J38" s="51">
        <v>206</v>
      </c>
      <c r="K38" s="22">
        <v>204.9017267446487</v>
      </c>
      <c r="L38" s="51">
        <v>399</v>
      </c>
      <c r="M38" s="22">
        <v>536.32636601922172</v>
      </c>
      <c r="N38" s="103">
        <v>746</v>
      </c>
      <c r="O38" s="98">
        <v>1528.312709989347</v>
      </c>
      <c r="P38" s="103">
        <v>797</v>
      </c>
      <c r="Q38" s="98">
        <v>3617.4655047204069</v>
      </c>
      <c r="R38" s="196">
        <v>87.17</v>
      </c>
    </row>
    <row r="39" spans="1:18" x14ac:dyDescent="0.35">
      <c r="A39" s="52">
        <v>2010</v>
      </c>
      <c r="B39" t="s">
        <v>42</v>
      </c>
      <c r="C39" s="97">
        <v>2373</v>
      </c>
      <c r="D39" s="51">
        <v>9</v>
      </c>
      <c r="E39" s="22">
        <v>5.3241206327421589</v>
      </c>
      <c r="F39" s="51">
        <v>25</v>
      </c>
      <c r="G39" s="22">
        <v>18.503989460127606</v>
      </c>
      <c r="H39" s="51">
        <v>87</v>
      </c>
      <c r="I39" s="22">
        <v>72.344459412263632</v>
      </c>
      <c r="J39" s="51">
        <v>212</v>
      </c>
      <c r="K39" s="22">
        <v>209.64567902455425</v>
      </c>
      <c r="L39" s="51">
        <v>428</v>
      </c>
      <c r="M39" s="22">
        <v>567.03011353850638</v>
      </c>
      <c r="N39" s="103">
        <v>713</v>
      </c>
      <c r="O39" s="98">
        <v>1495.730978203864</v>
      </c>
      <c r="P39" s="103">
        <v>896</v>
      </c>
      <c r="Q39" s="98">
        <v>3678.9160336686514</v>
      </c>
      <c r="R39" s="196">
        <v>87.48</v>
      </c>
    </row>
    <row r="40" spans="1:18" x14ac:dyDescent="0.35">
      <c r="A40" s="52">
        <v>2011</v>
      </c>
      <c r="B40" t="s">
        <v>42</v>
      </c>
      <c r="C40" s="97">
        <v>2675</v>
      </c>
      <c r="D40" s="51">
        <v>13</v>
      </c>
      <c r="E40" s="22">
        <v>7.5653970378560835</v>
      </c>
      <c r="F40" s="51">
        <v>23</v>
      </c>
      <c r="G40" s="22">
        <v>16.666908216061103</v>
      </c>
      <c r="H40" s="51">
        <v>65</v>
      </c>
      <c r="I40" s="22">
        <v>54.301061794608323</v>
      </c>
      <c r="J40" s="51">
        <v>211</v>
      </c>
      <c r="K40" s="22">
        <v>207.35877982625104</v>
      </c>
      <c r="L40" s="51">
        <v>489</v>
      </c>
      <c r="M40" s="22">
        <v>640.30230666281784</v>
      </c>
      <c r="N40" s="103">
        <v>805</v>
      </c>
      <c r="O40" s="98">
        <v>1691.9904036365167</v>
      </c>
      <c r="P40" s="103">
        <v>1063</v>
      </c>
      <c r="Q40" s="98">
        <v>4066.3169583030212</v>
      </c>
      <c r="R40" s="77">
        <v>87.78</v>
      </c>
    </row>
    <row r="41" spans="1:18" x14ac:dyDescent="0.35">
      <c r="A41" s="52">
        <v>2012</v>
      </c>
      <c r="B41" t="s">
        <v>42</v>
      </c>
      <c r="C41" s="97">
        <v>3224</v>
      </c>
      <c r="D41" s="51">
        <v>14</v>
      </c>
      <c r="E41" s="22">
        <v>8.4932903006624763</v>
      </c>
      <c r="F41" s="51">
        <v>40</v>
      </c>
      <c r="G41" s="22">
        <v>26.955086087806194</v>
      </c>
      <c r="H41" s="51">
        <v>98</v>
      </c>
      <c r="I41" s="22">
        <v>81.725236419433926</v>
      </c>
      <c r="J41" s="51">
        <v>275</v>
      </c>
      <c r="K41" s="22">
        <v>269.10129951463909</v>
      </c>
      <c r="L41" s="51">
        <v>586</v>
      </c>
      <c r="M41" s="22">
        <v>754.05659284804346</v>
      </c>
      <c r="N41" s="103">
        <v>912</v>
      </c>
      <c r="O41" s="98">
        <v>1920.1616978271854</v>
      </c>
      <c r="P41" s="103">
        <v>1295</v>
      </c>
      <c r="Q41" s="98">
        <v>4781.7892908613876</v>
      </c>
      <c r="R41" s="77">
        <v>87.61</v>
      </c>
    </row>
    <row r="42" spans="1:18" x14ac:dyDescent="0.35">
      <c r="A42" s="52">
        <v>2013</v>
      </c>
      <c r="B42" t="s">
        <v>42</v>
      </c>
      <c r="C42" s="97">
        <v>3385</v>
      </c>
      <c r="D42" s="51">
        <v>17</v>
      </c>
      <c r="E42" s="22">
        <v>10.474300994442459</v>
      </c>
      <c r="F42" s="51">
        <v>36</v>
      </c>
      <c r="G42" s="22">
        <v>23.409761870700081</v>
      </c>
      <c r="H42" s="51">
        <v>105</v>
      </c>
      <c r="I42" s="22">
        <v>86.399842011717453</v>
      </c>
      <c r="J42" s="51">
        <v>249</v>
      </c>
      <c r="K42" s="22">
        <v>241.01516750070175</v>
      </c>
      <c r="L42" s="51">
        <v>641</v>
      </c>
      <c r="M42" s="22">
        <v>821.0685419308561</v>
      </c>
      <c r="N42" s="103">
        <v>983</v>
      </c>
      <c r="O42" s="98">
        <v>2064.5432565962369</v>
      </c>
      <c r="P42" s="103">
        <v>1350</v>
      </c>
      <c r="Q42" s="98">
        <v>4928.0339007817638</v>
      </c>
      <c r="R42" s="77">
        <v>87.71</v>
      </c>
    </row>
    <row r="43" spans="1:18" x14ac:dyDescent="0.35">
      <c r="A43" s="52">
        <v>2014</v>
      </c>
      <c r="B43" t="s">
        <v>42</v>
      </c>
      <c r="C43" s="97">
        <v>3340</v>
      </c>
      <c r="D43" s="51">
        <v>12</v>
      </c>
      <c r="E43" s="22">
        <v>7.4212879645262433</v>
      </c>
      <c r="F43" s="51">
        <v>24</v>
      </c>
      <c r="G43" s="22">
        <v>15.195740127517587</v>
      </c>
      <c r="H43" s="51">
        <v>94</v>
      </c>
      <c r="I43" s="22">
        <v>76.145421554014646</v>
      </c>
      <c r="J43" s="51">
        <v>280</v>
      </c>
      <c r="K43" s="22">
        <v>268.06571439512885</v>
      </c>
      <c r="L43" s="51">
        <v>652</v>
      </c>
      <c r="M43" s="22">
        <v>827.19072328440393</v>
      </c>
      <c r="N43" s="103">
        <v>907</v>
      </c>
      <c r="O43" s="98">
        <v>1879.7927461139896</v>
      </c>
      <c r="P43" s="103">
        <v>1364</v>
      </c>
      <c r="Q43" s="98">
        <v>4775.0743917381415</v>
      </c>
      <c r="R43" s="77">
        <v>87.74</v>
      </c>
    </row>
    <row r="44" spans="1:18" x14ac:dyDescent="0.35">
      <c r="A44" s="52">
        <v>2015</v>
      </c>
      <c r="B44" t="s">
        <v>42</v>
      </c>
      <c r="C44" s="97">
        <v>3900</v>
      </c>
      <c r="D44" s="51">
        <v>14</v>
      </c>
      <c r="E44" s="22">
        <v>8.6020976829635458</v>
      </c>
      <c r="F44" s="51">
        <v>51</v>
      </c>
      <c r="G44" s="22">
        <v>31.585205737359722</v>
      </c>
      <c r="H44" s="51">
        <v>107</v>
      </c>
      <c r="I44" s="22">
        <v>86.010096138387837</v>
      </c>
      <c r="J44" s="51">
        <v>289</v>
      </c>
      <c r="K44" s="22">
        <v>275.58980031659451</v>
      </c>
      <c r="L44" s="51">
        <v>685</v>
      </c>
      <c r="M44" s="22">
        <v>863.57963212768379</v>
      </c>
      <c r="N44" s="103">
        <v>1134</v>
      </c>
      <c r="O44" s="98">
        <v>2319.6825266947594</v>
      </c>
      <c r="P44" s="103">
        <v>1612</v>
      </c>
      <c r="Q44" s="98">
        <v>5681.6579726490909</v>
      </c>
      <c r="R44" s="77">
        <v>87.88</v>
      </c>
    </row>
    <row r="45" spans="1:18" x14ac:dyDescent="0.35">
      <c r="A45" s="52">
        <v>2016</v>
      </c>
      <c r="B45" t="s">
        <v>42</v>
      </c>
      <c r="C45" s="97">
        <v>3753</v>
      </c>
      <c r="D45" s="51">
        <v>16</v>
      </c>
      <c r="E45" s="22">
        <v>9.6883969336223696</v>
      </c>
      <c r="F45" s="51">
        <v>46</v>
      </c>
      <c r="G45" s="22">
        <v>28.039035213370962</v>
      </c>
      <c r="H45" s="51">
        <v>115</v>
      </c>
      <c r="I45" s="22">
        <v>90.444357058592217</v>
      </c>
      <c r="J45" s="51">
        <v>307</v>
      </c>
      <c r="K45" s="22">
        <v>294.25578207819342</v>
      </c>
      <c r="L45" s="51">
        <v>627</v>
      </c>
      <c r="M45" s="22">
        <v>781.62982908859726</v>
      </c>
      <c r="N45" s="103">
        <v>1077</v>
      </c>
      <c r="O45" s="98">
        <v>2167.3944979976254</v>
      </c>
      <c r="P45" s="103">
        <v>1554</v>
      </c>
      <c r="Q45" s="98">
        <v>5349.3975903614464</v>
      </c>
      <c r="R45" s="77">
        <v>87.8</v>
      </c>
    </row>
    <row r="46" spans="1:18" x14ac:dyDescent="0.35">
      <c r="A46" s="52">
        <v>2017</v>
      </c>
      <c r="B46" t="s">
        <v>42</v>
      </c>
      <c r="C46" s="97">
        <v>4384</v>
      </c>
      <c r="D46" s="51">
        <v>21</v>
      </c>
      <c r="E46" s="22">
        <v>12.420670361323216</v>
      </c>
      <c r="F46" s="51">
        <v>38</v>
      </c>
      <c r="G46" s="22">
        <v>24.097455181904078</v>
      </c>
      <c r="H46" s="51">
        <v>119</v>
      </c>
      <c r="I46" s="22">
        <v>86.749236388024229</v>
      </c>
      <c r="J46" s="51">
        <v>361</v>
      </c>
      <c r="K46" s="22">
        <v>344.95609215392113</v>
      </c>
      <c r="L46" s="51">
        <v>777</v>
      </c>
      <c r="M46" s="22">
        <v>960.93199272808215</v>
      </c>
      <c r="N46" s="103">
        <v>1291</v>
      </c>
      <c r="O46" s="98">
        <v>2549.9219814730691</v>
      </c>
      <c r="P46" s="103">
        <v>1774</v>
      </c>
      <c r="Q46" s="98">
        <v>6046.9714013021103</v>
      </c>
      <c r="R46" s="77">
        <v>87.78</v>
      </c>
    </row>
    <row r="47" spans="1:18" x14ac:dyDescent="0.35">
      <c r="A47" s="52">
        <v>2018</v>
      </c>
      <c r="B47" t="s">
        <v>42</v>
      </c>
      <c r="C47" s="97">
        <v>4297</v>
      </c>
      <c r="D47" s="51">
        <v>14</v>
      </c>
      <c r="E47" s="22">
        <v>8.0895396474116357</v>
      </c>
      <c r="F47" s="51">
        <v>33</v>
      </c>
      <c r="G47" s="22">
        <v>21.235657887116393</v>
      </c>
      <c r="H47" s="51">
        <v>136</v>
      </c>
      <c r="I47" s="22">
        <v>95.364981417852889</v>
      </c>
      <c r="J47" s="51">
        <v>340</v>
      </c>
      <c r="K47" s="22">
        <v>320.57023788197358</v>
      </c>
      <c r="L47" s="51">
        <v>783</v>
      </c>
      <c r="M47" s="22">
        <v>955.64722825688966</v>
      </c>
      <c r="N47" s="103">
        <v>1229</v>
      </c>
      <c r="O47" s="98">
        <v>2411.8374315599426</v>
      </c>
      <c r="P47" s="103">
        <v>1755</v>
      </c>
      <c r="Q47" s="98">
        <v>5988.3304330023539</v>
      </c>
      <c r="R47" s="77">
        <v>87.83</v>
      </c>
    </row>
    <row r="48" spans="1:18" x14ac:dyDescent="0.35">
      <c r="A48" s="52">
        <v>2019</v>
      </c>
      <c r="B48" t="s">
        <v>42</v>
      </c>
      <c r="C48" s="97">
        <v>4214</v>
      </c>
      <c r="D48" s="51">
        <v>15</v>
      </c>
      <c r="E48" s="22">
        <v>8.4345004807665269</v>
      </c>
      <c r="F48" s="51">
        <v>38</v>
      </c>
      <c r="G48" s="22">
        <v>24.518659990708716</v>
      </c>
      <c r="H48" s="51">
        <v>106</v>
      </c>
      <c r="I48" s="22">
        <v>72.346553642239471</v>
      </c>
      <c r="J48" s="51">
        <v>322</v>
      </c>
      <c r="K48" s="22">
        <v>297.96881506500716</v>
      </c>
      <c r="L48" s="51">
        <v>797</v>
      </c>
      <c r="M48" s="22">
        <v>960.71553417953442</v>
      </c>
      <c r="N48" s="103">
        <v>1219</v>
      </c>
      <c r="O48" s="98">
        <v>2346.6225191060121</v>
      </c>
      <c r="P48" s="103">
        <v>1715</v>
      </c>
      <c r="Q48" s="98">
        <v>5669.9838000462851</v>
      </c>
      <c r="R48" s="77">
        <v>87.95</v>
      </c>
    </row>
    <row r="49" spans="1:18" x14ac:dyDescent="0.35">
      <c r="A49" s="52">
        <v>2020</v>
      </c>
      <c r="B49" t="s">
        <v>42</v>
      </c>
      <c r="C49" s="97">
        <v>4173</v>
      </c>
      <c r="D49" s="51">
        <v>15</v>
      </c>
      <c r="E49" s="22">
        <v>8.2477401192073376</v>
      </c>
      <c r="F49" s="51">
        <v>44</v>
      </c>
      <c r="G49" s="22">
        <v>28.222495894909684</v>
      </c>
      <c r="H49" s="51">
        <v>106</v>
      </c>
      <c r="I49" s="22">
        <v>70.704375667022418</v>
      </c>
      <c r="J49" s="51">
        <v>357</v>
      </c>
      <c r="K49" s="22">
        <v>327.51091703056767</v>
      </c>
      <c r="L49" s="51">
        <v>790</v>
      </c>
      <c r="M49" s="22">
        <v>951.50916580348326</v>
      </c>
      <c r="N49" s="103">
        <v>1184</v>
      </c>
      <c r="O49" s="98">
        <v>2262.3483328556413</v>
      </c>
      <c r="P49" s="103">
        <v>1670</v>
      </c>
      <c r="Q49" s="98">
        <v>5550.0166168162186</v>
      </c>
      <c r="R49" s="77">
        <v>87.78</v>
      </c>
    </row>
    <row r="50" spans="1:18" x14ac:dyDescent="0.35">
      <c r="A50" s="52">
        <v>2021</v>
      </c>
      <c r="B50" t="s">
        <v>42</v>
      </c>
      <c r="C50" s="97">
        <v>4060</v>
      </c>
      <c r="D50" s="51">
        <v>17</v>
      </c>
      <c r="E50" s="22">
        <v>9.1259978205000003</v>
      </c>
      <c r="F50" s="51">
        <v>44</v>
      </c>
      <c r="G50" s="22">
        <v>27.750797835</v>
      </c>
      <c r="H50" s="51">
        <v>143</v>
      </c>
      <c r="I50" s="22">
        <v>93.793248198000001</v>
      </c>
      <c r="J50" s="51">
        <v>339</v>
      </c>
      <c r="K50" s="22">
        <v>303.91866814000002</v>
      </c>
      <c r="L50" s="51">
        <v>700</v>
      </c>
      <c r="M50" s="22">
        <v>848.56713377999995</v>
      </c>
      <c r="N50" s="103">
        <v>1159</v>
      </c>
      <c r="O50" s="98">
        <v>2179.8826362</v>
      </c>
      <c r="P50" s="103">
        <v>1653</v>
      </c>
      <c r="Q50" s="98">
        <v>5349.5145630999996</v>
      </c>
      <c r="R50" s="77">
        <v>87.73</v>
      </c>
    </row>
    <row r="51" spans="1:18" x14ac:dyDescent="0.35">
      <c r="A51" s="52">
        <v>2022</v>
      </c>
      <c r="B51" s="96" t="s">
        <v>42</v>
      </c>
      <c r="C51" s="103">
        <v>4139</v>
      </c>
      <c r="D51" s="51">
        <v>16</v>
      </c>
      <c r="E51" s="136">
        <v>8.5891744193000008</v>
      </c>
      <c r="F51" s="51">
        <v>38</v>
      </c>
      <c r="G51" s="136">
        <v>23.966598131000001</v>
      </c>
      <c r="H51" s="51">
        <v>126</v>
      </c>
      <c r="I51" s="136">
        <v>82.643001909000006</v>
      </c>
      <c r="J51" s="51">
        <v>385</v>
      </c>
      <c r="K51" s="136">
        <v>345.15836941999999</v>
      </c>
      <c r="L51" s="51">
        <v>718</v>
      </c>
      <c r="M51" s="136">
        <v>870.38743151000006</v>
      </c>
      <c r="N51" s="103">
        <v>1198</v>
      </c>
      <c r="O51" s="137">
        <v>2253.2350286000001</v>
      </c>
      <c r="P51" s="103">
        <v>1648</v>
      </c>
      <c r="Q51" s="137">
        <v>5333.3333333</v>
      </c>
      <c r="R51" s="77">
        <v>87.55</v>
      </c>
    </row>
    <row r="52" spans="1:18" x14ac:dyDescent="0.35">
      <c r="A52" s="52">
        <v>2000</v>
      </c>
      <c r="B52" t="s">
        <v>41</v>
      </c>
      <c r="C52" s="97">
        <v>535</v>
      </c>
      <c r="D52" s="51">
        <v>7</v>
      </c>
      <c r="E52" s="22">
        <v>5.5852549269927394</v>
      </c>
      <c r="F52" s="51">
        <v>21</v>
      </c>
      <c r="G52" s="22">
        <v>19.194208832992103</v>
      </c>
      <c r="H52" s="51">
        <v>38</v>
      </c>
      <c r="I52" s="22">
        <v>42.384224145623271</v>
      </c>
      <c r="J52" s="51">
        <v>108</v>
      </c>
      <c r="K52" s="22">
        <v>164.05644757029361</v>
      </c>
      <c r="L52" s="51">
        <v>126</v>
      </c>
      <c r="M52" s="22">
        <v>367.41120895783519</v>
      </c>
      <c r="N52" s="103">
        <v>141</v>
      </c>
      <c r="O52" s="98">
        <v>844.51365596550067</v>
      </c>
      <c r="P52" s="103">
        <v>90</v>
      </c>
      <c r="Q52" s="98">
        <v>1514.1318977119786</v>
      </c>
      <c r="R52" s="195">
        <v>82.84</v>
      </c>
    </row>
    <row r="53" spans="1:18" x14ac:dyDescent="0.35">
      <c r="A53" s="52">
        <v>2001</v>
      </c>
      <c r="B53" t="s">
        <v>41</v>
      </c>
      <c r="C53" s="97">
        <v>586</v>
      </c>
      <c r="D53" s="51">
        <v>3</v>
      </c>
      <c r="E53" s="22">
        <v>2.4072796135513794</v>
      </c>
      <c r="F53" s="51">
        <v>17</v>
      </c>
      <c r="G53" s="22">
        <v>15.41880186839599</v>
      </c>
      <c r="H53" s="51">
        <v>57</v>
      </c>
      <c r="I53" s="22">
        <v>63.164893617021278</v>
      </c>
      <c r="J53" s="51">
        <v>128</v>
      </c>
      <c r="K53" s="22">
        <v>193.37100039278485</v>
      </c>
      <c r="L53" s="51">
        <v>148</v>
      </c>
      <c r="M53" s="22">
        <v>400.29210504963083</v>
      </c>
      <c r="N53" s="103">
        <v>140</v>
      </c>
      <c r="O53" s="98">
        <v>839.27822073017205</v>
      </c>
      <c r="P53" s="103">
        <v>93</v>
      </c>
      <c r="Q53" s="98">
        <v>1460.6565101303595</v>
      </c>
      <c r="R53" s="196">
        <v>82.89</v>
      </c>
    </row>
    <row r="54" spans="1:18" x14ac:dyDescent="0.35">
      <c r="A54" s="52">
        <v>2002</v>
      </c>
      <c r="B54" t="s">
        <v>41</v>
      </c>
      <c r="C54" s="97">
        <v>624</v>
      </c>
      <c r="D54" s="51">
        <v>13</v>
      </c>
      <c r="E54" s="22">
        <v>10.388115995301376</v>
      </c>
      <c r="F54" s="51">
        <v>26</v>
      </c>
      <c r="G54" s="22">
        <v>23.464221574449269</v>
      </c>
      <c r="H54" s="51">
        <v>50</v>
      </c>
      <c r="I54" s="22">
        <v>54.745924165945844</v>
      </c>
      <c r="J54" s="51">
        <v>105</v>
      </c>
      <c r="K54" s="22">
        <v>158.40926920523808</v>
      </c>
      <c r="L54" s="51">
        <v>174</v>
      </c>
      <c r="M54" s="22">
        <v>440.93051543256803</v>
      </c>
      <c r="N54" s="103">
        <v>150</v>
      </c>
      <c r="O54" s="98">
        <v>903.34236675700083</v>
      </c>
      <c r="P54" s="103">
        <v>101</v>
      </c>
      <c r="Q54" s="98">
        <v>1552.8905289052891</v>
      </c>
      <c r="R54" s="196">
        <v>82.47</v>
      </c>
    </row>
    <row r="55" spans="1:18" x14ac:dyDescent="0.35">
      <c r="A55" s="52">
        <v>2003</v>
      </c>
      <c r="B55" t="s">
        <v>41</v>
      </c>
      <c r="C55" s="97">
        <v>625</v>
      </c>
      <c r="D55" s="51">
        <v>11</v>
      </c>
      <c r="E55" s="22">
        <v>8.6821999115994188</v>
      </c>
      <c r="F55" s="51">
        <v>20</v>
      </c>
      <c r="G55" s="22">
        <v>17.781255000977971</v>
      </c>
      <c r="H55" s="51">
        <v>48</v>
      </c>
      <c r="I55" s="22">
        <v>52.049446974625894</v>
      </c>
      <c r="J55" s="51">
        <v>122</v>
      </c>
      <c r="K55" s="22">
        <v>182.14664297764969</v>
      </c>
      <c r="L55" s="51">
        <v>152</v>
      </c>
      <c r="M55" s="22">
        <v>368.87831869145271</v>
      </c>
      <c r="N55" s="103">
        <v>147</v>
      </c>
      <c r="O55" s="98">
        <v>920.07260436878005</v>
      </c>
      <c r="P55" s="103">
        <v>123</v>
      </c>
      <c r="Q55" s="98">
        <v>1845.4613653413353</v>
      </c>
      <c r="R55" s="196">
        <v>83.22</v>
      </c>
    </row>
    <row r="56" spans="1:18" x14ac:dyDescent="0.35">
      <c r="A56" s="52">
        <v>2004</v>
      </c>
      <c r="B56" t="s">
        <v>41</v>
      </c>
      <c r="C56" s="97">
        <v>645</v>
      </c>
      <c r="D56" s="51">
        <v>11</v>
      </c>
      <c r="E56" s="22">
        <v>8.4826144960170264</v>
      </c>
      <c r="F56" s="51">
        <v>32</v>
      </c>
      <c r="G56" s="22">
        <v>28.071652894011965</v>
      </c>
      <c r="H56" s="51">
        <v>63</v>
      </c>
      <c r="I56" s="22">
        <v>67.83968298408459</v>
      </c>
      <c r="J56" s="51">
        <v>125</v>
      </c>
      <c r="K56" s="22">
        <v>184.24892767124095</v>
      </c>
      <c r="L56" s="51">
        <v>157</v>
      </c>
      <c r="M56" s="22">
        <v>363.81331973861057</v>
      </c>
      <c r="N56" s="103">
        <v>135</v>
      </c>
      <c r="O56" s="98">
        <v>850.17948233515972</v>
      </c>
      <c r="P56" s="103">
        <v>119</v>
      </c>
      <c r="Q56" s="98">
        <v>1757.7548005908418</v>
      </c>
      <c r="R56" s="196">
        <v>82.38</v>
      </c>
    </row>
    <row r="57" spans="1:18" x14ac:dyDescent="0.35">
      <c r="A57" s="52">
        <v>2005</v>
      </c>
      <c r="B57" t="s">
        <v>41</v>
      </c>
      <c r="C57" s="97">
        <v>641</v>
      </c>
      <c r="D57" s="51">
        <v>7</v>
      </c>
      <c r="E57" s="22">
        <v>5.3226272488100124</v>
      </c>
      <c r="F57" s="51">
        <v>16</v>
      </c>
      <c r="G57" s="22">
        <v>13.937282229965156</v>
      </c>
      <c r="H57" s="51">
        <v>48</v>
      </c>
      <c r="I57" s="22">
        <v>51.034512088800049</v>
      </c>
      <c r="J57" s="51">
        <v>110</v>
      </c>
      <c r="K57" s="22">
        <v>159.73513011152417</v>
      </c>
      <c r="L57" s="51">
        <v>152</v>
      </c>
      <c r="M57" s="22">
        <v>353.45549251232444</v>
      </c>
      <c r="N57" s="103">
        <v>157</v>
      </c>
      <c r="O57" s="98">
        <v>884.00900900900899</v>
      </c>
      <c r="P57" s="103">
        <v>147</v>
      </c>
      <c r="Q57" s="98">
        <v>2093.1225971806921</v>
      </c>
      <c r="R57" s="196">
        <v>83.91</v>
      </c>
    </row>
    <row r="58" spans="1:18" x14ac:dyDescent="0.35">
      <c r="A58" s="52">
        <v>2006</v>
      </c>
      <c r="B58" t="s">
        <v>41</v>
      </c>
      <c r="C58" s="97">
        <v>704</v>
      </c>
      <c r="D58" s="51">
        <v>11</v>
      </c>
      <c r="E58" s="22">
        <v>8.1006841395968809</v>
      </c>
      <c r="F58" s="51">
        <v>18</v>
      </c>
      <c r="G58" s="22">
        <v>15.759613364152132</v>
      </c>
      <c r="H58" s="51">
        <v>51</v>
      </c>
      <c r="I58" s="22">
        <v>53.581559538568222</v>
      </c>
      <c r="J58" s="51">
        <v>118</v>
      </c>
      <c r="K58" s="22">
        <v>168.60514960134884</v>
      </c>
      <c r="L58" s="51">
        <v>201</v>
      </c>
      <c r="M58" s="22">
        <v>460.81892796551881</v>
      </c>
      <c r="N58" s="103">
        <v>159</v>
      </c>
      <c r="O58" s="98">
        <v>815.67742266454627</v>
      </c>
      <c r="P58" s="103">
        <v>144</v>
      </c>
      <c r="Q58" s="98">
        <v>2029.8844093600226</v>
      </c>
      <c r="R58" s="196">
        <v>83.48</v>
      </c>
    </row>
    <row r="59" spans="1:18" x14ac:dyDescent="0.35">
      <c r="A59" s="52">
        <v>2007</v>
      </c>
      <c r="B59" t="s">
        <v>41</v>
      </c>
      <c r="C59" s="97">
        <v>864</v>
      </c>
      <c r="D59" s="51">
        <v>12</v>
      </c>
      <c r="E59" s="22">
        <v>8.1507342453099323</v>
      </c>
      <c r="F59" s="51">
        <v>29</v>
      </c>
      <c r="G59" s="22">
        <v>25.170115261769197</v>
      </c>
      <c r="H59" s="51">
        <v>70</v>
      </c>
      <c r="I59" s="22">
        <v>72.786257954498197</v>
      </c>
      <c r="J59" s="51">
        <v>144</v>
      </c>
      <c r="K59" s="22">
        <v>200.95172971992355</v>
      </c>
      <c r="L59" s="51">
        <v>216</v>
      </c>
      <c r="M59" s="22">
        <v>487.13380392864389</v>
      </c>
      <c r="N59" s="103">
        <v>226</v>
      </c>
      <c r="O59" s="98">
        <v>1079.5834527562818</v>
      </c>
      <c r="P59" s="103">
        <v>163</v>
      </c>
      <c r="Q59" s="98">
        <v>2327.2415762421474</v>
      </c>
      <c r="R59" s="196">
        <v>83.32</v>
      </c>
    </row>
    <row r="60" spans="1:18" x14ac:dyDescent="0.35">
      <c r="A60" s="52">
        <v>2008</v>
      </c>
      <c r="B60" t="s">
        <v>41</v>
      </c>
      <c r="C60" s="97">
        <v>928</v>
      </c>
      <c r="D60" s="51">
        <v>11</v>
      </c>
      <c r="E60" s="22">
        <v>7.152889767466057</v>
      </c>
      <c r="F60" s="51">
        <v>24</v>
      </c>
      <c r="G60" s="22">
        <v>20.476767400986297</v>
      </c>
      <c r="H60" s="51">
        <v>79</v>
      </c>
      <c r="I60" s="22">
        <v>80.577711592990767</v>
      </c>
      <c r="J60" s="51">
        <v>139</v>
      </c>
      <c r="K60" s="22">
        <v>190.16088431651528</v>
      </c>
      <c r="L60" s="51">
        <v>266</v>
      </c>
      <c r="M60" s="22">
        <v>586.9632375656472</v>
      </c>
      <c r="N60" s="103">
        <v>220</v>
      </c>
      <c r="O60" s="98">
        <v>997.2801450589302</v>
      </c>
      <c r="P60" s="103">
        <v>185</v>
      </c>
      <c r="Q60" s="98">
        <v>2681.548050442093</v>
      </c>
      <c r="R60" s="196">
        <v>83.62</v>
      </c>
    </row>
    <row r="61" spans="1:18" x14ac:dyDescent="0.35">
      <c r="A61" s="52">
        <v>2009</v>
      </c>
      <c r="B61" t="s">
        <v>41</v>
      </c>
      <c r="C61" s="97">
        <v>947</v>
      </c>
      <c r="D61" s="51">
        <v>22</v>
      </c>
      <c r="E61" s="22">
        <v>13.92695942823501</v>
      </c>
      <c r="F61" s="51">
        <v>28</v>
      </c>
      <c r="G61" s="22">
        <v>23.342865003209646</v>
      </c>
      <c r="H61" s="51">
        <v>76</v>
      </c>
      <c r="I61" s="22">
        <v>76.147726589583783</v>
      </c>
      <c r="J61" s="51">
        <v>139</v>
      </c>
      <c r="K61" s="22">
        <v>187.22303786215534</v>
      </c>
      <c r="L61" s="51">
        <v>244</v>
      </c>
      <c r="M61" s="22">
        <v>525.37519109445986</v>
      </c>
      <c r="N61" s="103">
        <v>264</v>
      </c>
      <c r="O61" s="98">
        <v>1127.8195488721803</v>
      </c>
      <c r="P61" s="103">
        <v>169</v>
      </c>
      <c r="Q61" s="98">
        <v>2400.568181818182</v>
      </c>
      <c r="R61" s="196">
        <v>83.42</v>
      </c>
    </row>
    <row r="62" spans="1:18" x14ac:dyDescent="0.35">
      <c r="A62" s="52">
        <v>2010</v>
      </c>
      <c r="B62" s="96" t="s">
        <v>41</v>
      </c>
      <c r="C62" s="97">
        <v>1037</v>
      </c>
      <c r="D62" s="51">
        <v>16</v>
      </c>
      <c r="E62" s="22">
        <v>9.8599881680141994</v>
      </c>
      <c r="F62" s="51">
        <v>29</v>
      </c>
      <c r="G62" s="22">
        <v>23.794481321332164</v>
      </c>
      <c r="H62" s="51">
        <v>58</v>
      </c>
      <c r="I62" s="22">
        <v>57.520280857647222</v>
      </c>
      <c r="J62" s="51">
        <v>180</v>
      </c>
      <c r="K62" s="22">
        <v>236.91380286139227</v>
      </c>
      <c r="L62" s="51">
        <v>272</v>
      </c>
      <c r="M62" s="22">
        <v>570.76906935263878</v>
      </c>
      <c r="N62" s="103">
        <v>263</v>
      </c>
      <c r="O62" s="98">
        <v>1104.4851335461112</v>
      </c>
      <c r="P62" s="103">
        <v>214</v>
      </c>
      <c r="Q62" s="98">
        <v>2650.15479876161</v>
      </c>
      <c r="R62" s="196">
        <v>83.83</v>
      </c>
    </row>
    <row r="63" spans="1:18" x14ac:dyDescent="0.35">
      <c r="A63" s="52">
        <v>2011</v>
      </c>
      <c r="B63" t="s">
        <v>41</v>
      </c>
      <c r="C63" s="97">
        <v>1236</v>
      </c>
      <c r="D63" s="51">
        <v>14</v>
      </c>
      <c r="E63" s="22">
        <v>8.5040211871613582</v>
      </c>
      <c r="F63" s="51">
        <v>17</v>
      </c>
      <c r="G63" s="22">
        <v>13.447771229680022</v>
      </c>
      <c r="H63" s="51">
        <v>76</v>
      </c>
      <c r="I63" s="22">
        <v>73.511881109433361</v>
      </c>
      <c r="J63" s="51">
        <v>163</v>
      </c>
      <c r="K63" s="22">
        <v>210.62697058975553</v>
      </c>
      <c r="L63" s="51">
        <v>331</v>
      </c>
      <c r="M63" s="22">
        <v>673.01045097800011</v>
      </c>
      <c r="N63" s="103">
        <v>364</v>
      </c>
      <c r="O63" s="98">
        <v>1494.4369175185777</v>
      </c>
      <c r="P63" s="103">
        <v>269</v>
      </c>
      <c r="Q63" s="98">
        <v>2971.7189571365443</v>
      </c>
      <c r="R63" s="77">
        <v>84.7</v>
      </c>
    </row>
    <row r="64" spans="1:18" x14ac:dyDescent="0.35">
      <c r="A64" s="52">
        <v>2012</v>
      </c>
      <c r="B64" t="s">
        <v>41</v>
      </c>
      <c r="C64" s="97">
        <v>1385</v>
      </c>
      <c r="D64" s="51">
        <v>16</v>
      </c>
      <c r="E64" s="22">
        <v>10.140252365530747</v>
      </c>
      <c r="F64" s="51">
        <v>37</v>
      </c>
      <c r="G64" s="22">
        <v>26.938478340007279</v>
      </c>
      <c r="H64" s="51">
        <v>75</v>
      </c>
      <c r="I64" s="22">
        <v>73.797833295614438</v>
      </c>
      <c r="J64" s="51">
        <v>179</v>
      </c>
      <c r="K64" s="22">
        <v>228.29594296427618</v>
      </c>
      <c r="L64" s="51">
        <v>357</v>
      </c>
      <c r="M64" s="22">
        <v>701.18238598420862</v>
      </c>
      <c r="N64" s="103">
        <v>389</v>
      </c>
      <c r="O64" s="98">
        <v>1566.9056634173849</v>
      </c>
      <c r="P64" s="103">
        <v>327</v>
      </c>
      <c r="Q64" s="98">
        <v>3321.8203982121086</v>
      </c>
      <c r="R64" s="77">
        <v>84.63</v>
      </c>
    </row>
    <row r="65" spans="1:18" x14ac:dyDescent="0.35">
      <c r="A65" s="52">
        <v>2013</v>
      </c>
      <c r="B65" t="s">
        <v>41</v>
      </c>
      <c r="C65" s="97">
        <v>1434</v>
      </c>
      <c r="D65" s="51">
        <v>8</v>
      </c>
      <c r="E65" s="22">
        <v>5.1610572425761418</v>
      </c>
      <c r="F65" s="51">
        <v>36</v>
      </c>
      <c r="G65" s="22">
        <v>25.069637883008358</v>
      </c>
      <c r="H65" s="51">
        <v>78</v>
      </c>
      <c r="I65" s="22">
        <v>75.441039925719593</v>
      </c>
      <c r="J65" s="51">
        <v>193</v>
      </c>
      <c r="K65" s="22">
        <v>240.55839461548049</v>
      </c>
      <c r="L65" s="51">
        <v>350</v>
      </c>
      <c r="M65" s="22">
        <v>669.77954684629515</v>
      </c>
      <c r="N65" s="103">
        <v>437</v>
      </c>
      <c r="O65" s="98">
        <v>1715.541946374593</v>
      </c>
      <c r="P65" s="103">
        <v>328</v>
      </c>
      <c r="Q65" s="98">
        <v>3169.8332687088023</v>
      </c>
      <c r="R65" s="77">
        <v>84.66</v>
      </c>
    </row>
    <row r="66" spans="1:18" x14ac:dyDescent="0.35">
      <c r="A66" s="52">
        <v>2014</v>
      </c>
      <c r="B66" t="s">
        <v>41</v>
      </c>
      <c r="C66" s="97">
        <v>1575</v>
      </c>
      <c r="D66" s="51">
        <v>15</v>
      </c>
      <c r="E66" s="22">
        <v>9.7331179069903246</v>
      </c>
      <c r="F66" s="51">
        <v>33</v>
      </c>
      <c r="G66" s="22">
        <v>22.351969005269645</v>
      </c>
      <c r="H66" s="51">
        <v>68</v>
      </c>
      <c r="I66" s="22">
        <v>64.037970749715114</v>
      </c>
      <c r="J66" s="51">
        <v>204</v>
      </c>
      <c r="K66" s="22">
        <v>248.89582977477369</v>
      </c>
      <c r="L66" s="51">
        <v>394</v>
      </c>
      <c r="M66" s="22">
        <v>734.77304091604196</v>
      </c>
      <c r="N66" s="103">
        <v>470</v>
      </c>
      <c r="O66" s="98">
        <v>1768.3133300726138</v>
      </c>
      <c r="P66" s="103">
        <v>385</v>
      </c>
      <c r="Q66" s="98">
        <v>3504.1412578501863</v>
      </c>
      <c r="R66" s="77">
        <v>85.06</v>
      </c>
    </row>
    <row r="67" spans="1:18" x14ac:dyDescent="0.35">
      <c r="A67" s="52">
        <v>2015</v>
      </c>
      <c r="B67" t="s">
        <v>41</v>
      </c>
      <c r="C67" s="97">
        <v>1836</v>
      </c>
      <c r="D67" s="51">
        <v>11</v>
      </c>
      <c r="E67" s="22">
        <v>7.1314190875673438</v>
      </c>
      <c r="F67" s="51">
        <v>35</v>
      </c>
      <c r="G67" s="22">
        <v>23.104292777598079</v>
      </c>
      <c r="H67" s="51">
        <v>93</v>
      </c>
      <c r="I67" s="22">
        <v>86.173347417579365</v>
      </c>
      <c r="J67" s="51">
        <v>257</v>
      </c>
      <c r="K67" s="22">
        <v>310.75051690990654</v>
      </c>
      <c r="L67" s="51">
        <v>434</v>
      </c>
      <c r="M67" s="22">
        <v>788.80407124681926</v>
      </c>
      <c r="N67" s="103">
        <v>558</v>
      </c>
      <c r="O67" s="98">
        <v>2057.0670205706701</v>
      </c>
      <c r="P67" s="103">
        <v>442</v>
      </c>
      <c r="Q67" s="98">
        <v>3869.3863258338442</v>
      </c>
      <c r="R67" s="77">
        <v>85.03</v>
      </c>
    </row>
    <row r="68" spans="1:18" x14ac:dyDescent="0.35">
      <c r="A68" s="52">
        <v>2016</v>
      </c>
      <c r="B68" t="s">
        <v>41</v>
      </c>
      <c r="C68" s="97">
        <v>1818</v>
      </c>
      <c r="D68" s="51">
        <v>10</v>
      </c>
      <c r="E68" s="22">
        <v>6.3936166131734078</v>
      </c>
      <c r="F68" s="51">
        <v>45</v>
      </c>
      <c r="G68" s="22">
        <v>29.322264721405904</v>
      </c>
      <c r="H68" s="51">
        <v>105</v>
      </c>
      <c r="I68" s="22">
        <v>93.859782424085324</v>
      </c>
      <c r="J68" s="51">
        <v>216</v>
      </c>
      <c r="K68" s="22">
        <v>261.7705871659698</v>
      </c>
      <c r="L68" s="51">
        <v>423</v>
      </c>
      <c r="M68" s="22">
        <v>752.65564669667799</v>
      </c>
      <c r="N68" s="103">
        <v>539</v>
      </c>
      <c r="O68" s="98">
        <v>1905.4689433308586</v>
      </c>
      <c r="P68" s="103">
        <v>475</v>
      </c>
      <c r="Q68" s="98">
        <v>3952.7336273612377</v>
      </c>
      <c r="R68" s="77">
        <v>85.2</v>
      </c>
    </row>
    <row r="69" spans="1:18" x14ac:dyDescent="0.35">
      <c r="A69" s="52">
        <v>2017</v>
      </c>
      <c r="B69" t="s">
        <v>41</v>
      </c>
      <c r="C69" s="97">
        <v>2165</v>
      </c>
      <c r="D69" s="51">
        <v>11</v>
      </c>
      <c r="E69" s="22">
        <v>6.8776650952243994</v>
      </c>
      <c r="F69" s="51">
        <v>31</v>
      </c>
      <c r="G69" s="22">
        <v>21.035060696328362</v>
      </c>
      <c r="H69" s="51">
        <v>113</v>
      </c>
      <c r="I69" s="22">
        <v>92.355724828978438</v>
      </c>
      <c r="J69" s="51">
        <v>312</v>
      </c>
      <c r="K69" s="22">
        <v>373.15664206862738</v>
      </c>
      <c r="L69" s="51">
        <v>509</v>
      </c>
      <c r="M69" s="22">
        <v>892.45011747378749</v>
      </c>
      <c r="N69" s="103">
        <v>655</v>
      </c>
      <c r="O69" s="98">
        <v>2223.2027696694049</v>
      </c>
      <c r="P69" s="103">
        <v>528</v>
      </c>
      <c r="Q69" s="98">
        <v>4262.1892153697127</v>
      </c>
      <c r="R69" s="77">
        <v>85.11</v>
      </c>
    </row>
    <row r="70" spans="1:18" x14ac:dyDescent="0.35">
      <c r="A70" s="52">
        <v>2018</v>
      </c>
      <c r="B70" t="s">
        <v>41</v>
      </c>
      <c r="C70" s="97">
        <v>2187</v>
      </c>
      <c r="D70" s="51">
        <v>12</v>
      </c>
      <c r="E70" s="22">
        <v>7.3510043309667177</v>
      </c>
      <c r="F70" s="51">
        <v>52</v>
      </c>
      <c r="G70" s="22">
        <v>35.858606755209841</v>
      </c>
      <c r="H70" s="51">
        <v>108</v>
      </c>
      <c r="I70" s="22">
        <v>84.141638424681545</v>
      </c>
      <c r="J70" s="51">
        <v>293</v>
      </c>
      <c r="K70" s="22">
        <v>344.53969261885442</v>
      </c>
      <c r="L70" s="51">
        <v>530</v>
      </c>
      <c r="M70" s="22">
        <v>908.71682326315079</v>
      </c>
      <c r="N70" s="103">
        <v>637</v>
      </c>
      <c r="O70" s="98">
        <v>2089.0725436179978</v>
      </c>
      <c r="P70" s="103">
        <v>550</v>
      </c>
      <c r="Q70" s="98">
        <v>4358.1616481774963</v>
      </c>
      <c r="R70" s="77">
        <v>85.06</v>
      </c>
    </row>
    <row r="71" spans="1:18" x14ac:dyDescent="0.35">
      <c r="A71" s="52">
        <v>2019</v>
      </c>
      <c r="B71" t="s">
        <v>41</v>
      </c>
      <c r="C71" s="97">
        <v>2207</v>
      </c>
      <c r="D71" s="51">
        <v>15</v>
      </c>
      <c r="E71" s="22">
        <v>8.9900031165344139</v>
      </c>
      <c r="F71" s="51">
        <v>38</v>
      </c>
      <c r="G71" s="22">
        <v>26.304859476671741</v>
      </c>
      <c r="H71" s="51">
        <v>114</v>
      </c>
      <c r="I71" s="22">
        <v>86.142407000204031</v>
      </c>
      <c r="J71" s="51">
        <v>257</v>
      </c>
      <c r="K71" s="22">
        <v>292.42427690417134</v>
      </c>
      <c r="L71" s="51">
        <v>502</v>
      </c>
      <c r="M71" s="22">
        <v>838.79160540034752</v>
      </c>
      <c r="N71" s="103">
        <v>666</v>
      </c>
      <c r="O71" s="98">
        <v>2115.494568324757</v>
      </c>
      <c r="P71" s="103">
        <v>609</v>
      </c>
      <c r="Q71" s="98">
        <v>4541.0483931101335</v>
      </c>
      <c r="R71" s="77">
        <v>85.59</v>
      </c>
    </row>
    <row r="72" spans="1:18" x14ac:dyDescent="0.35">
      <c r="A72" s="52">
        <v>2020</v>
      </c>
      <c r="B72" t="s">
        <v>41</v>
      </c>
      <c r="C72" s="97">
        <v>2179</v>
      </c>
      <c r="D72" s="51">
        <v>22</v>
      </c>
      <c r="E72" s="22">
        <v>12.888032290379083</v>
      </c>
      <c r="F72" s="51">
        <v>42</v>
      </c>
      <c r="G72" s="22">
        <v>29.059911851600717</v>
      </c>
      <c r="H72" s="51">
        <v>113</v>
      </c>
      <c r="I72" s="22">
        <v>83.143256566845707</v>
      </c>
      <c r="J72" s="51">
        <v>296</v>
      </c>
      <c r="K72" s="22">
        <v>331.81624554402174</v>
      </c>
      <c r="L72" s="51">
        <v>513</v>
      </c>
      <c r="M72" s="22">
        <v>851.16973618715781</v>
      </c>
      <c r="N72" s="103">
        <v>648</v>
      </c>
      <c r="O72" s="98">
        <v>2010.7363390945482</v>
      </c>
      <c r="P72" s="103">
        <v>541</v>
      </c>
      <c r="Q72" s="98">
        <v>3960.758474266052</v>
      </c>
      <c r="R72" s="77">
        <v>84.98</v>
      </c>
    </row>
    <row r="73" spans="1:18" x14ac:dyDescent="0.35">
      <c r="A73" s="52">
        <v>2021</v>
      </c>
      <c r="B73" t="s">
        <v>41</v>
      </c>
      <c r="C73" s="97">
        <v>1986</v>
      </c>
      <c r="D73" s="51">
        <v>15</v>
      </c>
      <c r="E73" s="22">
        <v>8.6036307321999992</v>
      </c>
      <c r="F73" s="51">
        <v>23</v>
      </c>
      <c r="G73" s="22">
        <v>15.660107578</v>
      </c>
      <c r="H73" s="51">
        <v>109</v>
      </c>
      <c r="I73" s="22">
        <v>79.162762998000005</v>
      </c>
      <c r="J73" s="51">
        <v>259</v>
      </c>
      <c r="K73" s="22">
        <v>279.2272198</v>
      </c>
      <c r="L73" s="51">
        <v>466</v>
      </c>
      <c r="M73" s="22">
        <v>774.30503630999999</v>
      </c>
      <c r="N73" s="103">
        <v>565</v>
      </c>
      <c r="O73" s="98">
        <v>1721.5112736000001</v>
      </c>
      <c r="P73" s="103">
        <v>545</v>
      </c>
      <c r="Q73" s="98">
        <v>3779.210873</v>
      </c>
      <c r="R73" s="77">
        <v>85.43</v>
      </c>
    </row>
    <row r="74" spans="1:18" ht="18.5" x14ac:dyDescent="0.45">
      <c r="A74">
        <v>2022</v>
      </c>
      <c r="B74" s="96" t="s">
        <v>41</v>
      </c>
      <c r="C74" s="20">
        <v>2138</v>
      </c>
      <c r="D74" s="139">
        <v>17</v>
      </c>
      <c r="E74" s="138">
        <v>9.7507814965000001</v>
      </c>
      <c r="F74" s="140">
        <v>31</v>
      </c>
      <c r="G74" s="138">
        <v>21.107101518</v>
      </c>
      <c r="H74" s="140">
        <v>104</v>
      </c>
      <c r="I74" s="138">
        <v>75.531443594999999</v>
      </c>
      <c r="J74" s="3">
        <v>284</v>
      </c>
      <c r="K74" s="138">
        <v>306.17965414999998</v>
      </c>
      <c r="L74" s="3">
        <v>470</v>
      </c>
      <c r="M74" s="138">
        <v>780.95143146999999</v>
      </c>
      <c r="N74" s="20">
        <v>661</v>
      </c>
      <c r="O74" s="137">
        <v>2014.015844</v>
      </c>
      <c r="P74" s="20">
        <v>565</v>
      </c>
      <c r="Q74" s="137">
        <v>3917.8975105999998</v>
      </c>
      <c r="R74" s="142">
        <v>85.43</v>
      </c>
    </row>
    <row r="75" spans="1:18" x14ac:dyDescent="0.35">
      <c r="A75" s="141"/>
      <c r="B75" s="141"/>
      <c r="C75" s="141"/>
      <c r="D75" s="141"/>
      <c r="E75" s="141"/>
      <c r="F75" s="141"/>
      <c r="G75" s="141"/>
      <c r="H75" s="141"/>
      <c r="I75" s="141"/>
      <c r="J75" s="141"/>
      <c r="K75" s="141"/>
      <c r="L75" s="141"/>
      <c r="M75" s="141"/>
      <c r="N75" s="141"/>
      <c r="O75" s="141"/>
      <c r="P75" s="141"/>
      <c r="Q75" s="141"/>
      <c r="R75" s="141"/>
    </row>
  </sheetData>
  <hyperlinks>
    <hyperlink ref="A4" location="Contents!A1" display="Back to table of contents" xr:uid="{00000000-0004-0000-0400-000000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82"/>
  <sheetViews>
    <sheetView zoomScaleNormal="100" workbookViewId="0"/>
  </sheetViews>
  <sheetFormatPr defaultRowHeight="15.5" x14ac:dyDescent="0.35"/>
  <cols>
    <col min="1" max="1" width="10.4609375" customWidth="1"/>
    <col min="2" max="34" width="17" customWidth="1"/>
  </cols>
  <sheetData>
    <row r="1" spans="1:34" ht="20" x14ac:dyDescent="0.4">
      <c r="A1" s="1" t="s">
        <v>269</v>
      </c>
    </row>
    <row r="2" spans="1:34" x14ac:dyDescent="0.35">
      <c r="A2" t="s">
        <v>0</v>
      </c>
    </row>
    <row r="3" spans="1:34" x14ac:dyDescent="0.35">
      <c r="A3" t="s">
        <v>1</v>
      </c>
    </row>
    <row r="4" spans="1:34" x14ac:dyDescent="0.35">
      <c r="A4" s="45" t="s">
        <v>60</v>
      </c>
      <c r="B4" s="7"/>
    </row>
    <row r="5" spans="1:34" ht="60" customHeight="1" thickBot="1" x14ac:dyDescent="0.4">
      <c r="A5" s="99" t="s">
        <v>40</v>
      </c>
      <c r="B5" s="99" t="s">
        <v>2</v>
      </c>
      <c r="C5" s="100" t="s">
        <v>3</v>
      </c>
      <c r="D5" s="100" t="s">
        <v>4</v>
      </c>
      <c r="E5" s="100" t="s">
        <v>5</v>
      </c>
      <c r="F5" s="100" t="s">
        <v>6</v>
      </c>
      <c r="G5" s="100" t="s">
        <v>7</v>
      </c>
      <c r="H5" s="100" t="s">
        <v>8</v>
      </c>
      <c r="I5" s="100" t="s">
        <v>9</v>
      </c>
      <c r="J5" s="100" t="s">
        <v>10</v>
      </c>
      <c r="K5" s="100" t="s">
        <v>11</v>
      </c>
      <c r="L5" s="100" t="s">
        <v>12</v>
      </c>
      <c r="M5" s="100" t="s">
        <v>13</v>
      </c>
      <c r="N5" s="100" t="s">
        <v>14</v>
      </c>
      <c r="O5" s="100" t="s">
        <v>15</v>
      </c>
      <c r="P5" s="100" t="s">
        <v>16</v>
      </c>
      <c r="Q5" s="100" t="s">
        <v>17</v>
      </c>
      <c r="R5" s="100" t="s">
        <v>18</v>
      </c>
      <c r="S5" s="100" t="s">
        <v>19</v>
      </c>
      <c r="T5" s="100" t="s">
        <v>20</v>
      </c>
      <c r="U5" s="100" t="s">
        <v>21</v>
      </c>
      <c r="V5" s="100" t="s">
        <v>22</v>
      </c>
      <c r="W5" s="100" t="s">
        <v>23</v>
      </c>
      <c r="X5" s="100" t="s">
        <v>24</v>
      </c>
      <c r="Y5" s="100" t="s">
        <v>25</v>
      </c>
      <c r="Z5" s="100" t="s">
        <v>26</v>
      </c>
      <c r="AA5" s="100" t="s">
        <v>27</v>
      </c>
      <c r="AB5" s="100" t="s">
        <v>28</v>
      </c>
      <c r="AC5" s="100" t="s">
        <v>29</v>
      </c>
      <c r="AD5" s="100" t="s">
        <v>30</v>
      </c>
      <c r="AE5" s="100" t="s">
        <v>31</v>
      </c>
      <c r="AF5" s="100" t="s">
        <v>32</v>
      </c>
      <c r="AG5" s="100" t="s">
        <v>33</v>
      </c>
      <c r="AH5" s="101" t="s">
        <v>34</v>
      </c>
    </row>
    <row r="6" spans="1:34" x14ac:dyDescent="0.35">
      <c r="A6" s="52">
        <v>2000</v>
      </c>
      <c r="B6" s="102">
        <v>2013</v>
      </c>
      <c r="C6" s="20">
        <v>92</v>
      </c>
      <c r="D6" s="20">
        <v>75</v>
      </c>
      <c r="E6" s="20">
        <v>57</v>
      </c>
      <c r="F6" s="20">
        <v>58</v>
      </c>
      <c r="G6" s="20">
        <v>181</v>
      </c>
      <c r="H6" s="20">
        <v>26</v>
      </c>
      <c r="I6" s="20">
        <v>52</v>
      </c>
      <c r="J6" s="20">
        <v>49</v>
      </c>
      <c r="K6" s="20">
        <v>58</v>
      </c>
      <c r="L6" s="20">
        <v>30</v>
      </c>
      <c r="M6" s="20">
        <v>39</v>
      </c>
      <c r="N6" s="20">
        <v>23</v>
      </c>
      <c r="O6" s="20">
        <v>46</v>
      </c>
      <c r="P6" s="20">
        <v>124</v>
      </c>
      <c r="Q6" s="20">
        <v>223</v>
      </c>
      <c r="R6" s="20">
        <v>74</v>
      </c>
      <c r="S6" s="20">
        <v>39</v>
      </c>
      <c r="T6" s="20">
        <v>36</v>
      </c>
      <c r="U6" s="20">
        <v>37</v>
      </c>
      <c r="V6" s="20">
        <v>21</v>
      </c>
      <c r="W6" s="20">
        <v>58</v>
      </c>
      <c r="X6" s="20">
        <v>85</v>
      </c>
      <c r="Y6" s="20">
        <v>1</v>
      </c>
      <c r="Z6" s="20">
        <v>68</v>
      </c>
      <c r="AA6" s="20">
        <v>66</v>
      </c>
      <c r="AB6" s="20">
        <v>58</v>
      </c>
      <c r="AC6" s="20">
        <v>8</v>
      </c>
      <c r="AD6" s="20">
        <v>82</v>
      </c>
      <c r="AE6" s="20">
        <v>121</v>
      </c>
      <c r="AF6" s="20">
        <v>39</v>
      </c>
      <c r="AG6" s="20">
        <v>35</v>
      </c>
      <c r="AH6" s="93">
        <v>52</v>
      </c>
    </row>
    <row r="7" spans="1:34" x14ac:dyDescent="0.35">
      <c r="A7" s="52">
        <v>2001</v>
      </c>
      <c r="B7" s="97">
        <v>2133</v>
      </c>
      <c r="C7" s="103">
        <v>82</v>
      </c>
      <c r="D7" s="103">
        <v>89</v>
      </c>
      <c r="E7" s="103">
        <v>55</v>
      </c>
      <c r="F7" s="103">
        <v>41</v>
      </c>
      <c r="G7" s="103">
        <v>210</v>
      </c>
      <c r="H7" s="103">
        <v>20</v>
      </c>
      <c r="I7" s="103">
        <v>67</v>
      </c>
      <c r="J7" s="103">
        <v>68</v>
      </c>
      <c r="K7" s="103">
        <v>54</v>
      </c>
      <c r="L7" s="103">
        <v>49</v>
      </c>
      <c r="M7" s="103">
        <v>55</v>
      </c>
      <c r="N7" s="103">
        <v>24</v>
      </c>
      <c r="O7" s="103">
        <v>49</v>
      </c>
      <c r="P7" s="103">
        <v>133</v>
      </c>
      <c r="Q7" s="103">
        <v>240</v>
      </c>
      <c r="R7" s="103">
        <v>89</v>
      </c>
      <c r="S7" s="103">
        <v>42</v>
      </c>
      <c r="T7" s="103">
        <v>39</v>
      </c>
      <c r="U7" s="103">
        <v>37</v>
      </c>
      <c r="V7" s="103">
        <v>17</v>
      </c>
      <c r="W7" s="103">
        <v>48</v>
      </c>
      <c r="X7" s="103">
        <v>92</v>
      </c>
      <c r="Y7" s="103">
        <v>3</v>
      </c>
      <c r="Z7" s="103">
        <v>58</v>
      </c>
      <c r="AA7" s="103">
        <v>80</v>
      </c>
      <c r="AB7" s="103">
        <v>50</v>
      </c>
      <c r="AC7" s="103">
        <v>7</v>
      </c>
      <c r="AD7" s="103">
        <v>60</v>
      </c>
      <c r="AE7" s="103">
        <v>118</v>
      </c>
      <c r="AF7" s="103">
        <v>54</v>
      </c>
      <c r="AG7" s="103">
        <v>48</v>
      </c>
      <c r="AH7" s="94">
        <v>55</v>
      </c>
    </row>
    <row r="8" spans="1:34" x14ac:dyDescent="0.35">
      <c r="A8" s="52">
        <v>2002</v>
      </c>
      <c r="B8" s="97">
        <v>2151</v>
      </c>
      <c r="C8" s="103">
        <v>74</v>
      </c>
      <c r="D8" s="103">
        <v>88</v>
      </c>
      <c r="E8" s="103">
        <v>65</v>
      </c>
      <c r="F8" s="103">
        <v>52</v>
      </c>
      <c r="G8" s="103">
        <v>172</v>
      </c>
      <c r="H8" s="103">
        <v>21</v>
      </c>
      <c r="I8" s="103">
        <v>72</v>
      </c>
      <c r="J8" s="103">
        <v>50</v>
      </c>
      <c r="K8" s="103">
        <v>49</v>
      </c>
      <c r="L8" s="103">
        <v>43</v>
      </c>
      <c r="M8" s="103">
        <v>68</v>
      </c>
      <c r="N8" s="103">
        <v>30</v>
      </c>
      <c r="O8" s="103">
        <v>75</v>
      </c>
      <c r="P8" s="103">
        <v>128</v>
      </c>
      <c r="Q8" s="103">
        <v>230</v>
      </c>
      <c r="R8" s="103">
        <v>83</v>
      </c>
      <c r="S8" s="103">
        <v>51</v>
      </c>
      <c r="T8" s="103">
        <v>47</v>
      </c>
      <c r="U8" s="103">
        <v>53</v>
      </c>
      <c r="V8" s="103">
        <v>10</v>
      </c>
      <c r="W8" s="103">
        <v>68</v>
      </c>
      <c r="X8" s="103">
        <v>92</v>
      </c>
      <c r="Y8" s="103">
        <v>4</v>
      </c>
      <c r="Z8" s="103">
        <v>57</v>
      </c>
      <c r="AA8" s="103">
        <v>68</v>
      </c>
      <c r="AB8" s="103">
        <v>63</v>
      </c>
      <c r="AC8" s="103">
        <v>5</v>
      </c>
      <c r="AD8" s="103">
        <v>65</v>
      </c>
      <c r="AE8" s="103">
        <v>128</v>
      </c>
      <c r="AF8" s="103">
        <v>52</v>
      </c>
      <c r="AG8" s="103">
        <v>47</v>
      </c>
      <c r="AH8" s="94">
        <v>41</v>
      </c>
    </row>
    <row r="9" spans="1:34" x14ac:dyDescent="0.35">
      <c r="A9" s="52">
        <v>2003</v>
      </c>
      <c r="B9" s="97">
        <v>2351</v>
      </c>
      <c r="C9" s="103">
        <v>102</v>
      </c>
      <c r="D9" s="103">
        <v>107</v>
      </c>
      <c r="E9" s="103">
        <v>70</v>
      </c>
      <c r="F9" s="103">
        <v>51</v>
      </c>
      <c r="G9" s="103">
        <v>184</v>
      </c>
      <c r="H9" s="103">
        <v>9</v>
      </c>
      <c r="I9" s="103">
        <v>67</v>
      </c>
      <c r="J9" s="103">
        <v>74</v>
      </c>
      <c r="K9" s="103">
        <v>57</v>
      </c>
      <c r="L9" s="103">
        <v>34</v>
      </c>
      <c r="M9" s="103">
        <v>66</v>
      </c>
      <c r="N9" s="103">
        <v>44</v>
      </c>
      <c r="O9" s="103">
        <v>67</v>
      </c>
      <c r="P9" s="103">
        <v>126</v>
      </c>
      <c r="Q9" s="103">
        <v>260</v>
      </c>
      <c r="R9" s="103">
        <v>79</v>
      </c>
      <c r="S9" s="103">
        <v>63</v>
      </c>
      <c r="T9" s="103">
        <v>34</v>
      </c>
      <c r="U9" s="103">
        <v>50</v>
      </c>
      <c r="V9" s="103">
        <v>11</v>
      </c>
      <c r="W9" s="103">
        <v>81</v>
      </c>
      <c r="X9" s="103">
        <v>117</v>
      </c>
      <c r="Y9" s="103">
        <v>3</v>
      </c>
      <c r="Z9" s="103">
        <v>63</v>
      </c>
      <c r="AA9" s="103">
        <v>82</v>
      </c>
      <c r="AB9" s="103">
        <v>71</v>
      </c>
      <c r="AC9" s="103">
        <v>7</v>
      </c>
      <c r="AD9" s="103">
        <v>55</v>
      </c>
      <c r="AE9" s="103">
        <v>146</v>
      </c>
      <c r="AF9" s="103">
        <v>64</v>
      </c>
      <c r="AG9" s="103">
        <v>39</v>
      </c>
      <c r="AH9" s="94">
        <v>68</v>
      </c>
    </row>
    <row r="10" spans="1:34" x14ac:dyDescent="0.35">
      <c r="A10" s="52">
        <v>2004</v>
      </c>
      <c r="B10" s="97">
        <v>2354</v>
      </c>
      <c r="C10" s="103">
        <v>81</v>
      </c>
      <c r="D10" s="103">
        <v>116</v>
      </c>
      <c r="E10" s="103">
        <v>60</v>
      </c>
      <c r="F10" s="103">
        <v>65</v>
      </c>
      <c r="G10" s="103">
        <v>192</v>
      </c>
      <c r="H10" s="103">
        <v>23</v>
      </c>
      <c r="I10" s="103">
        <v>67</v>
      </c>
      <c r="J10" s="103">
        <v>62</v>
      </c>
      <c r="K10" s="103">
        <v>59</v>
      </c>
      <c r="L10" s="103">
        <v>37</v>
      </c>
      <c r="M10" s="103">
        <v>64</v>
      </c>
      <c r="N10" s="103">
        <v>23</v>
      </c>
      <c r="O10" s="103">
        <v>68</v>
      </c>
      <c r="P10" s="103">
        <v>180</v>
      </c>
      <c r="Q10" s="103">
        <v>268</v>
      </c>
      <c r="R10" s="103">
        <v>87</v>
      </c>
      <c r="S10" s="103">
        <v>44</v>
      </c>
      <c r="T10" s="103">
        <v>43</v>
      </c>
      <c r="U10" s="103">
        <v>47</v>
      </c>
      <c r="V10" s="103">
        <v>16</v>
      </c>
      <c r="W10" s="103">
        <v>49</v>
      </c>
      <c r="X10" s="103">
        <v>127</v>
      </c>
      <c r="Y10" s="103">
        <v>3</v>
      </c>
      <c r="Z10" s="103">
        <v>77</v>
      </c>
      <c r="AA10" s="103">
        <v>77</v>
      </c>
      <c r="AB10" s="103">
        <v>59</v>
      </c>
      <c r="AC10" s="103">
        <v>10</v>
      </c>
      <c r="AD10" s="103">
        <v>58</v>
      </c>
      <c r="AE10" s="103">
        <v>133</v>
      </c>
      <c r="AF10" s="103">
        <v>47</v>
      </c>
      <c r="AG10" s="103">
        <v>47</v>
      </c>
      <c r="AH10" s="94">
        <v>65</v>
      </c>
    </row>
    <row r="11" spans="1:34" x14ac:dyDescent="0.35">
      <c r="A11" s="52">
        <v>2005</v>
      </c>
      <c r="B11" s="97">
        <v>2250</v>
      </c>
      <c r="C11" s="103">
        <v>92</v>
      </c>
      <c r="D11" s="103">
        <v>123</v>
      </c>
      <c r="E11" s="103">
        <v>57</v>
      </c>
      <c r="F11" s="103">
        <v>50</v>
      </c>
      <c r="G11" s="103">
        <v>202</v>
      </c>
      <c r="H11" s="103">
        <v>15</v>
      </c>
      <c r="I11" s="103">
        <v>59</v>
      </c>
      <c r="J11" s="103">
        <v>69</v>
      </c>
      <c r="K11" s="103">
        <v>43</v>
      </c>
      <c r="L11" s="103">
        <v>32</v>
      </c>
      <c r="M11" s="103">
        <v>63</v>
      </c>
      <c r="N11" s="103">
        <v>32</v>
      </c>
      <c r="O11" s="103">
        <v>54</v>
      </c>
      <c r="P11" s="103">
        <v>181</v>
      </c>
      <c r="Q11" s="103">
        <v>210</v>
      </c>
      <c r="R11" s="103">
        <v>83</v>
      </c>
      <c r="S11" s="103">
        <v>42</v>
      </c>
      <c r="T11" s="103">
        <v>38</v>
      </c>
      <c r="U11" s="103">
        <v>49</v>
      </c>
      <c r="V11" s="103">
        <v>14</v>
      </c>
      <c r="W11" s="103">
        <v>63</v>
      </c>
      <c r="X11" s="103">
        <v>112</v>
      </c>
      <c r="Y11" s="103">
        <v>4</v>
      </c>
      <c r="Z11" s="103">
        <v>75</v>
      </c>
      <c r="AA11" s="103">
        <v>70</v>
      </c>
      <c r="AB11" s="103">
        <v>62</v>
      </c>
      <c r="AC11" s="103">
        <v>5</v>
      </c>
      <c r="AD11" s="103">
        <v>51</v>
      </c>
      <c r="AE11" s="103">
        <v>142</v>
      </c>
      <c r="AF11" s="103">
        <v>53</v>
      </c>
      <c r="AG11" s="103">
        <v>44</v>
      </c>
      <c r="AH11" s="94">
        <v>61</v>
      </c>
    </row>
    <row r="12" spans="1:34" x14ac:dyDescent="0.35">
      <c r="A12" s="52">
        <v>2006</v>
      </c>
      <c r="B12" s="97">
        <v>2553</v>
      </c>
      <c r="C12" s="103">
        <v>96</v>
      </c>
      <c r="D12" s="103">
        <v>118</v>
      </c>
      <c r="E12" s="103">
        <v>60</v>
      </c>
      <c r="F12" s="103">
        <v>67</v>
      </c>
      <c r="G12" s="103">
        <v>216</v>
      </c>
      <c r="H12" s="103">
        <v>19</v>
      </c>
      <c r="I12" s="103">
        <v>75</v>
      </c>
      <c r="J12" s="103">
        <v>62</v>
      </c>
      <c r="K12" s="103">
        <v>51</v>
      </c>
      <c r="L12" s="103">
        <v>30</v>
      </c>
      <c r="M12" s="103">
        <v>72</v>
      </c>
      <c r="N12" s="103">
        <v>40</v>
      </c>
      <c r="O12" s="103">
        <v>82</v>
      </c>
      <c r="P12" s="103">
        <v>199</v>
      </c>
      <c r="Q12" s="103">
        <v>260</v>
      </c>
      <c r="R12" s="103">
        <v>103</v>
      </c>
      <c r="S12" s="103">
        <v>49</v>
      </c>
      <c r="T12" s="103">
        <v>41</v>
      </c>
      <c r="U12" s="103">
        <v>55</v>
      </c>
      <c r="V12" s="103">
        <v>16</v>
      </c>
      <c r="W12" s="103">
        <v>73</v>
      </c>
      <c r="X12" s="103">
        <v>122</v>
      </c>
      <c r="Y12" s="103">
        <v>5</v>
      </c>
      <c r="Z12" s="103">
        <v>93</v>
      </c>
      <c r="AA12" s="103">
        <v>91</v>
      </c>
      <c r="AB12" s="103">
        <v>67</v>
      </c>
      <c r="AC12" s="103">
        <v>7</v>
      </c>
      <c r="AD12" s="103">
        <v>53</v>
      </c>
      <c r="AE12" s="103">
        <v>134</v>
      </c>
      <c r="AF12" s="103">
        <v>57</v>
      </c>
      <c r="AG12" s="103">
        <v>65</v>
      </c>
      <c r="AH12" s="94">
        <v>75</v>
      </c>
    </row>
    <row r="13" spans="1:34" x14ac:dyDescent="0.35">
      <c r="A13" s="52">
        <v>2007</v>
      </c>
      <c r="B13" s="97">
        <v>2995</v>
      </c>
      <c r="C13" s="103">
        <v>128</v>
      </c>
      <c r="D13" s="103">
        <v>157</v>
      </c>
      <c r="E13" s="103">
        <v>78</v>
      </c>
      <c r="F13" s="103">
        <v>77</v>
      </c>
      <c r="G13" s="103">
        <v>251</v>
      </c>
      <c r="H13" s="103">
        <v>23</v>
      </c>
      <c r="I13" s="103">
        <v>105</v>
      </c>
      <c r="J13" s="103">
        <v>79</v>
      </c>
      <c r="K13" s="103">
        <v>63</v>
      </c>
      <c r="L13" s="103">
        <v>54</v>
      </c>
      <c r="M13" s="103">
        <v>60</v>
      </c>
      <c r="N13" s="103">
        <v>50</v>
      </c>
      <c r="O13" s="103">
        <v>81</v>
      </c>
      <c r="P13" s="103">
        <v>195</v>
      </c>
      <c r="Q13" s="103">
        <v>284</v>
      </c>
      <c r="R13" s="103">
        <v>132</v>
      </c>
      <c r="S13" s="103">
        <v>58</v>
      </c>
      <c r="T13" s="103">
        <v>60</v>
      </c>
      <c r="U13" s="103">
        <v>47</v>
      </c>
      <c r="V13" s="103">
        <v>17</v>
      </c>
      <c r="W13" s="103">
        <v>86</v>
      </c>
      <c r="X13" s="103">
        <v>150</v>
      </c>
      <c r="Y13" s="103">
        <v>7</v>
      </c>
      <c r="Z13" s="103">
        <v>97</v>
      </c>
      <c r="AA13" s="103">
        <v>116</v>
      </c>
      <c r="AB13" s="103">
        <v>86</v>
      </c>
      <c r="AC13" s="103">
        <v>20</v>
      </c>
      <c r="AD13" s="103">
        <v>70</v>
      </c>
      <c r="AE13" s="103">
        <v>163</v>
      </c>
      <c r="AF13" s="103">
        <v>57</v>
      </c>
      <c r="AG13" s="103">
        <v>67</v>
      </c>
      <c r="AH13" s="94">
        <v>77</v>
      </c>
    </row>
    <row r="14" spans="1:34" x14ac:dyDescent="0.35">
      <c r="A14" s="52">
        <v>2008</v>
      </c>
      <c r="B14" s="97">
        <v>3214</v>
      </c>
      <c r="C14" s="103">
        <v>126</v>
      </c>
      <c r="D14" s="103">
        <v>119</v>
      </c>
      <c r="E14" s="103">
        <v>86</v>
      </c>
      <c r="F14" s="103">
        <v>65</v>
      </c>
      <c r="G14" s="103">
        <v>280</v>
      </c>
      <c r="H14" s="103">
        <v>18</v>
      </c>
      <c r="I14" s="103">
        <v>102</v>
      </c>
      <c r="J14" s="103">
        <v>110</v>
      </c>
      <c r="K14" s="103">
        <v>76</v>
      </c>
      <c r="L14" s="103">
        <v>53</v>
      </c>
      <c r="M14" s="103">
        <v>90</v>
      </c>
      <c r="N14" s="103">
        <v>51</v>
      </c>
      <c r="O14" s="103">
        <v>107</v>
      </c>
      <c r="P14" s="103">
        <v>237</v>
      </c>
      <c r="Q14" s="103">
        <v>298</v>
      </c>
      <c r="R14" s="103">
        <v>166</v>
      </c>
      <c r="S14" s="103">
        <v>75</v>
      </c>
      <c r="T14" s="103">
        <v>60</v>
      </c>
      <c r="U14" s="103">
        <v>42</v>
      </c>
      <c r="V14" s="103">
        <v>16</v>
      </c>
      <c r="W14" s="103">
        <v>90</v>
      </c>
      <c r="X14" s="103">
        <v>161</v>
      </c>
      <c r="Y14" s="103">
        <v>9</v>
      </c>
      <c r="Z14" s="103">
        <v>83</v>
      </c>
      <c r="AA14" s="103">
        <v>150</v>
      </c>
      <c r="AB14" s="103">
        <v>71</v>
      </c>
      <c r="AC14" s="103">
        <v>7</v>
      </c>
      <c r="AD14" s="103">
        <v>82</v>
      </c>
      <c r="AE14" s="103">
        <v>182</v>
      </c>
      <c r="AF14" s="103">
        <v>50</v>
      </c>
      <c r="AG14" s="103">
        <v>67</v>
      </c>
      <c r="AH14" s="94">
        <v>85</v>
      </c>
    </row>
    <row r="15" spans="1:34" x14ac:dyDescent="0.35">
      <c r="A15" s="52">
        <v>2009</v>
      </c>
      <c r="B15" s="97">
        <v>3219</v>
      </c>
      <c r="C15" s="103">
        <v>118</v>
      </c>
      <c r="D15" s="103">
        <v>143</v>
      </c>
      <c r="E15" s="103">
        <v>82</v>
      </c>
      <c r="F15" s="103">
        <v>55</v>
      </c>
      <c r="G15" s="103">
        <v>295</v>
      </c>
      <c r="H15" s="103">
        <v>26</v>
      </c>
      <c r="I15" s="103">
        <v>101</v>
      </c>
      <c r="J15" s="103">
        <v>93</v>
      </c>
      <c r="K15" s="103">
        <v>52</v>
      </c>
      <c r="L15" s="103">
        <v>36</v>
      </c>
      <c r="M15" s="103">
        <v>71</v>
      </c>
      <c r="N15" s="103">
        <v>51</v>
      </c>
      <c r="O15" s="103">
        <v>99</v>
      </c>
      <c r="P15" s="103">
        <v>248</v>
      </c>
      <c r="Q15" s="103">
        <v>327</v>
      </c>
      <c r="R15" s="103">
        <v>157</v>
      </c>
      <c r="S15" s="103">
        <v>68</v>
      </c>
      <c r="T15" s="103">
        <v>64</v>
      </c>
      <c r="U15" s="103">
        <v>47</v>
      </c>
      <c r="V15" s="103">
        <v>15</v>
      </c>
      <c r="W15" s="103">
        <v>76</v>
      </c>
      <c r="X15" s="103">
        <v>180</v>
      </c>
      <c r="Y15" s="103">
        <v>14</v>
      </c>
      <c r="Z15" s="103">
        <v>93</v>
      </c>
      <c r="AA15" s="103">
        <v>132</v>
      </c>
      <c r="AB15" s="103">
        <v>67</v>
      </c>
      <c r="AC15" s="103">
        <v>12</v>
      </c>
      <c r="AD15" s="103">
        <v>77</v>
      </c>
      <c r="AE15" s="103">
        <v>194</v>
      </c>
      <c r="AF15" s="103">
        <v>64</v>
      </c>
      <c r="AG15" s="103">
        <v>66</v>
      </c>
      <c r="AH15" s="94">
        <v>96</v>
      </c>
    </row>
    <row r="16" spans="1:34" x14ac:dyDescent="0.35">
      <c r="A16" s="52">
        <v>2010</v>
      </c>
      <c r="B16" s="97">
        <v>3410</v>
      </c>
      <c r="C16" s="103">
        <v>157</v>
      </c>
      <c r="D16" s="103">
        <v>143</v>
      </c>
      <c r="E16" s="103">
        <v>93</v>
      </c>
      <c r="F16" s="103">
        <v>72</v>
      </c>
      <c r="G16" s="103">
        <v>298</v>
      </c>
      <c r="H16" s="103">
        <v>33</v>
      </c>
      <c r="I16" s="103">
        <v>125</v>
      </c>
      <c r="J16" s="103">
        <v>93</v>
      </c>
      <c r="K16" s="103">
        <v>64</v>
      </c>
      <c r="L16" s="103">
        <v>59</v>
      </c>
      <c r="M16" s="103">
        <v>104</v>
      </c>
      <c r="N16" s="103">
        <v>58</v>
      </c>
      <c r="O16" s="103">
        <v>99</v>
      </c>
      <c r="P16" s="103">
        <v>243</v>
      </c>
      <c r="Q16" s="103">
        <v>298</v>
      </c>
      <c r="R16" s="103">
        <v>154</v>
      </c>
      <c r="S16" s="103">
        <v>81</v>
      </c>
      <c r="T16" s="103">
        <v>59</v>
      </c>
      <c r="U16" s="103">
        <v>66</v>
      </c>
      <c r="V16" s="103">
        <v>18</v>
      </c>
      <c r="W16" s="103">
        <v>90</v>
      </c>
      <c r="X16" s="103">
        <v>196</v>
      </c>
      <c r="Y16" s="103">
        <v>3</v>
      </c>
      <c r="Z16" s="103">
        <v>96</v>
      </c>
      <c r="AA16" s="103">
        <v>135</v>
      </c>
      <c r="AB16" s="103">
        <v>92</v>
      </c>
      <c r="AC16" s="103">
        <v>15</v>
      </c>
      <c r="AD16" s="103">
        <v>84</v>
      </c>
      <c r="AE16" s="103">
        <v>159</v>
      </c>
      <c r="AF16" s="103">
        <v>66</v>
      </c>
      <c r="AG16" s="103">
        <v>62</v>
      </c>
      <c r="AH16" s="94">
        <v>95</v>
      </c>
    </row>
    <row r="17" spans="1:34" x14ac:dyDescent="0.35">
      <c r="A17" s="52">
        <v>2011</v>
      </c>
      <c r="B17" s="97">
        <v>3911</v>
      </c>
      <c r="C17" s="103">
        <v>143</v>
      </c>
      <c r="D17" s="103">
        <v>158</v>
      </c>
      <c r="E17" s="103">
        <v>105</v>
      </c>
      <c r="F17" s="103">
        <v>60</v>
      </c>
      <c r="G17" s="103">
        <v>346</v>
      </c>
      <c r="H17" s="103">
        <v>35</v>
      </c>
      <c r="I17" s="103">
        <v>114</v>
      </c>
      <c r="J17" s="103">
        <v>120</v>
      </c>
      <c r="K17" s="103">
        <v>87</v>
      </c>
      <c r="L17" s="103">
        <v>66</v>
      </c>
      <c r="M17" s="103">
        <v>87</v>
      </c>
      <c r="N17" s="103">
        <v>56</v>
      </c>
      <c r="O17" s="103">
        <v>121</v>
      </c>
      <c r="P17" s="103">
        <v>299</v>
      </c>
      <c r="Q17" s="103">
        <v>383</v>
      </c>
      <c r="R17" s="103">
        <v>166</v>
      </c>
      <c r="S17" s="103">
        <v>96</v>
      </c>
      <c r="T17" s="103">
        <v>73</v>
      </c>
      <c r="U17" s="103">
        <v>71</v>
      </c>
      <c r="V17" s="103">
        <v>26</v>
      </c>
      <c r="W17" s="103">
        <v>98</v>
      </c>
      <c r="X17" s="103">
        <v>231</v>
      </c>
      <c r="Y17" s="103">
        <v>11</v>
      </c>
      <c r="Z17" s="103">
        <v>146</v>
      </c>
      <c r="AA17" s="103">
        <v>152</v>
      </c>
      <c r="AB17" s="103">
        <v>95</v>
      </c>
      <c r="AC17" s="103">
        <v>15</v>
      </c>
      <c r="AD17" s="103">
        <v>112</v>
      </c>
      <c r="AE17" s="103">
        <v>216</v>
      </c>
      <c r="AF17" s="103">
        <v>58</v>
      </c>
      <c r="AG17" s="103">
        <v>78</v>
      </c>
      <c r="AH17" s="94">
        <v>87</v>
      </c>
    </row>
    <row r="18" spans="1:34" x14ac:dyDescent="0.35">
      <c r="A18" s="52">
        <v>2012</v>
      </c>
      <c r="B18" s="97">
        <v>4609</v>
      </c>
      <c r="C18" s="103">
        <v>186</v>
      </c>
      <c r="D18" s="103">
        <v>207</v>
      </c>
      <c r="E18" s="103">
        <v>125</v>
      </c>
      <c r="F18" s="103">
        <v>101</v>
      </c>
      <c r="G18" s="103">
        <v>413</v>
      </c>
      <c r="H18" s="103">
        <v>29</v>
      </c>
      <c r="I18" s="103">
        <v>124</v>
      </c>
      <c r="J18" s="103">
        <v>107</v>
      </c>
      <c r="K18" s="103">
        <v>85</v>
      </c>
      <c r="L18" s="103">
        <v>67</v>
      </c>
      <c r="M18" s="103">
        <v>124</v>
      </c>
      <c r="N18" s="103">
        <v>82</v>
      </c>
      <c r="O18" s="103">
        <v>139</v>
      </c>
      <c r="P18" s="103">
        <v>326</v>
      </c>
      <c r="Q18" s="103">
        <v>498</v>
      </c>
      <c r="R18" s="103">
        <v>203</v>
      </c>
      <c r="S18" s="103">
        <v>100</v>
      </c>
      <c r="T18" s="103">
        <v>82</v>
      </c>
      <c r="U18" s="103">
        <v>70</v>
      </c>
      <c r="V18" s="103">
        <v>29</v>
      </c>
      <c r="W18" s="103">
        <v>135</v>
      </c>
      <c r="X18" s="103">
        <v>268</v>
      </c>
      <c r="Y18" s="103">
        <v>10</v>
      </c>
      <c r="Z18" s="103">
        <v>154</v>
      </c>
      <c r="AA18" s="103">
        <v>175</v>
      </c>
      <c r="AB18" s="103">
        <v>101</v>
      </c>
      <c r="AC18" s="103">
        <v>9</v>
      </c>
      <c r="AD18" s="103">
        <v>111</v>
      </c>
      <c r="AE18" s="103">
        <v>271</v>
      </c>
      <c r="AF18" s="103">
        <v>74</v>
      </c>
      <c r="AG18" s="103">
        <v>82</v>
      </c>
      <c r="AH18" s="94">
        <v>122</v>
      </c>
    </row>
    <row r="19" spans="1:34" x14ac:dyDescent="0.35">
      <c r="A19" s="52">
        <v>2013</v>
      </c>
      <c r="B19" s="97">
        <v>4819</v>
      </c>
      <c r="C19" s="103">
        <v>196</v>
      </c>
      <c r="D19" s="103">
        <v>203</v>
      </c>
      <c r="E19" s="103">
        <v>153</v>
      </c>
      <c r="F19" s="103">
        <v>74</v>
      </c>
      <c r="G19" s="103">
        <v>428</v>
      </c>
      <c r="H19" s="103">
        <v>42</v>
      </c>
      <c r="I19" s="103">
        <v>174</v>
      </c>
      <c r="J19" s="103">
        <v>166</v>
      </c>
      <c r="K19" s="103">
        <v>113</v>
      </c>
      <c r="L19" s="103">
        <v>64</v>
      </c>
      <c r="M19" s="103">
        <v>107</v>
      </c>
      <c r="N19" s="103">
        <v>78</v>
      </c>
      <c r="O19" s="103">
        <v>156</v>
      </c>
      <c r="P19" s="103">
        <v>367</v>
      </c>
      <c r="Q19" s="103">
        <v>432</v>
      </c>
      <c r="R19" s="103">
        <v>209</v>
      </c>
      <c r="S19" s="103">
        <v>112</v>
      </c>
      <c r="T19" s="103">
        <v>102</v>
      </c>
      <c r="U19" s="103">
        <v>75</v>
      </c>
      <c r="V19" s="103">
        <v>30</v>
      </c>
      <c r="W19" s="103">
        <v>135</v>
      </c>
      <c r="X19" s="103">
        <v>296</v>
      </c>
      <c r="Y19" s="103">
        <v>11</v>
      </c>
      <c r="Z19" s="103">
        <v>143</v>
      </c>
      <c r="AA19" s="103">
        <v>177</v>
      </c>
      <c r="AB19" s="103">
        <v>98</v>
      </c>
      <c r="AC19" s="103">
        <v>15</v>
      </c>
      <c r="AD19" s="103">
        <v>122</v>
      </c>
      <c r="AE19" s="103">
        <v>263</v>
      </c>
      <c r="AF19" s="103">
        <v>66</v>
      </c>
      <c r="AG19" s="103">
        <v>79</v>
      </c>
      <c r="AH19" s="94">
        <v>133</v>
      </c>
    </row>
    <row r="20" spans="1:34" x14ac:dyDescent="0.35">
      <c r="A20" s="52">
        <v>2014</v>
      </c>
      <c r="B20" s="97">
        <v>4915</v>
      </c>
      <c r="C20" s="103">
        <v>201</v>
      </c>
      <c r="D20" s="103">
        <v>201</v>
      </c>
      <c r="E20" s="103">
        <v>130</v>
      </c>
      <c r="F20" s="103">
        <v>82</v>
      </c>
      <c r="G20" s="103">
        <v>416</v>
      </c>
      <c r="H20" s="103">
        <v>42</v>
      </c>
      <c r="I20" s="103">
        <v>194</v>
      </c>
      <c r="J20" s="103">
        <v>138</v>
      </c>
      <c r="K20" s="103">
        <v>99</v>
      </c>
      <c r="L20" s="103">
        <v>79</v>
      </c>
      <c r="M20" s="103">
        <v>88</v>
      </c>
      <c r="N20" s="103">
        <v>93</v>
      </c>
      <c r="O20" s="103">
        <v>168</v>
      </c>
      <c r="P20" s="103">
        <v>352</v>
      </c>
      <c r="Q20" s="103">
        <v>491</v>
      </c>
      <c r="R20" s="103">
        <v>192</v>
      </c>
      <c r="S20" s="103">
        <v>88</v>
      </c>
      <c r="T20" s="103">
        <v>83</v>
      </c>
      <c r="U20" s="103">
        <v>86</v>
      </c>
      <c r="V20" s="103">
        <v>19</v>
      </c>
      <c r="W20" s="103">
        <v>123</v>
      </c>
      <c r="X20" s="103">
        <v>303</v>
      </c>
      <c r="Y20" s="103">
        <v>18</v>
      </c>
      <c r="Z20" s="103">
        <v>151</v>
      </c>
      <c r="AA20" s="103">
        <v>209</v>
      </c>
      <c r="AB20" s="103">
        <v>112</v>
      </c>
      <c r="AC20" s="103">
        <v>15</v>
      </c>
      <c r="AD20" s="103">
        <v>149</v>
      </c>
      <c r="AE20" s="103">
        <v>288</v>
      </c>
      <c r="AF20" s="103">
        <v>86</v>
      </c>
      <c r="AG20" s="103">
        <v>79</v>
      </c>
      <c r="AH20" s="94">
        <v>140</v>
      </c>
    </row>
    <row r="21" spans="1:34" x14ac:dyDescent="0.35">
      <c r="A21" s="52">
        <v>2015</v>
      </c>
      <c r="B21" s="97">
        <v>5736</v>
      </c>
      <c r="C21" s="103">
        <v>219</v>
      </c>
      <c r="D21" s="103">
        <v>227</v>
      </c>
      <c r="E21" s="103">
        <v>149</v>
      </c>
      <c r="F21" s="103">
        <v>107</v>
      </c>
      <c r="G21" s="103">
        <v>474</v>
      </c>
      <c r="H21" s="103">
        <v>47</v>
      </c>
      <c r="I21" s="103">
        <v>194</v>
      </c>
      <c r="J21" s="103">
        <v>172</v>
      </c>
      <c r="K21" s="103">
        <v>111</v>
      </c>
      <c r="L21" s="103">
        <v>132</v>
      </c>
      <c r="M21" s="103">
        <v>153</v>
      </c>
      <c r="N21" s="103">
        <v>92</v>
      </c>
      <c r="O21" s="103">
        <v>172</v>
      </c>
      <c r="P21" s="103">
        <v>419</v>
      </c>
      <c r="Q21" s="103">
        <v>584</v>
      </c>
      <c r="R21" s="103">
        <v>247</v>
      </c>
      <c r="S21" s="103">
        <v>110</v>
      </c>
      <c r="T21" s="103">
        <v>97</v>
      </c>
      <c r="U21" s="103">
        <v>96</v>
      </c>
      <c r="V21" s="103">
        <v>33</v>
      </c>
      <c r="W21" s="103">
        <v>153</v>
      </c>
      <c r="X21" s="103">
        <v>331</v>
      </c>
      <c r="Y21" s="103">
        <v>19</v>
      </c>
      <c r="Z21" s="103">
        <v>169</v>
      </c>
      <c r="AA21" s="103">
        <v>237</v>
      </c>
      <c r="AB21" s="103">
        <v>119</v>
      </c>
      <c r="AC21" s="103">
        <v>28</v>
      </c>
      <c r="AD21" s="103">
        <v>154</v>
      </c>
      <c r="AE21" s="103">
        <v>367</v>
      </c>
      <c r="AF21" s="103">
        <v>102</v>
      </c>
      <c r="AG21" s="103">
        <v>93</v>
      </c>
      <c r="AH21" s="94">
        <v>129</v>
      </c>
    </row>
    <row r="22" spans="1:34" x14ac:dyDescent="0.35">
      <c r="A22" s="52">
        <v>2016</v>
      </c>
      <c r="B22" s="97">
        <v>5571</v>
      </c>
      <c r="C22" s="103">
        <v>218</v>
      </c>
      <c r="D22" s="103">
        <v>231</v>
      </c>
      <c r="E22" s="103">
        <v>146</v>
      </c>
      <c r="F22" s="103">
        <v>102</v>
      </c>
      <c r="G22" s="103">
        <v>496</v>
      </c>
      <c r="H22" s="103">
        <v>54</v>
      </c>
      <c r="I22" s="103">
        <v>188</v>
      </c>
      <c r="J22" s="103">
        <v>162</v>
      </c>
      <c r="K22" s="103">
        <v>115</v>
      </c>
      <c r="L22" s="103">
        <v>127</v>
      </c>
      <c r="M22" s="103">
        <v>105</v>
      </c>
      <c r="N22" s="103">
        <v>107</v>
      </c>
      <c r="O22" s="103">
        <v>164</v>
      </c>
      <c r="P22" s="103">
        <v>450</v>
      </c>
      <c r="Q22" s="103">
        <v>566</v>
      </c>
      <c r="R22" s="103">
        <v>234</v>
      </c>
      <c r="S22" s="103">
        <v>117</v>
      </c>
      <c r="T22" s="103">
        <v>71</v>
      </c>
      <c r="U22" s="103">
        <v>79</v>
      </c>
      <c r="V22" s="103">
        <v>20</v>
      </c>
      <c r="W22" s="103">
        <v>122</v>
      </c>
      <c r="X22" s="103">
        <v>315</v>
      </c>
      <c r="Y22" s="103">
        <v>20</v>
      </c>
      <c r="Z22" s="103">
        <v>175</v>
      </c>
      <c r="AA22" s="103">
        <v>230</v>
      </c>
      <c r="AB22" s="103">
        <v>115</v>
      </c>
      <c r="AC22" s="103">
        <v>26</v>
      </c>
      <c r="AD22" s="103">
        <v>154</v>
      </c>
      <c r="AE22" s="103">
        <v>333</v>
      </c>
      <c r="AF22" s="103">
        <v>91</v>
      </c>
      <c r="AG22" s="103">
        <v>97</v>
      </c>
      <c r="AH22" s="94">
        <v>141</v>
      </c>
    </row>
    <row r="23" spans="1:34" x14ac:dyDescent="0.35">
      <c r="A23" s="52">
        <v>2017</v>
      </c>
      <c r="B23" s="97">
        <v>6549</v>
      </c>
      <c r="C23" s="103">
        <v>221</v>
      </c>
      <c r="D23" s="103">
        <v>236</v>
      </c>
      <c r="E23" s="103">
        <v>160</v>
      </c>
      <c r="F23" s="103">
        <v>118</v>
      </c>
      <c r="G23" s="103">
        <v>511</v>
      </c>
      <c r="H23" s="103">
        <v>68</v>
      </c>
      <c r="I23" s="103">
        <v>254</v>
      </c>
      <c r="J23" s="103">
        <v>212</v>
      </c>
      <c r="K23" s="103">
        <v>147</v>
      </c>
      <c r="L23" s="103">
        <v>154</v>
      </c>
      <c r="M23" s="103">
        <v>149</v>
      </c>
      <c r="N23" s="103">
        <v>124</v>
      </c>
      <c r="O23" s="103">
        <v>179</v>
      </c>
      <c r="P23" s="103">
        <v>485</v>
      </c>
      <c r="Q23" s="103">
        <v>635</v>
      </c>
      <c r="R23" s="103">
        <v>297</v>
      </c>
      <c r="S23" s="103">
        <v>153</v>
      </c>
      <c r="T23" s="103">
        <v>111</v>
      </c>
      <c r="U23" s="103">
        <v>100</v>
      </c>
      <c r="V23" s="103">
        <v>37</v>
      </c>
      <c r="W23" s="103">
        <v>166</v>
      </c>
      <c r="X23" s="103">
        <v>405</v>
      </c>
      <c r="Y23" s="103">
        <v>24</v>
      </c>
      <c r="Z23" s="103">
        <v>208</v>
      </c>
      <c r="AA23" s="103">
        <v>260</v>
      </c>
      <c r="AB23" s="103">
        <v>130</v>
      </c>
      <c r="AC23" s="103">
        <v>26</v>
      </c>
      <c r="AD23" s="103">
        <v>178</v>
      </c>
      <c r="AE23" s="103">
        <v>389</v>
      </c>
      <c r="AF23" s="103">
        <v>104</v>
      </c>
      <c r="AG23" s="103">
        <v>113</v>
      </c>
      <c r="AH23" s="94">
        <v>195</v>
      </c>
    </row>
    <row r="24" spans="1:34" x14ac:dyDescent="0.35">
      <c r="A24" s="52">
        <v>2018</v>
      </c>
      <c r="B24" s="97">
        <v>6484</v>
      </c>
      <c r="C24" s="103">
        <v>229</v>
      </c>
      <c r="D24" s="103">
        <v>259</v>
      </c>
      <c r="E24" s="103">
        <v>174</v>
      </c>
      <c r="F24" s="103">
        <v>152</v>
      </c>
      <c r="G24" s="103">
        <v>513</v>
      </c>
      <c r="H24" s="103">
        <v>45</v>
      </c>
      <c r="I24" s="103">
        <v>251</v>
      </c>
      <c r="J24" s="103">
        <v>220</v>
      </c>
      <c r="K24" s="103">
        <v>130</v>
      </c>
      <c r="L24" s="103">
        <v>131</v>
      </c>
      <c r="M24" s="103">
        <v>157</v>
      </c>
      <c r="N24" s="103">
        <v>111</v>
      </c>
      <c r="O24" s="103">
        <v>214</v>
      </c>
      <c r="P24" s="103">
        <v>459</v>
      </c>
      <c r="Q24" s="103">
        <v>617</v>
      </c>
      <c r="R24" s="103">
        <v>273</v>
      </c>
      <c r="S24" s="103">
        <v>143</v>
      </c>
      <c r="T24" s="103">
        <v>105</v>
      </c>
      <c r="U24" s="103">
        <v>108</v>
      </c>
      <c r="V24" s="103">
        <v>41</v>
      </c>
      <c r="W24" s="103">
        <v>149</v>
      </c>
      <c r="X24" s="103">
        <v>398</v>
      </c>
      <c r="Y24" s="103">
        <v>23</v>
      </c>
      <c r="Z24" s="103">
        <v>215</v>
      </c>
      <c r="AA24" s="103">
        <v>279</v>
      </c>
      <c r="AB24" s="103">
        <v>142</v>
      </c>
      <c r="AC24" s="103">
        <v>20</v>
      </c>
      <c r="AD24" s="103">
        <v>129</v>
      </c>
      <c r="AE24" s="103">
        <v>390</v>
      </c>
      <c r="AF24" s="103">
        <v>99</v>
      </c>
      <c r="AG24" s="103">
        <v>132</v>
      </c>
      <c r="AH24" s="94">
        <v>176</v>
      </c>
    </row>
    <row r="25" spans="1:34" x14ac:dyDescent="0.35">
      <c r="A25" s="52">
        <v>2019</v>
      </c>
      <c r="B25" s="97">
        <v>6421</v>
      </c>
      <c r="C25" s="103">
        <v>242</v>
      </c>
      <c r="D25" s="103">
        <v>285</v>
      </c>
      <c r="E25" s="103">
        <v>181</v>
      </c>
      <c r="F25" s="103">
        <v>126</v>
      </c>
      <c r="G25" s="103">
        <v>499</v>
      </c>
      <c r="H25" s="103">
        <v>60</v>
      </c>
      <c r="I25" s="103">
        <v>237</v>
      </c>
      <c r="J25" s="103">
        <v>181</v>
      </c>
      <c r="K25" s="103">
        <v>113</v>
      </c>
      <c r="L25" s="103">
        <v>156</v>
      </c>
      <c r="M25" s="103">
        <v>125</v>
      </c>
      <c r="N25" s="103">
        <v>127</v>
      </c>
      <c r="O25" s="103">
        <v>185</v>
      </c>
      <c r="P25" s="103">
        <v>443</v>
      </c>
      <c r="Q25" s="103">
        <v>630</v>
      </c>
      <c r="R25" s="103">
        <v>308</v>
      </c>
      <c r="S25" s="103">
        <v>125</v>
      </c>
      <c r="T25" s="103">
        <v>110</v>
      </c>
      <c r="U25" s="103">
        <v>107</v>
      </c>
      <c r="V25" s="103">
        <v>58</v>
      </c>
      <c r="W25" s="103">
        <v>136</v>
      </c>
      <c r="X25" s="103">
        <v>373</v>
      </c>
      <c r="Y25" s="103">
        <v>22</v>
      </c>
      <c r="Z25" s="103">
        <v>198</v>
      </c>
      <c r="AA25" s="103">
        <v>275</v>
      </c>
      <c r="AB25" s="103">
        <v>120</v>
      </c>
      <c r="AC25" s="103">
        <v>26</v>
      </c>
      <c r="AD25" s="103">
        <v>170</v>
      </c>
      <c r="AE25" s="103">
        <v>410</v>
      </c>
      <c r="AF25" s="103">
        <v>104</v>
      </c>
      <c r="AG25" s="103">
        <v>107</v>
      </c>
      <c r="AH25" s="94">
        <v>182</v>
      </c>
    </row>
    <row r="26" spans="1:34" x14ac:dyDescent="0.35">
      <c r="A26" s="52">
        <v>2020</v>
      </c>
      <c r="B26" s="97">
        <v>6352</v>
      </c>
      <c r="C26" s="103">
        <v>222</v>
      </c>
      <c r="D26" s="103">
        <v>275</v>
      </c>
      <c r="E26" s="103">
        <v>153</v>
      </c>
      <c r="F26" s="103">
        <v>126</v>
      </c>
      <c r="G26" s="103">
        <v>510</v>
      </c>
      <c r="H26" s="103">
        <v>64</v>
      </c>
      <c r="I26" s="103">
        <v>241</v>
      </c>
      <c r="J26" s="103">
        <v>185</v>
      </c>
      <c r="K26" s="103">
        <v>118</v>
      </c>
      <c r="L26" s="103">
        <v>137</v>
      </c>
      <c r="M26" s="103">
        <v>132</v>
      </c>
      <c r="N26" s="103">
        <v>100</v>
      </c>
      <c r="O26" s="103">
        <v>216</v>
      </c>
      <c r="P26" s="103">
        <v>471</v>
      </c>
      <c r="Q26" s="103">
        <v>617</v>
      </c>
      <c r="R26" s="103">
        <v>269</v>
      </c>
      <c r="S26" s="103">
        <v>147</v>
      </c>
      <c r="T26" s="103">
        <v>83</v>
      </c>
      <c r="U26" s="103">
        <v>106</v>
      </c>
      <c r="V26" s="103">
        <v>40</v>
      </c>
      <c r="W26" s="103">
        <v>145</v>
      </c>
      <c r="X26" s="103">
        <v>362</v>
      </c>
      <c r="Y26" s="103">
        <v>28</v>
      </c>
      <c r="Z26" s="103">
        <v>215</v>
      </c>
      <c r="AA26" s="103">
        <v>277</v>
      </c>
      <c r="AB26" s="103">
        <v>130</v>
      </c>
      <c r="AC26" s="103">
        <v>22</v>
      </c>
      <c r="AD26" s="103">
        <v>159</v>
      </c>
      <c r="AE26" s="103">
        <v>408</v>
      </c>
      <c r="AF26" s="103">
        <v>99</v>
      </c>
      <c r="AG26" s="103">
        <v>114</v>
      </c>
      <c r="AH26" s="94">
        <v>181</v>
      </c>
    </row>
    <row r="27" spans="1:34" x14ac:dyDescent="0.35">
      <c r="A27" s="52">
        <v>2021</v>
      </c>
      <c r="B27" s="97">
        <v>6046</v>
      </c>
      <c r="C27" s="103">
        <v>191</v>
      </c>
      <c r="D27" s="103">
        <v>250</v>
      </c>
      <c r="E27" s="103">
        <v>187</v>
      </c>
      <c r="F27" s="103">
        <v>122</v>
      </c>
      <c r="G27" s="103">
        <v>467</v>
      </c>
      <c r="H27" s="103">
        <v>67</v>
      </c>
      <c r="I27" s="103">
        <v>242</v>
      </c>
      <c r="J27" s="103">
        <v>195</v>
      </c>
      <c r="K27" s="103">
        <v>125</v>
      </c>
      <c r="L27" s="103">
        <v>132</v>
      </c>
      <c r="M27" s="103">
        <v>134</v>
      </c>
      <c r="N27" s="103">
        <v>103</v>
      </c>
      <c r="O27" s="103">
        <v>205</v>
      </c>
      <c r="P27" s="103">
        <v>494</v>
      </c>
      <c r="Q27" s="103">
        <v>532</v>
      </c>
      <c r="R27" s="103">
        <v>319</v>
      </c>
      <c r="S27" s="103">
        <v>132</v>
      </c>
      <c r="T27" s="103">
        <v>79</v>
      </c>
      <c r="U27" s="103">
        <v>103</v>
      </c>
      <c r="V27" s="103">
        <v>35</v>
      </c>
      <c r="W27" s="103">
        <v>120</v>
      </c>
      <c r="X27" s="103">
        <v>365</v>
      </c>
      <c r="Y27" s="103">
        <v>39</v>
      </c>
      <c r="Z27" s="103">
        <v>172</v>
      </c>
      <c r="AA27" s="103">
        <v>215</v>
      </c>
      <c r="AB27" s="103">
        <v>106</v>
      </c>
      <c r="AC27" s="103">
        <v>35</v>
      </c>
      <c r="AD27" s="103">
        <v>156</v>
      </c>
      <c r="AE27" s="103">
        <v>367</v>
      </c>
      <c r="AF27" s="103">
        <v>116</v>
      </c>
      <c r="AG27" s="103">
        <v>95</v>
      </c>
      <c r="AH27" s="94">
        <v>146</v>
      </c>
    </row>
    <row r="28" spans="1:34" x14ac:dyDescent="0.35">
      <c r="A28" s="144">
        <v>2022</v>
      </c>
      <c r="B28" s="104">
        <v>6277</v>
      </c>
      <c r="C28" s="145">
        <v>217</v>
      </c>
      <c r="D28" s="145">
        <v>267</v>
      </c>
      <c r="E28" s="104">
        <v>178</v>
      </c>
      <c r="F28" s="104">
        <v>110</v>
      </c>
      <c r="G28" s="104">
        <v>537</v>
      </c>
      <c r="H28" s="104">
        <v>69</v>
      </c>
      <c r="I28" s="104">
        <v>250</v>
      </c>
      <c r="J28" s="104">
        <v>175</v>
      </c>
      <c r="K28" s="104">
        <v>139</v>
      </c>
      <c r="L28" s="104">
        <v>148</v>
      </c>
      <c r="M28" s="104">
        <v>140</v>
      </c>
      <c r="N28" s="104">
        <v>116</v>
      </c>
      <c r="O28" s="104">
        <v>213</v>
      </c>
      <c r="P28" s="104">
        <v>468</v>
      </c>
      <c r="Q28" s="104">
        <v>544</v>
      </c>
      <c r="R28" s="104">
        <v>327</v>
      </c>
      <c r="S28" s="104">
        <v>100</v>
      </c>
      <c r="T28" s="104">
        <v>89</v>
      </c>
      <c r="U28" s="104">
        <v>116</v>
      </c>
      <c r="V28" s="104">
        <v>45</v>
      </c>
      <c r="W28" s="104">
        <v>149</v>
      </c>
      <c r="X28" s="104">
        <v>341</v>
      </c>
      <c r="Y28" s="104">
        <v>25</v>
      </c>
      <c r="Z28" s="104">
        <v>196</v>
      </c>
      <c r="AA28" s="104">
        <v>199</v>
      </c>
      <c r="AB28" s="104">
        <v>142</v>
      </c>
      <c r="AC28" s="104">
        <v>21</v>
      </c>
      <c r="AD28" s="104">
        <v>171</v>
      </c>
      <c r="AE28" s="104">
        <v>395</v>
      </c>
      <c r="AF28" s="104">
        <v>106</v>
      </c>
      <c r="AG28" s="104">
        <v>116</v>
      </c>
      <c r="AH28" s="104">
        <v>168</v>
      </c>
    </row>
    <row r="29" spans="1:34" x14ac:dyDescent="0.35">
      <c r="C29" s="3"/>
      <c r="D29" s="3"/>
    </row>
    <row r="30" spans="1:34" x14ac:dyDescent="0.35">
      <c r="B30" s="7"/>
      <c r="C30" s="7"/>
      <c r="D30" s="7"/>
      <c r="E30" s="7"/>
      <c r="F30" s="7"/>
      <c r="G30" s="7"/>
      <c r="H30" s="7"/>
    </row>
    <row r="31" spans="1:34" ht="18.5" x14ac:dyDescent="0.45">
      <c r="A31" s="4"/>
      <c r="B31" s="5"/>
      <c r="C31" s="5"/>
      <c r="D31" s="5"/>
      <c r="E31" s="5"/>
      <c r="F31" s="5"/>
      <c r="G31" s="4"/>
      <c r="H31" s="4"/>
      <c r="I31" s="5"/>
      <c r="J31" s="5"/>
      <c r="K31" s="5"/>
      <c r="L31" s="5"/>
      <c r="M31" s="5"/>
      <c r="N31" s="5"/>
      <c r="O31" s="5"/>
      <c r="P31" s="5"/>
    </row>
    <row r="32" spans="1:34" x14ac:dyDescent="0.35">
      <c r="C32" s="3"/>
      <c r="D32" s="3"/>
    </row>
    <row r="33" spans="3:4" x14ac:dyDescent="0.35">
      <c r="C33" s="3"/>
      <c r="D33" s="3"/>
    </row>
    <row r="34" spans="3:4" x14ac:dyDescent="0.35">
      <c r="C34" s="3"/>
      <c r="D34" s="3"/>
    </row>
    <row r="35" spans="3:4" x14ac:dyDescent="0.35">
      <c r="C35" s="3"/>
      <c r="D35" s="3"/>
    </row>
    <row r="36" spans="3:4" x14ac:dyDescent="0.35">
      <c r="C36" s="3"/>
      <c r="D36" s="3"/>
    </row>
    <row r="37" spans="3:4" x14ac:dyDescent="0.35">
      <c r="C37" s="3"/>
      <c r="D37" s="3"/>
    </row>
    <row r="38" spans="3:4" x14ac:dyDescent="0.35">
      <c r="C38" s="3"/>
      <c r="D38" s="3"/>
    </row>
    <row r="39" spans="3:4" x14ac:dyDescent="0.35">
      <c r="C39" s="3"/>
      <c r="D39" s="3"/>
    </row>
    <row r="40" spans="3:4" x14ac:dyDescent="0.35">
      <c r="C40" s="3"/>
      <c r="D40" s="3"/>
    </row>
    <row r="41" spans="3:4" x14ac:dyDescent="0.35">
      <c r="C41" s="3"/>
      <c r="D41" s="3"/>
    </row>
    <row r="42" spans="3:4" x14ac:dyDescent="0.35">
      <c r="C42" s="3"/>
      <c r="D42" s="3"/>
    </row>
    <row r="43" spans="3:4" x14ac:dyDescent="0.35">
      <c r="C43" s="3"/>
      <c r="D43" s="3"/>
    </row>
    <row r="44" spans="3:4" x14ac:dyDescent="0.35">
      <c r="C44" s="3"/>
      <c r="D44" s="3"/>
    </row>
    <row r="45" spans="3:4" x14ac:dyDescent="0.35">
      <c r="C45" s="3"/>
      <c r="D45" s="3"/>
    </row>
    <row r="46" spans="3:4" x14ac:dyDescent="0.35">
      <c r="C46" s="3"/>
      <c r="D46" s="3"/>
    </row>
    <row r="47" spans="3:4" x14ac:dyDescent="0.35">
      <c r="C47" s="3"/>
      <c r="D47" s="3"/>
    </row>
    <row r="48" spans="3:4" x14ac:dyDescent="0.35">
      <c r="C48" s="3"/>
      <c r="D48" s="3"/>
    </row>
    <row r="49" spans="1:20" x14ac:dyDescent="0.35">
      <c r="C49" s="3"/>
      <c r="D49" s="3"/>
    </row>
    <row r="50" spans="1:20" x14ac:dyDescent="0.35">
      <c r="C50" s="3"/>
      <c r="D50" s="3"/>
    </row>
    <row r="51" spans="1:20" x14ac:dyDescent="0.35">
      <c r="C51" s="3"/>
      <c r="D51" s="3"/>
    </row>
    <row r="52" spans="1:20" x14ac:dyDescent="0.35">
      <c r="C52" s="3"/>
      <c r="D52" s="3"/>
    </row>
    <row r="55" spans="1:20" x14ac:dyDescent="0.35">
      <c r="B55" s="7"/>
      <c r="C55" s="7"/>
      <c r="D55" s="7"/>
      <c r="E55" s="7"/>
      <c r="F55" s="7"/>
      <c r="G55" s="7"/>
      <c r="H55" s="7"/>
      <c r="I55" s="7"/>
      <c r="J55" s="7"/>
    </row>
    <row r="56" spans="1:20" ht="18.5" x14ac:dyDescent="0.45">
      <c r="A56" s="4"/>
      <c r="B56" s="5"/>
      <c r="C56" s="5"/>
      <c r="D56" s="5"/>
      <c r="E56" s="5"/>
      <c r="F56" s="5"/>
      <c r="G56" s="5"/>
      <c r="H56" s="5"/>
      <c r="I56" s="4"/>
      <c r="J56" s="4"/>
      <c r="K56" s="5"/>
      <c r="L56" s="5"/>
      <c r="M56" s="5"/>
      <c r="N56" s="5"/>
      <c r="O56" s="5"/>
      <c r="P56" s="5"/>
      <c r="Q56" s="5"/>
      <c r="R56" s="5"/>
      <c r="S56" s="5"/>
      <c r="T56" s="5"/>
    </row>
    <row r="57" spans="1:20" x14ac:dyDescent="0.35">
      <c r="E57" s="3"/>
      <c r="F57" s="3"/>
    </row>
    <row r="58" spans="1:20" x14ac:dyDescent="0.35">
      <c r="E58" s="3"/>
      <c r="F58" s="3"/>
    </row>
    <row r="59" spans="1:20" x14ac:dyDescent="0.35">
      <c r="E59" s="3"/>
      <c r="F59" s="3"/>
    </row>
    <row r="60" spans="1:20" x14ac:dyDescent="0.35">
      <c r="E60" s="3"/>
      <c r="F60" s="3"/>
    </row>
    <row r="61" spans="1:20" x14ac:dyDescent="0.35">
      <c r="E61" s="3"/>
      <c r="F61" s="3"/>
    </row>
    <row r="62" spans="1:20" x14ac:dyDescent="0.35">
      <c r="E62" s="3"/>
      <c r="F62" s="3"/>
    </row>
    <row r="63" spans="1:20" x14ac:dyDescent="0.35">
      <c r="E63" s="3"/>
      <c r="F63" s="3"/>
    </row>
    <row r="64" spans="1:20" x14ac:dyDescent="0.35">
      <c r="E64" s="3"/>
      <c r="F64" s="3"/>
    </row>
    <row r="65" spans="1:22" x14ac:dyDescent="0.35">
      <c r="E65" s="3"/>
      <c r="F65" s="3"/>
    </row>
    <row r="66" spans="1:22" x14ac:dyDescent="0.35">
      <c r="E66" s="3"/>
      <c r="F66" s="3"/>
    </row>
    <row r="67" spans="1:22" x14ac:dyDescent="0.35">
      <c r="E67" s="3"/>
      <c r="F67" s="3"/>
    </row>
    <row r="68" spans="1:22" x14ac:dyDescent="0.35">
      <c r="E68" s="3"/>
      <c r="F68" s="3"/>
    </row>
    <row r="69" spans="1:22" x14ac:dyDescent="0.35">
      <c r="E69" s="3"/>
      <c r="F69" s="3"/>
    </row>
    <row r="70" spans="1:22" x14ac:dyDescent="0.35">
      <c r="E70" s="3"/>
      <c r="F70" s="3"/>
    </row>
    <row r="71" spans="1:22" x14ac:dyDescent="0.35">
      <c r="E71" s="3"/>
      <c r="F71" s="3"/>
    </row>
    <row r="72" spans="1:22" x14ac:dyDescent="0.35">
      <c r="E72" s="3"/>
      <c r="F72" s="3"/>
    </row>
    <row r="73" spans="1:22" x14ac:dyDescent="0.35">
      <c r="E73" s="3"/>
      <c r="F73" s="3"/>
    </row>
    <row r="74" spans="1:22" x14ac:dyDescent="0.35">
      <c r="E74" s="3"/>
      <c r="F74" s="3"/>
    </row>
    <row r="75" spans="1:22" x14ac:dyDescent="0.35">
      <c r="E75" s="3"/>
      <c r="F75" s="3"/>
    </row>
    <row r="76" spans="1:22" x14ac:dyDescent="0.35">
      <c r="E76" s="3"/>
      <c r="F76" s="3"/>
    </row>
    <row r="77" spans="1:22" x14ac:dyDescent="0.35">
      <c r="A77" s="3"/>
      <c r="B77" s="3"/>
      <c r="C77" s="3"/>
      <c r="D77" s="3"/>
      <c r="E77" s="3"/>
      <c r="F77" s="3"/>
      <c r="G77" s="3"/>
      <c r="H77" s="3"/>
      <c r="I77" s="3"/>
      <c r="J77" s="3"/>
      <c r="K77" s="3"/>
      <c r="L77" s="3"/>
      <c r="M77" s="3"/>
      <c r="N77" s="3"/>
      <c r="O77" s="3"/>
      <c r="P77" s="3"/>
      <c r="Q77" s="3"/>
      <c r="R77" s="3"/>
      <c r="S77" s="3"/>
      <c r="T77" s="3"/>
      <c r="U77" s="3"/>
      <c r="V77" s="3"/>
    </row>
    <row r="78" spans="1:22" x14ac:dyDescent="0.35">
      <c r="A78" s="3"/>
      <c r="B78" s="3"/>
      <c r="C78" s="3"/>
      <c r="D78" s="3"/>
      <c r="E78" s="3"/>
      <c r="F78" s="3"/>
      <c r="G78" s="3"/>
      <c r="H78" s="3"/>
      <c r="I78" s="3"/>
      <c r="J78" s="3"/>
      <c r="K78" s="3"/>
      <c r="L78" s="3"/>
      <c r="M78" s="3"/>
      <c r="N78" s="3"/>
      <c r="O78" s="3"/>
      <c r="P78" s="3"/>
      <c r="Q78" s="3"/>
      <c r="R78" s="3"/>
      <c r="S78" s="3"/>
      <c r="T78" s="3"/>
      <c r="U78" s="3"/>
      <c r="V78" s="3"/>
    </row>
    <row r="79" spans="1:22" x14ac:dyDescent="0.35">
      <c r="A79" s="3"/>
      <c r="B79" s="3"/>
      <c r="C79" s="3"/>
      <c r="D79" s="3"/>
      <c r="E79" s="3"/>
      <c r="F79" s="3"/>
      <c r="G79" s="3"/>
      <c r="H79" s="3"/>
      <c r="I79" s="3"/>
      <c r="J79" s="3"/>
      <c r="K79" s="3"/>
      <c r="L79" s="3"/>
      <c r="M79" s="3"/>
      <c r="N79" s="3"/>
      <c r="O79" s="3"/>
      <c r="P79" s="3"/>
      <c r="Q79" s="3"/>
      <c r="R79" s="3"/>
      <c r="S79" s="3"/>
      <c r="T79" s="3"/>
      <c r="U79" s="3"/>
      <c r="V79" s="3"/>
    </row>
    <row r="80" spans="1:22" x14ac:dyDescent="0.35">
      <c r="A80" s="3"/>
      <c r="B80" s="3"/>
      <c r="C80" s="3"/>
      <c r="D80" s="3"/>
      <c r="E80" s="3"/>
      <c r="F80" s="3"/>
      <c r="G80" s="3"/>
      <c r="H80" s="3"/>
      <c r="I80" s="3"/>
      <c r="J80" s="3"/>
      <c r="K80" s="3"/>
      <c r="L80" s="3"/>
      <c r="M80" s="3"/>
      <c r="N80" s="3"/>
      <c r="O80" s="3"/>
      <c r="P80" s="3"/>
      <c r="Q80" s="3"/>
      <c r="R80" s="3"/>
      <c r="S80" s="3"/>
      <c r="T80" s="3"/>
      <c r="U80" s="3"/>
      <c r="V80" s="3"/>
    </row>
    <row r="81" spans="1:22" x14ac:dyDescent="0.35">
      <c r="A81" s="3"/>
      <c r="B81" s="3"/>
      <c r="C81" s="3"/>
      <c r="D81" s="3"/>
      <c r="E81" s="3"/>
      <c r="F81" s="3"/>
      <c r="G81" s="3"/>
      <c r="H81" s="3"/>
      <c r="I81" s="3"/>
      <c r="J81" s="3"/>
      <c r="K81" s="3"/>
      <c r="L81" s="3"/>
      <c r="M81" s="3"/>
      <c r="N81" s="3"/>
      <c r="O81" s="3"/>
      <c r="P81" s="3"/>
      <c r="Q81" s="3"/>
      <c r="R81" s="3"/>
      <c r="S81" s="3"/>
      <c r="T81" s="3"/>
      <c r="U81" s="3"/>
      <c r="V81" s="3"/>
    </row>
    <row r="82" spans="1:22" x14ac:dyDescent="0.35">
      <c r="A82" s="3"/>
      <c r="B82" s="3"/>
      <c r="C82" s="3"/>
      <c r="D82" s="3"/>
      <c r="E82" s="3"/>
      <c r="F82" s="3"/>
      <c r="G82" s="3"/>
      <c r="H82" s="3"/>
      <c r="I82" s="3"/>
      <c r="J82" s="3"/>
      <c r="K82" s="3"/>
      <c r="L82" s="3"/>
      <c r="M82" s="3"/>
      <c r="N82" s="3"/>
      <c r="O82" s="3"/>
      <c r="P82" s="3"/>
      <c r="Q82" s="3"/>
      <c r="R82" s="3"/>
      <c r="S82" s="3"/>
      <c r="T82" s="3"/>
      <c r="U82" s="3"/>
      <c r="V82" s="3"/>
    </row>
    <row r="83" spans="1:22" x14ac:dyDescent="0.35">
      <c r="A83" s="3"/>
      <c r="B83" s="3"/>
      <c r="C83" s="3"/>
      <c r="D83" s="3"/>
      <c r="E83" s="3"/>
      <c r="F83" s="3"/>
      <c r="G83" s="3"/>
      <c r="H83" s="3"/>
      <c r="I83" s="3"/>
      <c r="J83" s="3"/>
      <c r="K83" s="3"/>
      <c r="L83" s="3"/>
      <c r="M83" s="3"/>
      <c r="N83" s="3"/>
      <c r="O83" s="3"/>
      <c r="P83" s="3"/>
      <c r="Q83" s="3"/>
      <c r="R83" s="3"/>
      <c r="S83" s="3"/>
      <c r="T83" s="3"/>
      <c r="U83" s="3"/>
      <c r="V83" s="3"/>
    </row>
    <row r="84" spans="1:22" x14ac:dyDescent="0.35">
      <c r="A84" s="3"/>
      <c r="B84" s="3"/>
      <c r="C84" s="3"/>
      <c r="D84" s="3"/>
      <c r="E84" s="3"/>
      <c r="F84" s="3"/>
      <c r="G84" s="3"/>
      <c r="H84" s="3"/>
      <c r="I84" s="3"/>
      <c r="J84" s="3"/>
      <c r="K84" s="3"/>
      <c r="L84" s="3"/>
      <c r="M84" s="3"/>
      <c r="N84" s="3"/>
      <c r="O84" s="3"/>
      <c r="P84" s="3"/>
      <c r="Q84" s="3"/>
      <c r="R84" s="3"/>
      <c r="S84" s="3"/>
      <c r="T84" s="3"/>
      <c r="U84" s="3"/>
      <c r="V84" s="3"/>
    </row>
    <row r="85" spans="1:22" x14ac:dyDescent="0.35">
      <c r="A85" s="3"/>
      <c r="B85" s="3"/>
      <c r="C85" s="3"/>
      <c r="D85" s="3"/>
      <c r="E85" s="3"/>
      <c r="F85" s="3"/>
      <c r="G85" s="3"/>
      <c r="H85" s="3"/>
      <c r="I85" s="3"/>
      <c r="J85" s="3"/>
      <c r="K85" s="3"/>
      <c r="L85" s="3"/>
      <c r="M85" s="3"/>
      <c r="N85" s="3"/>
      <c r="O85" s="3"/>
      <c r="P85" s="3"/>
      <c r="Q85" s="3"/>
      <c r="R85" s="3"/>
      <c r="S85" s="3"/>
      <c r="T85" s="3"/>
      <c r="U85" s="3"/>
      <c r="V85" s="3"/>
    </row>
    <row r="86" spans="1:22" x14ac:dyDescent="0.35">
      <c r="A86" s="3"/>
      <c r="B86" s="3"/>
      <c r="C86" s="3"/>
      <c r="D86" s="3"/>
      <c r="E86" s="3"/>
      <c r="F86" s="3"/>
      <c r="G86" s="3"/>
      <c r="H86" s="3"/>
      <c r="I86" s="3"/>
      <c r="J86" s="3"/>
      <c r="K86" s="3"/>
      <c r="L86" s="3"/>
      <c r="M86" s="3"/>
      <c r="N86" s="3"/>
      <c r="O86" s="3"/>
      <c r="P86" s="3"/>
      <c r="Q86" s="3"/>
      <c r="R86" s="3"/>
      <c r="S86" s="3"/>
      <c r="T86" s="3"/>
      <c r="U86" s="3"/>
      <c r="V86" s="3"/>
    </row>
    <row r="87" spans="1:22" x14ac:dyDescent="0.35">
      <c r="A87" s="3"/>
      <c r="B87" s="3"/>
      <c r="C87" s="3"/>
      <c r="D87" s="3"/>
      <c r="E87" s="3"/>
      <c r="F87" s="3"/>
      <c r="G87" s="3"/>
      <c r="H87" s="3"/>
      <c r="I87" s="3"/>
      <c r="J87" s="3"/>
      <c r="K87" s="3"/>
      <c r="L87" s="3"/>
      <c r="M87" s="3"/>
      <c r="N87" s="3"/>
      <c r="O87" s="3"/>
      <c r="P87" s="3"/>
      <c r="Q87" s="3"/>
      <c r="R87" s="3"/>
      <c r="S87" s="3"/>
      <c r="T87" s="3"/>
      <c r="U87" s="3"/>
      <c r="V87" s="3"/>
    </row>
    <row r="88" spans="1:22" x14ac:dyDescent="0.35">
      <c r="A88" s="3"/>
      <c r="B88" s="3"/>
      <c r="C88" s="3"/>
      <c r="D88" s="3"/>
      <c r="E88" s="3"/>
      <c r="F88" s="3"/>
      <c r="G88" s="3"/>
      <c r="H88" s="3"/>
      <c r="I88" s="3"/>
      <c r="J88" s="3"/>
      <c r="K88" s="3"/>
      <c r="L88" s="3"/>
      <c r="M88" s="3"/>
      <c r="N88" s="3"/>
      <c r="O88" s="3"/>
      <c r="P88" s="3"/>
      <c r="Q88" s="3"/>
      <c r="R88" s="3"/>
      <c r="S88" s="3"/>
      <c r="T88" s="3"/>
      <c r="U88" s="3"/>
      <c r="V88" s="3"/>
    </row>
    <row r="89" spans="1:22" x14ac:dyDescent="0.35">
      <c r="A89" s="3"/>
      <c r="B89" s="3"/>
      <c r="C89" s="3"/>
      <c r="D89" s="3"/>
      <c r="E89" s="3"/>
      <c r="F89" s="3"/>
      <c r="G89" s="3"/>
      <c r="H89" s="3"/>
      <c r="I89" s="3"/>
      <c r="J89" s="3"/>
      <c r="K89" s="3"/>
      <c r="L89" s="3"/>
      <c r="M89" s="3"/>
      <c r="N89" s="3"/>
      <c r="O89" s="3"/>
      <c r="P89" s="3"/>
      <c r="Q89" s="3"/>
      <c r="R89" s="3"/>
      <c r="S89" s="3"/>
      <c r="T89" s="3"/>
      <c r="U89" s="3"/>
      <c r="V89" s="3"/>
    </row>
    <row r="90" spans="1:22" x14ac:dyDescent="0.35">
      <c r="A90" s="3"/>
      <c r="B90" s="3"/>
      <c r="C90" s="3"/>
      <c r="D90" s="3"/>
      <c r="E90" s="3"/>
      <c r="F90" s="3"/>
      <c r="G90" s="3"/>
      <c r="H90" s="3"/>
      <c r="I90" s="3"/>
      <c r="J90" s="3"/>
      <c r="K90" s="3"/>
      <c r="L90" s="3"/>
      <c r="M90" s="3"/>
      <c r="N90" s="3"/>
      <c r="O90" s="3"/>
      <c r="P90" s="3"/>
      <c r="Q90" s="3"/>
      <c r="R90" s="3"/>
      <c r="S90" s="3"/>
      <c r="T90" s="3"/>
      <c r="U90" s="3"/>
      <c r="V90" s="3"/>
    </row>
    <row r="91" spans="1:22" x14ac:dyDescent="0.35">
      <c r="A91" s="3"/>
      <c r="B91" s="3"/>
      <c r="C91" s="3"/>
      <c r="D91" s="3"/>
      <c r="E91" s="3"/>
      <c r="F91" s="3"/>
      <c r="G91" s="3"/>
      <c r="H91" s="3"/>
      <c r="I91" s="3"/>
      <c r="J91" s="3"/>
      <c r="K91" s="3"/>
      <c r="L91" s="3"/>
      <c r="M91" s="3"/>
      <c r="N91" s="3"/>
      <c r="O91" s="3"/>
      <c r="P91" s="3"/>
      <c r="Q91" s="3"/>
      <c r="R91" s="3"/>
      <c r="S91" s="3"/>
      <c r="T91" s="3"/>
      <c r="U91" s="3"/>
      <c r="V91" s="3"/>
    </row>
    <row r="92" spans="1:22" x14ac:dyDescent="0.35">
      <c r="A92" s="3"/>
      <c r="B92" s="3"/>
      <c r="C92" s="3"/>
      <c r="D92" s="3"/>
      <c r="E92" s="3"/>
      <c r="F92" s="3"/>
      <c r="G92" s="3"/>
      <c r="H92" s="3"/>
      <c r="I92" s="3"/>
      <c r="J92" s="3"/>
      <c r="K92" s="3"/>
      <c r="L92" s="3"/>
      <c r="M92" s="3"/>
      <c r="N92" s="3"/>
      <c r="O92" s="3"/>
      <c r="P92" s="3"/>
      <c r="Q92" s="3"/>
      <c r="R92" s="3"/>
      <c r="S92" s="3"/>
      <c r="T92" s="3"/>
      <c r="U92" s="3"/>
      <c r="V92" s="3"/>
    </row>
    <row r="93" spans="1:22" x14ac:dyDescent="0.35">
      <c r="A93" s="3"/>
      <c r="B93" s="3"/>
      <c r="C93" s="3"/>
      <c r="D93" s="3"/>
      <c r="E93" s="3"/>
      <c r="F93" s="3"/>
      <c r="G93" s="3"/>
      <c r="H93" s="3"/>
      <c r="I93" s="3"/>
      <c r="J93" s="3"/>
      <c r="K93" s="3"/>
      <c r="L93" s="3"/>
      <c r="M93" s="3"/>
      <c r="N93" s="3"/>
      <c r="O93" s="3"/>
      <c r="P93" s="3"/>
      <c r="Q93" s="3"/>
      <c r="R93" s="3"/>
      <c r="S93" s="3"/>
      <c r="T93" s="3"/>
      <c r="U93" s="3"/>
      <c r="V93" s="3"/>
    </row>
    <row r="94" spans="1:22" x14ac:dyDescent="0.35">
      <c r="A94" s="3"/>
      <c r="B94" s="3"/>
      <c r="C94" s="3"/>
      <c r="D94" s="3"/>
      <c r="E94" s="3"/>
      <c r="F94" s="3"/>
      <c r="G94" s="3"/>
      <c r="H94" s="3"/>
      <c r="I94" s="3"/>
      <c r="J94" s="3"/>
      <c r="K94" s="3"/>
      <c r="L94" s="3"/>
      <c r="M94" s="3"/>
      <c r="N94" s="3"/>
      <c r="O94" s="3"/>
      <c r="P94" s="3"/>
      <c r="Q94" s="3"/>
      <c r="R94" s="3"/>
      <c r="S94" s="3"/>
      <c r="T94" s="3"/>
      <c r="U94" s="3"/>
      <c r="V94" s="3"/>
    </row>
    <row r="95" spans="1:22" x14ac:dyDescent="0.35">
      <c r="A95" s="3"/>
      <c r="B95" s="3"/>
      <c r="C95" s="3"/>
      <c r="D95" s="3"/>
      <c r="E95" s="3"/>
      <c r="F95" s="3"/>
      <c r="G95" s="3"/>
      <c r="H95" s="3"/>
      <c r="I95" s="3"/>
      <c r="J95" s="3"/>
      <c r="K95" s="3"/>
      <c r="L95" s="3"/>
      <c r="M95" s="3"/>
      <c r="N95" s="3"/>
      <c r="O95" s="3"/>
      <c r="P95" s="3"/>
      <c r="Q95" s="3"/>
      <c r="R95" s="3"/>
      <c r="S95" s="3"/>
      <c r="T95" s="3"/>
      <c r="U95" s="3"/>
      <c r="V95" s="3"/>
    </row>
    <row r="96" spans="1:22" x14ac:dyDescent="0.35">
      <c r="A96" s="3"/>
      <c r="B96" s="3"/>
      <c r="C96" s="3"/>
      <c r="D96" s="3"/>
      <c r="E96" s="3"/>
      <c r="F96" s="3"/>
      <c r="G96" s="3"/>
      <c r="H96" s="3"/>
      <c r="I96" s="3"/>
      <c r="J96" s="3"/>
      <c r="K96" s="3"/>
      <c r="L96" s="3"/>
      <c r="M96" s="3"/>
      <c r="N96" s="3"/>
      <c r="O96" s="3"/>
      <c r="P96" s="3"/>
      <c r="Q96" s="3"/>
      <c r="R96" s="3"/>
      <c r="S96" s="3"/>
      <c r="T96" s="3"/>
      <c r="U96" s="3"/>
      <c r="V96" s="3"/>
    </row>
    <row r="97" spans="1:22" x14ac:dyDescent="0.35">
      <c r="A97" s="3"/>
      <c r="B97" s="3"/>
      <c r="C97" s="3"/>
      <c r="D97" s="3"/>
      <c r="E97" s="3"/>
      <c r="F97" s="3"/>
      <c r="G97" s="3"/>
      <c r="H97" s="3"/>
      <c r="I97" s="3"/>
      <c r="J97" s="3"/>
      <c r="K97" s="3"/>
      <c r="L97" s="3"/>
      <c r="M97" s="3"/>
      <c r="N97" s="3"/>
      <c r="O97" s="3"/>
      <c r="P97" s="3"/>
      <c r="Q97" s="3"/>
      <c r="R97" s="3"/>
      <c r="S97" s="3"/>
      <c r="T97" s="3"/>
      <c r="U97" s="3"/>
      <c r="V97" s="3"/>
    </row>
    <row r="98" spans="1:22" x14ac:dyDescent="0.35">
      <c r="A98" s="3"/>
      <c r="B98" s="3"/>
      <c r="C98" s="3"/>
      <c r="D98" s="3"/>
      <c r="E98" s="3"/>
      <c r="F98" s="3"/>
      <c r="G98" s="3"/>
      <c r="H98" s="3"/>
      <c r="I98" s="3"/>
      <c r="J98" s="3"/>
      <c r="K98" s="3"/>
      <c r="L98" s="3"/>
      <c r="M98" s="3"/>
      <c r="N98" s="3"/>
      <c r="O98" s="3"/>
      <c r="P98" s="3"/>
      <c r="Q98" s="3"/>
      <c r="R98" s="3"/>
      <c r="S98" s="3"/>
      <c r="T98" s="3"/>
      <c r="U98" s="3"/>
      <c r="V98" s="3"/>
    </row>
    <row r="99" spans="1:22" x14ac:dyDescent="0.35">
      <c r="A99" s="3"/>
      <c r="B99" s="3"/>
      <c r="C99" s="3"/>
      <c r="D99" s="3"/>
      <c r="E99" s="3"/>
      <c r="F99" s="3"/>
      <c r="G99" s="3"/>
      <c r="H99" s="3"/>
      <c r="I99" s="3"/>
      <c r="J99" s="3"/>
      <c r="K99" s="3"/>
      <c r="L99" s="3"/>
      <c r="M99" s="3"/>
      <c r="N99" s="3"/>
      <c r="O99" s="3"/>
      <c r="P99" s="3"/>
      <c r="Q99" s="3"/>
      <c r="R99" s="3"/>
      <c r="S99" s="3"/>
      <c r="T99" s="3"/>
      <c r="U99" s="3"/>
      <c r="V99" s="3"/>
    </row>
    <row r="100" spans="1:22" x14ac:dyDescent="0.35">
      <c r="A100" s="3"/>
      <c r="B100" s="3"/>
      <c r="C100" s="3"/>
      <c r="D100" s="3"/>
      <c r="E100" s="3"/>
      <c r="F100" s="3"/>
      <c r="G100" s="3"/>
      <c r="H100" s="3"/>
      <c r="I100" s="3"/>
      <c r="J100" s="3"/>
      <c r="K100" s="3"/>
      <c r="L100" s="3"/>
      <c r="M100" s="3"/>
      <c r="N100" s="3"/>
      <c r="O100" s="3"/>
      <c r="P100" s="3"/>
      <c r="Q100" s="3"/>
      <c r="R100" s="3"/>
      <c r="S100" s="3"/>
      <c r="T100" s="3"/>
      <c r="U100" s="3"/>
      <c r="V100" s="3"/>
    </row>
    <row r="101" spans="1:22" x14ac:dyDescent="0.35">
      <c r="A101" s="3"/>
      <c r="B101" s="3"/>
      <c r="C101" s="3"/>
      <c r="D101" s="3"/>
      <c r="E101" s="3"/>
      <c r="F101" s="3"/>
      <c r="G101" s="3"/>
      <c r="H101" s="3"/>
      <c r="I101" s="3"/>
      <c r="J101" s="3"/>
      <c r="K101" s="3"/>
      <c r="L101" s="3"/>
      <c r="M101" s="3"/>
      <c r="N101" s="3"/>
      <c r="O101" s="3"/>
      <c r="P101" s="3"/>
      <c r="Q101" s="3"/>
      <c r="R101" s="3"/>
      <c r="S101" s="3"/>
      <c r="T101" s="3"/>
      <c r="U101" s="3"/>
      <c r="V101" s="3"/>
    </row>
    <row r="102" spans="1:22" x14ac:dyDescent="0.35">
      <c r="A102" s="3"/>
      <c r="B102" s="3"/>
      <c r="C102" s="3"/>
      <c r="D102" s="3"/>
      <c r="E102" s="3"/>
      <c r="F102" s="3"/>
      <c r="G102" s="3"/>
      <c r="H102" s="3"/>
      <c r="I102" s="3"/>
      <c r="J102" s="3"/>
      <c r="K102" s="3"/>
      <c r="L102" s="3"/>
      <c r="M102" s="3"/>
      <c r="N102" s="3"/>
      <c r="O102" s="3"/>
      <c r="P102" s="3"/>
      <c r="Q102" s="3"/>
      <c r="R102" s="3"/>
      <c r="S102" s="3"/>
      <c r="T102" s="3"/>
      <c r="U102" s="3"/>
      <c r="V102" s="3"/>
    </row>
    <row r="103" spans="1:22" x14ac:dyDescent="0.35">
      <c r="A103" s="3"/>
      <c r="B103" s="3"/>
      <c r="C103" s="3"/>
      <c r="D103" s="3"/>
      <c r="E103" s="3"/>
      <c r="F103" s="3"/>
      <c r="G103" s="3"/>
      <c r="H103" s="3"/>
      <c r="I103" s="3"/>
      <c r="J103" s="3"/>
      <c r="K103" s="3"/>
      <c r="L103" s="3"/>
      <c r="M103" s="3"/>
      <c r="N103" s="3"/>
      <c r="O103" s="3"/>
      <c r="P103" s="3"/>
      <c r="Q103" s="3"/>
      <c r="R103" s="3"/>
      <c r="S103" s="3"/>
      <c r="T103" s="3"/>
      <c r="U103" s="3"/>
      <c r="V103" s="3"/>
    </row>
    <row r="104" spans="1:22" x14ac:dyDescent="0.35">
      <c r="A104" s="3"/>
      <c r="B104" s="3"/>
      <c r="C104" s="3"/>
      <c r="D104" s="3"/>
      <c r="E104" s="3"/>
      <c r="F104" s="3"/>
      <c r="G104" s="3"/>
      <c r="H104" s="3"/>
      <c r="I104" s="3"/>
      <c r="J104" s="3"/>
      <c r="K104" s="3"/>
      <c r="L104" s="3"/>
      <c r="M104" s="3"/>
      <c r="N104" s="3"/>
      <c r="O104" s="3"/>
      <c r="P104" s="3"/>
      <c r="Q104" s="3"/>
      <c r="R104" s="3"/>
      <c r="S104" s="3"/>
      <c r="T104" s="3"/>
      <c r="U104" s="3"/>
      <c r="V104" s="3"/>
    </row>
    <row r="105" spans="1:22" x14ac:dyDescent="0.35">
      <c r="A105" s="3"/>
      <c r="B105" s="3"/>
      <c r="C105" s="3"/>
      <c r="D105" s="3"/>
      <c r="E105" s="3"/>
      <c r="F105" s="3"/>
      <c r="G105" s="3"/>
      <c r="H105" s="3"/>
      <c r="I105" s="3"/>
      <c r="J105" s="3"/>
      <c r="K105" s="3"/>
      <c r="L105" s="3"/>
      <c r="M105" s="3"/>
      <c r="N105" s="3"/>
      <c r="O105" s="3"/>
      <c r="P105" s="3"/>
      <c r="Q105" s="3"/>
      <c r="R105" s="3"/>
      <c r="S105" s="3"/>
      <c r="T105" s="3"/>
      <c r="U105" s="3"/>
      <c r="V105" s="3"/>
    </row>
    <row r="106" spans="1:22" x14ac:dyDescent="0.35">
      <c r="A106" s="3"/>
      <c r="B106" s="3"/>
      <c r="C106" s="3"/>
      <c r="D106" s="3"/>
      <c r="E106" s="3"/>
      <c r="F106" s="3"/>
      <c r="G106" s="3"/>
      <c r="H106" s="3"/>
      <c r="I106" s="3"/>
      <c r="J106" s="3"/>
      <c r="K106" s="3"/>
      <c r="L106" s="3"/>
      <c r="M106" s="3"/>
      <c r="N106" s="3"/>
      <c r="O106" s="3"/>
      <c r="P106" s="3"/>
      <c r="Q106" s="3"/>
      <c r="R106" s="3"/>
      <c r="S106" s="3"/>
      <c r="T106" s="3"/>
      <c r="U106" s="3"/>
      <c r="V106" s="3"/>
    </row>
    <row r="107" spans="1:22" x14ac:dyDescent="0.35">
      <c r="A107" s="3"/>
      <c r="B107" s="3"/>
      <c r="C107" s="3"/>
      <c r="D107" s="3"/>
      <c r="E107" s="3"/>
      <c r="F107" s="3"/>
      <c r="G107" s="3"/>
      <c r="H107" s="3"/>
      <c r="I107" s="3"/>
      <c r="J107" s="3"/>
      <c r="K107" s="3"/>
      <c r="L107" s="3"/>
      <c r="M107" s="3"/>
      <c r="N107" s="3"/>
      <c r="O107" s="3"/>
      <c r="P107" s="3"/>
      <c r="Q107" s="3"/>
      <c r="R107" s="3"/>
      <c r="S107" s="3"/>
      <c r="T107" s="3"/>
      <c r="U107" s="3"/>
      <c r="V107" s="3"/>
    </row>
    <row r="108" spans="1:22" x14ac:dyDescent="0.35">
      <c r="A108" s="3"/>
      <c r="B108" s="3"/>
      <c r="C108" s="3"/>
      <c r="D108" s="3"/>
      <c r="E108" s="3"/>
      <c r="F108" s="3"/>
      <c r="G108" s="3"/>
      <c r="H108" s="3"/>
      <c r="I108" s="3"/>
      <c r="J108" s="3"/>
      <c r="K108" s="3"/>
      <c r="L108" s="3"/>
      <c r="M108" s="3"/>
      <c r="N108" s="3"/>
      <c r="O108" s="3"/>
      <c r="P108" s="3"/>
      <c r="Q108" s="3"/>
      <c r="R108" s="3"/>
      <c r="S108" s="3"/>
      <c r="T108" s="3"/>
      <c r="U108" s="3"/>
      <c r="V108" s="3"/>
    </row>
    <row r="109" spans="1:22" x14ac:dyDescent="0.35">
      <c r="A109" s="3"/>
      <c r="B109" s="3"/>
      <c r="C109" s="3"/>
      <c r="D109" s="3"/>
      <c r="E109" s="3"/>
      <c r="F109" s="3"/>
      <c r="G109" s="3"/>
      <c r="H109" s="3"/>
      <c r="I109" s="3"/>
      <c r="J109" s="3"/>
      <c r="K109" s="3"/>
      <c r="L109" s="3"/>
      <c r="M109" s="3"/>
      <c r="N109" s="3"/>
      <c r="O109" s="3"/>
      <c r="P109" s="3"/>
      <c r="Q109" s="3"/>
      <c r="R109" s="3"/>
      <c r="S109" s="3"/>
      <c r="T109" s="3"/>
      <c r="U109" s="3"/>
      <c r="V109" s="3"/>
    </row>
    <row r="110" spans="1:22" x14ac:dyDescent="0.35">
      <c r="A110" s="3"/>
      <c r="B110" s="3"/>
      <c r="C110" s="3"/>
      <c r="D110" s="3"/>
      <c r="E110" s="3"/>
      <c r="F110" s="3"/>
      <c r="G110" s="3"/>
      <c r="H110" s="3"/>
      <c r="I110" s="3"/>
      <c r="J110" s="3"/>
      <c r="K110" s="3"/>
      <c r="L110" s="3"/>
      <c r="M110" s="3"/>
      <c r="N110" s="3"/>
      <c r="O110" s="3"/>
      <c r="P110" s="3"/>
      <c r="Q110" s="3"/>
      <c r="R110" s="3"/>
      <c r="S110" s="3"/>
      <c r="T110" s="3"/>
      <c r="U110" s="3"/>
      <c r="V110" s="3"/>
    </row>
    <row r="111" spans="1:22" x14ac:dyDescent="0.35">
      <c r="A111" s="3"/>
      <c r="B111" s="3"/>
      <c r="C111" s="3"/>
      <c r="D111" s="3"/>
      <c r="E111" s="3"/>
      <c r="F111" s="3"/>
      <c r="G111" s="3"/>
      <c r="H111" s="3"/>
      <c r="I111" s="3"/>
      <c r="J111" s="3"/>
      <c r="K111" s="3"/>
      <c r="L111" s="3"/>
      <c r="M111" s="3"/>
      <c r="N111" s="3"/>
      <c r="O111" s="3"/>
      <c r="P111" s="3"/>
      <c r="Q111" s="3"/>
      <c r="R111" s="3"/>
      <c r="S111" s="3"/>
      <c r="T111" s="3"/>
      <c r="U111" s="3"/>
      <c r="V111" s="3"/>
    </row>
    <row r="112" spans="1:22" x14ac:dyDescent="0.35">
      <c r="A112" s="3"/>
      <c r="B112" s="3"/>
      <c r="C112" s="3"/>
      <c r="D112" s="3"/>
      <c r="E112" s="3"/>
      <c r="F112" s="3"/>
      <c r="G112" s="3"/>
      <c r="H112" s="3"/>
      <c r="I112" s="3"/>
      <c r="J112" s="3"/>
      <c r="K112" s="3"/>
      <c r="L112" s="3"/>
      <c r="M112" s="3"/>
      <c r="N112" s="3"/>
      <c r="O112" s="3"/>
      <c r="P112" s="3"/>
      <c r="Q112" s="3"/>
      <c r="R112" s="3"/>
      <c r="S112" s="3"/>
      <c r="T112" s="3"/>
      <c r="U112" s="3"/>
      <c r="V112" s="3"/>
    </row>
    <row r="113" spans="1:22" x14ac:dyDescent="0.35">
      <c r="A113" s="3"/>
      <c r="B113" s="3"/>
      <c r="C113" s="3"/>
      <c r="D113" s="3"/>
      <c r="E113" s="3"/>
      <c r="F113" s="3"/>
      <c r="G113" s="3"/>
      <c r="H113" s="3"/>
      <c r="I113" s="3"/>
      <c r="J113" s="3"/>
      <c r="K113" s="3"/>
      <c r="L113" s="3"/>
      <c r="M113" s="3"/>
      <c r="N113" s="3"/>
      <c r="O113" s="3"/>
      <c r="P113" s="3"/>
      <c r="Q113" s="3"/>
      <c r="R113" s="3"/>
      <c r="S113" s="3"/>
      <c r="T113" s="3"/>
      <c r="U113" s="3"/>
      <c r="V113" s="3"/>
    </row>
    <row r="114" spans="1:22" x14ac:dyDescent="0.35">
      <c r="A114" s="3"/>
      <c r="B114" s="3"/>
      <c r="C114" s="3"/>
      <c r="D114" s="3"/>
      <c r="E114" s="3"/>
      <c r="F114" s="3"/>
      <c r="G114" s="3"/>
      <c r="H114" s="3"/>
      <c r="I114" s="3"/>
      <c r="J114" s="3"/>
      <c r="K114" s="3"/>
      <c r="L114" s="3"/>
      <c r="M114" s="3"/>
      <c r="N114" s="3"/>
      <c r="O114" s="3"/>
      <c r="P114" s="3"/>
      <c r="Q114" s="3"/>
      <c r="R114" s="3"/>
      <c r="S114" s="3"/>
      <c r="T114" s="3"/>
      <c r="U114" s="3"/>
      <c r="V114" s="3"/>
    </row>
    <row r="115" spans="1:22" x14ac:dyDescent="0.35">
      <c r="A115" s="3"/>
      <c r="B115" s="3"/>
      <c r="C115" s="3"/>
      <c r="D115" s="3"/>
      <c r="E115" s="3"/>
      <c r="F115" s="3"/>
      <c r="G115" s="3"/>
      <c r="H115" s="3"/>
      <c r="I115" s="3"/>
      <c r="J115" s="3"/>
      <c r="K115" s="3"/>
      <c r="L115" s="3"/>
      <c r="M115" s="3"/>
      <c r="N115" s="3"/>
      <c r="O115" s="3"/>
      <c r="P115" s="3"/>
      <c r="Q115" s="3"/>
      <c r="R115" s="3"/>
      <c r="S115" s="3"/>
      <c r="T115" s="3"/>
      <c r="U115" s="3"/>
      <c r="V115" s="3"/>
    </row>
    <row r="116" spans="1:22" x14ac:dyDescent="0.35">
      <c r="A116" s="3"/>
      <c r="B116" s="3"/>
      <c r="C116" s="3"/>
      <c r="D116" s="3"/>
      <c r="E116" s="3"/>
      <c r="F116" s="3"/>
      <c r="G116" s="3"/>
      <c r="H116" s="3"/>
      <c r="I116" s="3"/>
      <c r="J116" s="3"/>
      <c r="K116" s="3"/>
      <c r="L116" s="3"/>
      <c r="M116" s="3"/>
      <c r="N116" s="3"/>
      <c r="O116" s="3"/>
      <c r="P116" s="3"/>
      <c r="Q116" s="3"/>
      <c r="R116" s="3"/>
      <c r="S116" s="3"/>
      <c r="T116" s="3"/>
      <c r="U116" s="3"/>
      <c r="V116" s="3"/>
    </row>
    <row r="117" spans="1:22" x14ac:dyDescent="0.35">
      <c r="A117" s="3"/>
      <c r="B117" s="3"/>
      <c r="C117" s="3"/>
      <c r="D117" s="3"/>
      <c r="E117" s="3"/>
      <c r="F117" s="3"/>
      <c r="G117" s="3"/>
      <c r="H117" s="3"/>
      <c r="I117" s="3"/>
      <c r="J117" s="3"/>
      <c r="K117" s="3"/>
      <c r="L117" s="3"/>
      <c r="M117" s="3"/>
      <c r="N117" s="3"/>
      <c r="O117" s="3"/>
      <c r="P117" s="3"/>
      <c r="Q117" s="3"/>
      <c r="R117" s="3"/>
      <c r="S117" s="3"/>
      <c r="T117" s="3"/>
      <c r="U117" s="3"/>
      <c r="V117" s="3"/>
    </row>
    <row r="118" spans="1:22" x14ac:dyDescent="0.35">
      <c r="A118" s="3"/>
      <c r="B118" s="3"/>
      <c r="C118" s="3"/>
      <c r="D118" s="3"/>
      <c r="E118" s="3"/>
      <c r="F118" s="3"/>
      <c r="G118" s="3"/>
      <c r="H118" s="3"/>
      <c r="I118" s="3"/>
      <c r="J118" s="3"/>
      <c r="K118" s="3"/>
      <c r="L118" s="3"/>
      <c r="M118" s="3"/>
      <c r="N118" s="3"/>
      <c r="O118" s="3"/>
      <c r="P118" s="3"/>
      <c r="Q118" s="3"/>
      <c r="R118" s="3"/>
      <c r="S118" s="3"/>
      <c r="T118" s="3"/>
      <c r="U118" s="3"/>
      <c r="V118" s="3"/>
    </row>
    <row r="119" spans="1:22" x14ac:dyDescent="0.35">
      <c r="A119" s="3"/>
      <c r="B119" s="3"/>
      <c r="C119" s="3"/>
      <c r="D119" s="3"/>
      <c r="E119" s="3"/>
      <c r="F119" s="3"/>
      <c r="G119" s="3"/>
      <c r="H119" s="3"/>
      <c r="I119" s="3"/>
      <c r="J119" s="3"/>
      <c r="K119" s="3"/>
      <c r="L119" s="3"/>
      <c r="M119" s="3"/>
      <c r="N119" s="3"/>
      <c r="O119" s="3"/>
      <c r="P119" s="3"/>
      <c r="Q119" s="3"/>
      <c r="R119" s="3"/>
      <c r="S119" s="3"/>
      <c r="T119" s="3"/>
      <c r="U119" s="3"/>
      <c r="V119" s="3"/>
    </row>
    <row r="120" spans="1:22" x14ac:dyDescent="0.35">
      <c r="A120" s="3"/>
      <c r="B120" s="3"/>
      <c r="C120" s="3"/>
      <c r="D120" s="3"/>
      <c r="E120" s="3"/>
      <c r="F120" s="3"/>
      <c r="G120" s="3"/>
      <c r="H120" s="3"/>
      <c r="I120" s="3"/>
      <c r="J120" s="3"/>
      <c r="K120" s="3"/>
      <c r="L120" s="3"/>
      <c r="M120" s="3"/>
      <c r="N120" s="3"/>
      <c r="O120" s="3"/>
      <c r="P120" s="3"/>
      <c r="Q120" s="3"/>
      <c r="R120" s="3"/>
      <c r="S120" s="3"/>
      <c r="T120" s="3"/>
      <c r="U120" s="3"/>
      <c r="V120" s="3"/>
    </row>
    <row r="121" spans="1:22" x14ac:dyDescent="0.35">
      <c r="A121" s="3"/>
      <c r="B121" s="3"/>
      <c r="C121" s="3"/>
      <c r="D121" s="3"/>
      <c r="E121" s="3"/>
      <c r="F121" s="3"/>
      <c r="G121" s="3"/>
      <c r="H121" s="3"/>
      <c r="I121" s="3"/>
      <c r="J121" s="3"/>
      <c r="K121" s="3"/>
      <c r="L121" s="3"/>
      <c r="M121" s="3"/>
      <c r="N121" s="3"/>
      <c r="O121" s="3"/>
      <c r="P121" s="3"/>
      <c r="Q121" s="3"/>
      <c r="R121" s="3"/>
      <c r="S121" s="3"/>
      <c r="T121" s="3"/>
      <c r="U121" s="3"/>
      <c r="V121" s="3"/>
    </row>
    <row r="122" spans="1:22" x14ac:dyDescent="0.35">
      <c r="A122" s="3"/>
      <c r="B122" s="3"/>
      <c r="C122" s="3"/>
      <c r="D122" s="3"/>
      <c r="E122" s="3"/>
      <c r="F122" s="3"/>
      <c r="G122" s="3"/>
      <c r="H122" s="3"/>
      <c r="I122" s="3"/>
      <c r="J122" s="3"/>
      <c r="K122" s="3"/>
      <c r="L122" s="3"/>
      <c r="M122" s="3"/>
      <c r="N122" s="3"/>
      <c r="O122" s="3"/>
      <c r="P122" s="3"/>
      <c r="Q122" s="3"/>
      <c r="R122" s="3"/>
      <c r="S122" s="3"/>
      <c r="T122" s="3"/>
      <c r="U122" s="3"/>
      <c r="V122" s="3"/>
    </row>
    <row r="123" spans="1:22" x14ac:dyDescent="0.35">
      <c r="A123" s="3"/>
      <c r="B123" s="3"/>
      <c r="C123" s="3"/>
      <c r="D123" s="3"/>
      <c r="E123" s="3"/>
      <c r="F123" s="3"/>
      <c r="G123" s="3"/>
      <c r="H123" s="3"/>
      <c r="I123" s="3"/>
      <c r="J123" s="3"/>
      <c r="K123" s="3"/>
      <c r="L123" s="3"/>
      <c r="M123" s="3"/>
      <c r="N123" s="3"/>
      <c r="O123" s="3"/>
      <c r="P123" s="3"/>
      <c r="Q123" s="3"/>
      <c r="R123" s="3"/>
      <c r="S123" s="3"/>
      <c r="T123" s="3"/>
      <c r="U123" s="3"/>
      <c r="V123" s="3"/>
    </row>
    <row r="124" spans="1:22" x14ac:dyDescent="0.35">
      <c r="A124" s="3"/>
      <c r="B124" s="3"/>
      <c r="C124" s="3"/>
      <c r="D124" s="3"/>
      <c r="E124" s="3"/>
      <c r="F124" s="3"/>
      <c r="G124" s="3"/>
      <c r="H124" s="3"/>
      <c r="I124" s="3"/>
      <c r="J124" s="3"/>
      <c r="K124" s="3"/>
      <c r="L124" s="3"/>
      <c r="M124" s="3"/>
      <c r="N124" s="3"/>
      <c r="O124" s="3"/>
      <c r="P124" s="3"/>
      <c r="Q124" s="3"/>
      <c r="R124" s="3"/>
      <c r="S124" s="3"/>
      <c r="T124" s="3"/>
      <c r="U124" s="3"/>
      <c r="V124" s="3"/>
    </row>
    <row r="125" spans="1:22" x14ac:dyDescent="0.35">
      <c r="A125" s="3"/>
      <c r="B125" s="3"/>
      <c r="C125" s="3"/>
      <c r="D125" s="3"/>
      <c r="E125" s="3"/>
      <c r="F125" s="3"/>
      <c r="G125" s="3"/>
      <c r="H125" s="3"/>
      <c r="I125" s="3"/>
      <c r="J125" s="3"/>
      <c r="K125" s="3"/>
      <c r="L125" s="3"/>
      <c r="M125" s="3"/>
      <c r="N125" s="3"/>
      <c r="O125" s="3"/>
      <c r="P125" s="3"/>
      <c r="Q125" s="3"/>
      <c r="R125" s="3"/>
      <c r="S125" s="3"/>
      <c r="T125" s="3"/>
      <c r="U125" s="3"/>
      <c r="V125" s="3"/>
    </row>
    <row r="126" spans="1:22" x14ac:dyDescent="0.35">
      <c r="A126" s="3"/>
      <c r="B126" s="3"/>
      <c r="C126" s="3"/>
      <c r="D126" s="3"/>
      <c r="E126" s="3"/>
      <c r="F126" s="3"/>
      <c r="G126" s="3"/>
      <c r="H126" s="3"/>
      <c r="I126" s="3"/>
      <c r="J126" s="3"/>
      <c r="K126" s="3"/>
      <c r="L126" s="3"/>
      <c r="M126" s="3"/>
      <c r="N126" s="3"/>
      <c r="O126" s="3"/>
      <c r="P126" s="3"/>
      <c r="Q126" s="3"/>
      <c r="R126" s="3"/>
      <c r="S126" s="3"/>
      <c r="T126" s="3"/>
      <c r="U126" s="3"/>
      <c r="V126" s="3"/>
    </row>
    <row r="127" spans="1:22" x14ac:dyDescent="0.35">
      <c r="A127" s="3"/>
      <c r="B127" s="3"/>
      <c r="C127" s="3"/>
      <c r="D127" s="3"/>
      <c r="E127" s="3"/>
      <c r="F127" s="3"/>
      <c r="G127" s="3"/>
      <c r="H127" s="3"/>
      <c r="I127" s="3"/>
      <c r="J127" s="3"/>
      <c r="K127" s="3"/>
      <c r="L127" s="3"/>
      <c r="M127" s="3"/>
      <c r="N127" s="3"/>
      <c r="O127" s="3"/>
      <c r="P127" s="3"/>
      <c r="Q127" s="3"/>
      <c r="R127" s="3"/>
      <c r="S127" s="3"/>
      <c r="T127" s="3"/>
      <c r="U127" s="3"/>
      <c r="V127" s="3"/>
    </row>
    <row r="128" spans="1:22" x14ac:dyDescent="0.35">
      <c r="A128" s="3"/>
      <c r="B128" s="3"/>
      <c r="C128" s="3"/>
      <c r="D128" s="3"/>
      <c r="E128" s="3"/>
      <c r="F128" s="3"/>
      <c r="G128" s="3"/>
      <c r="H128" s="3"/>
      <c r="I128" s="3"/>
      <c r="J128" s="3"/>
      <c r="K128" s="3"/>
      <c r="L128" s="3"/>
      <c r="M128" s="3"/>
      <c r="N128" s="3"/>
      <c r="O128" s="3"/>
      <c r="P128" s="3"/>
      <c r="Q128" s="3"/>
      <c r="R128" s="3"/>
      <c r="S128" s="3"/>
      <c r="T128" s="3"/>
      <c r="U128" s="3"/>
      <c r="V128" s="3"/>
    </row>
    <row r="129" spans="1:22" x14ac:dyDescent="0.35">
      <c r="A129" s="3"/>
      <c r="B129" s="3"/>
      <c r="C129" s="3"/>
      <c r="D129" s="3"/>
      <c r="E129" s="3"/>
      <c r="F129" s="3"/>
      <c r="G129" s="3"/>
      <c r="H129" s="3"/>
      <c r="I129" s="3"/>
      <c r="J129" s="3"/>
      <c r="K129" s="3"/>
      <c r="L129" s="3"/>
      <c r="M129" s="3"/>
      <c r="N129" s="3"/>
      <c r="O129" s="3"/>
      <c r="P129" s="3"/>
      <c r="Q129" s="3"/>
      <c r="R129" s="3"/>
      <c r="S129" s="3"/>
      <c r="T129" s="3"/>
      <c r="U129" s="3"/>
      <c r="V129" s="3"/>
    </row>
    <row r="130" spans="1:22" x14ac:dyDescent="0.35">
      <c r="A130" s="3"/>
      <c r="B130" s="3"/>
      <c r="C130" s="3"/>
      <c r="D130" s="3"/>
      <c r="E130" s="3"/>
      <c r="F130" s="3"/>
      <c r="G130" s="3"/>
      <c r="H130" s="3"/>
      <c r="I130" s="3"/>
      <c r="J130" s="3"/>
      <c r="K130" s="3"/>
      <c r="L130" s="3"/>
      <c r="M130" s="3"/>
      <c r="N130" s="3"/>
      <c r="O130" s="3"/>
      <c r="P130" s="3"/>
      <c r="Q130" s="3"/>
      <c r="R130" s="3"/>
      <c r="S130" s="3"/>
      <c r="T130" s="3"/>
      <c r="U130" s="3"/>
      <c r="V130" s="3"/>
    </row>
    <row r="131" spans="1:22" x14ac:dyDescent="0.35">
      <c r="A131" s="3"/>
      <c r="B131" s="3"/>
      <c r="C131" s="3"/>
      <c r="D131" s="3"/>
      <c r="E131" s="3"/>
      <c r="F131" s="3"/>
      <c r="G131" s="3"/>
      <c r="H131" s="3"/>
      <c r="I131" s="3"/>
      <c r="J131" s="3"/>
      <c r="K131" s="3"/>
      <c r="L131" s="3"/>
      <c r="M131" s="3"/>
      <c r="N131" s="3"/>
      <c r="O131" s="3"/>
      <c r="P131" s="3"/>
      <c r="Q131" s="3"/>
      <c r="R131" s="3"/>
      <c r="S131" s="3"/>
      <c r="T131" s="3"/>
      <c r="U131" s="3"/>
      <c r="V131" s="3"/>
    </row>
    <row r="132" spans="1:22" x14ac:dyDescent="0.35">
      <c r="A132" s="3"/>
      <c r="B132" s="3"/>
      <c r="C132" s="3"/>
      <c r="D132" s="3"/>
      <c r="E132" s="3"/>
      <c r="F132" s="3"/>
      <c r="G132" s="3"/>
      <c r="H132" s="3"/>
      <c r="I132" s="3"/>
      <c r="J132" s="3"/>
      <c r="K132" s="3"/>
      <c r="L132" s="3"/>
      <c r="M132" s="3"/>
      <c r="N132" s="3"/>
      <c r="O132" s="3"/>
      <c r="P132" s="3"/>
      <c r="Q132" s="3"/>
      <c r="R132" s="3"/>
      <c r="S132" s="3"/>
      <c r="T132" s="3"/>
      <c r="U132" s="3"/>
      <c r="V132" s="3"/>
    </row>
    <row r="133" spans="1:22" x14ac:dyDescent="0.35">
      <c r="A133" s="3"/>
      <c r="B133" s="3"/>
      <c r="C133" s="3"/>
      <c r="D133" s="3"/>
      <c r="E133" s="3"/>
      <c r="F133" s="3"/>
      <c r="G133" s="3"/>
      <c r="H133" s="3"/>
      <c r="I133" s="3"/>
      <c r="J133" s="3"/>
      <c r="K133" s="3"/>
      <c r="L133" s="3"/>
      <c r="M133" s="3"/>
      <c r="N133" s="3"/>
      <c r="O133" s="3"/>
      <c r="P133" s="3"/>
      <c r="Q133" s="3"/>
      <c r="R133" s="3"/>
      <c r="S133" s="3"/>
      <c r="T133" s="3"/>
      <c r="U133" s="3"/>
      <c r="V133" s="3"/>
    </row>
    <row r="134" spans="1:22" x14ac:dyDescent="0.35">
      <c r="A134" s="3"/>
      <c r="B134" s="3"/>
      <c r="C134" s="3"/>
      <c r="D134" s="3"/>
      <c r="E134" s="3"/>
      <c r="F134" s="3"/>
      <c r="G134" s="3"/>
      <c r="H134" s="3"/>
      <c r="I134" s="3"/>
      <c r="J134" s="3"/>
      <c r="K134" s="3"/>
      <c r="L134" s="3"/>
      <c r="M134" s="3"/>
      <c r="N134" s="3"/>
      <c r="O134" s="3"/>
      <c r="P134" s="3"/>
      <c r="Q134" s="3"/>
      <c r="R134" s="3"/>
      <c r="S134" s="3"/>
      <c r="T134" s="3"/>
      <c r="U134" s="3"/>
      <c r="V134" s="3"/>
    </row>
    <row r="135" spans="1:22" x14ac:dyDescent="0.35">
      <c r="A135" s="3"/>
      <c r="B135" s="3"/>
      <c r="C135" s="3"/>
      <c r="D135" s="3"/>
      <c r="E135" s="3"/>
      <c r="F135" s="3"/>
      <c r="G135" s="3"/>
      <c r="H135" s="3"/>
      <c r="I135" s="3"/>
      <c r="J135" s="3"/>
      <c r="K135" s="3"/>
      <c r="L135" s="3"/>
      <c r="M135" s="3"/>
      <c r="N135" s="3"/>
      <c r="O135" s="3"/>
      <c r="P135" s="3"/>
      <c r="Q135" s="3"/>
      <c r="R135" s="3"/>
      <c r="S135" s="3"/>
      <c r="T135" s="3"/>
      <c r="U135" s="3"/>
      <c r="V135" s="3"/>
    </row>
    <row r="136" spans="1:22" x14ac:dyDescent="0.35">
      <c r="A136" s="3"/>
      <c r="B136" s="3"/>
      <c r="C136" s="3"/>
      <c r="D136" s="3"/>
      <c r="E136" s="3"/>
      <c r="F136" s="3"/>
      <c r="G136" s="3"/>
      <c r="H136" s="3"/>
      <c r="I136" s="3"/>
      <c r="J136" s="3"/>
      <c r="K136" s="3"/>
      <c r="L136" s="3"/>
      <c r="M136" s="3"/>
      <c r="N136" s="3"/>
      <c r="O136" s="3"/>
      <c r="P136" s="3"/>
      <c r="Q136" s="3"/>
      <c r="R136" s="3"/>
      <c r="S136" s="3"/>
      <c r="T136" s="3"/>
      <c r="U136" s="3"/>
      <c r="V136" s="3"/>
    </row>
    <row r="137" spans="1:22" x14ac:dyDescent="0.35">
      <c r="A137" s="3"/>
      <c r="B137" s="3"/>
      <c r="C137" s="3"/>
      <c r="D137" s="3"/>
      <c r="E137" s="3"/>
      <c r="F137" s="3"/>
      <c r="G137" s="3"/>
      <c r="H137" s="3"/>
      <c r="I137" s="3"/>
      <c r="J137" s="3"/>
      <c r="K137" s="3"/>
      <c r="L137" s="3"/>
      <c r="M137" s="3"/>
      <c r="N137" s="3"/>
      <c r="O137" s="3"/>
      <c r="P137" s="3"/>
      <c r="Q137" s="3"/>
      <c r="R137" s="3"/>
      <c r="S137" s="3"/>
      <c r="T137" s="3"/>
      <c r="U137" s="3"/>
      <c r="V137" s="3"/>
    </row>
    <row r="138" spans="1:22" x14ac:dyDescent="0.35">
      <c r="A138" s="3"/>
      <c r="B138" s="3"/>
      <c r="C138" s="3"/>
      <c r="D138" s="3"/>
      <c r="E138" s="3"/>
      <c r="F138" s="3"/>
      <c r="G138" s="3"/>
      <c r="H138" s="3"/>
      <c r="I138" s="3"/>
      <c r="J138" s="3"/>
      <c r="K138" s="3"/>
      <c r="L138" s="3"/>
      <c r="M138" s="3"/>
      <c r="N138" s="3"/>
      <c r="O138" s="3"/>
      <c r="P138" s="3"/>
      <c r="Q138" s="3"/>
      <c r="R138" s="3"/>
      <c r="S138" s="3"/>
      <c r="T138" s="3"/>
      <c r="U138" s="3"/>
      <c r="V138" s="3"/>
    </row>
    <row r="139" spans="1:22" x14ac:dyDescent="0.35">
      <c r="A139" s="3"/>
      <c r="B139" s="3"/>
      <c r="C139" s="3"/>
      <c r="D139" s="3"/>
      <c r="E139" s="3"/>
      <c r="F139" s="3"/>
      <c r="G139" s="3"/>
      <c r="H139" s="3"/>
      <c r="I139" s="3"/>
      <c r="J139" s="3"/>
      <c r="K139" s="3"/>
      <c r="L139" s="3"/>
      <c r="M139" s="3"/>
      <c r="N139" s="3"/>
      <c r="O139" s="3"/>
      <c r="P139" s="3"/>
      <c r="Q139" s="3"/>
      <c r="R139" s="3"/>
      <c r="S139" s="3"/>
      <c r="T139" s="3"/>
      <c r="U139" s="3"/>
      <c r="V139" s="3"/>
    </row>
    <row r="140" spans="1:22" x14ac:dyDescent="0.35">
      <c r="A140" s="3"/>
      <c r="B140" s="3"/>
      <c r="C140" s="3"/>
      <c r="D140" s="3"/>
      <c r="E140" s="3"/>
      <c r="F140" s="3"/>
      <c r="G140" s="3"/>
      <c r="H140" s="3"/>
      <c r="I140" s="3"/>
      <c r="J140" s="3"/>
      <c r="K140" s="3"/>
      <c r="L140" s="3"/>
      <c r="M140" s="3"/>
      <c r="N140" s="3"/>
      <c r="O140" s="3"/>
      <c r="P140" s="3"/>
      <c r="Q140" s="3"/>
      <c r="R140" s="3"/>
      <c r="S140" s="3"/>
      <c r="T140" s="3"/>
      <c r="U140" s="3"/>
      <c r="V140" s="3"/>
    </row>
    <row r="141" spans="1:22" x14ac:dyDescent="0.35">
      <c r="A141" s="3"/>
      <c r="B141" s="3"/>
      <c r="C141" s="3"/>
      <c r="D141" s="3"/>
      <c r="E141" s="3"/>
      <c r="F141" s="3"/>
      <c r="G141" s="3"/>
      <c r="H141" s="3"/>
      <c r="I141" s="3"/>
      <c r="J141" s="3"/>
      <c r="K141" s="3"/>
      <c r="L141" s="3"/>
      <c r="M141" s="3"/>
      <c r="N141" s="3"/>
      <c r="O141" s="3"/>
      <c r="P141" s="3"/>
      <c r="Q141" s="3"/>
      <c r="R141" s="3"/>
      <c r="S141" s="3"/>
      <c r="T141" s="3"/>
      <c r="U141" s="3"/>
      <c r="V141" s="3"/>
    </row>
    <row r="142" spans="1:22" x14ac:dyDescent="0.35">
      <c r="A142" s="3"/>
      <c r="B142" s="3"/>
      <c r="C142" s="3"/>
      <c r="D142" s="3"/>
      <c r="E142" s="3"/>
      <c r="F142" s="3"/>
      <c r="G142" s="3"/>
      <c r="H142" s="3"/>
      <c r="I142" s="3"/>
      <c r="J142" s="3"/>
      <c r="K142" s="3"/>
      <c r="L142" s="3"/>
      <c r="M142" s="3"/>
      <c r="N142" s="3"/>
      <c r="O142" s="3"/>
      <c r="P142" s="3"/>
      <c r="Q142" s="3"/>
      <c r="R142" s="3"/>
      <c r="S142" s="3"/>
      <c r="T142" s="3"/>
      <c r="U142" s="3"/>
      <c r="V142" s="3"/>
    </row>
    <row r="143" spans="1:22" x14ac:dyDescent="0.35">
      <c r="A143" s="3"/>
      <c r="B143" s="3"/>
      <c r="C143" s="3"/>
      <c r="D143" s="3"/>
      <c r="E143" s="3"/>
      <c r="F143" s="3"/>
      <c r="G143" s="3"/>
      <c r="H143" s="3"/>
      <c r="I143" s="3"/>
      <c r="J143" s="3"/>
      <c r="K143" s="3"/>
      <c r="L143" s="3"/>
      <c r="M143" s="3"/>
      <c r="N143" s="3"/>
      <c r="O143" s="3"/>
      <c r="P143" s="3"/>
      <c r="Q143" s="3"/>
      <c r="R143" s="3"/>
      <c r="S143" s="3"/>
      <c r="T143" s="3"/>
      <c r="U143" s="3"/>
      <c r="V143" s="3"/>
    </row>
    <row r="144" spans="1:22" x14ac:dyDescent="0.35">
      <c r="A144" s="3"/>
      <c r="B144" s="3"/>
      <c r="C144" s="3"/>
      <c r="D144" s="3"/>
      <c r="E144" s="3"/>
      <c r="F144" s="3"/>
      <c r="G144" s="3"/>
      <c r="H144" s="3"/>
      <c r="I144" s="3"/>
      <c r="J144" s="3"/>
      <c r="K144" s="3"/>
      <c r="L144" s="3"/>
      <c r="M144" s="3"/>
      <c r="N144" s="3"/>
      <c r="O144" s="3"/>
      <c r="P144" s="3"/>
      <c r="Q144" s="3"/>
      <c r="R144" s="3"/>
      <c r="S144" s="3"/>
      <c r="T144" s="3"/>
      <c r="U144" s="3"/>
      <c r="V144" s="3"/>
    </row>
    <row r="145" spans="1:22" x14ac:dyDescent="0.35">
      <c r="A145" s="3"/>
      <c r="B145" s="3"/>
      <c r="C145" s="3"/>
      <c r="D145" s="3"/>
      <c r="E145" s="3"/>
      <c r="F145" s="3"/>
      <c r="G145" s="3"/>
      <c r="H145" s="3"/>
      <c r="I145" s="3"/>
      <c r="J145" s="3"/>
      <c r="K145" s="3"/>
      <c r="L145" s="3"/>
      <c r="M145" s="3"/>
      <c r="N145" s="3"/>
      <c r="O145" s="3"/>
      <c r="P145" s="3"/>
      <c r="Q145" s="3"/>
      <c r="R145" s="3"/>
      <c r="S145" s="3"/>
      <c r="T145" s="3"/>
      <c r="U145" s="3"/>
      <c r="V145" s="3"/>
    </row>
    <row r="146" spans="1:22" x14ac:dyDescent="0.35">
      <c r="A146" s="3"/>
      <c r="B146" s="3"/>
      <c r="C146" s="3"/>
      <c r="D146" s="3"/>
      <c r="E146" s="3"/>
      <c r="F146" s="3"/>
      <c r="G146" s="3"/>
      <c r="H146" s="3"/>
      <c r="I146" s="3"/>
      <c r="J146" s="3"/>
      <c r="K146" s="3"/>
      <c r="L146" s="3"/>
      <c r="M146" s="3"/>
      <c r="N146" s="3"/>
      <c r="O146" s="3"/>
      <c r="P146" s="3"/>
      <c r="Q146" s="3"/>
      <c r="R146" s="3"/>
      <c r="S146" s="3"/>
      <c r="T146" s="3"/>
      <c r="U146" s="3"/>
      <c r="V146" s="3"/>
    </row>
    <row r="147" spans="1:22" x14ac:dyDescent="0.35">
      <c r="A147" s="3"/>
      <c r="B147" s="3"/>
      <c r="C147" s="3"/>
      <c r="D147" s="3"/>
      <c r="E147" s="3"/>
      <c r="F147" s="3"/>
      <c r="G147" s="3"/>
      <c r="H147" s="3"/>
      <c r="I147" s="3"/>
      <c r="J147" s="3"/>
      <c r="K147" s="3"/>
      <c r="L147" s="3"/>
      <c r="M147" s="3"/>
      <c r="N147" s="3"/>
      <c r="O147" s="3"/>
      <c r="P147" s="3"/>
      <c r="Q147" s="3"/>
      <c r="R147" s="3"/>
      <c r="S147" s="3"/>
      <c r="T147" s="3"/>
      <c r="U147" s="3"/>
      <c r="V147" s="3"/>
    </row>
    <row r="148" spans="1:22" x14ac:dyDescent="0.35">
      <c r="A148" s="3"/>
      <c r="B148" s="3"/>
      <c r="C148" s="3"/>
      <c r="D148" s="3"/>
      <c r="E148" s="3"/>
      <c r="F148" s="3"/>
      <c r="G148" s="3"/>
      <c r="H148" s="3"/>
      <c r="I148" s="3"/>
      <c r="J148" s="3"/>
      <c r="K148" s="3"/>
      <c r="L148" s="3"/>
      <c r="M148" s="3"/>
      <c r="N148" s="3"/>
      <c r="O148" s="3"/>
      <c r="P148" s="3"/>
      <c r="Q148" s="3"/>
      <c r="R148" s="3"/>
      <c r="S148" s="3"/>
      <c r="T148" s="3"/>
      <c r="U148" s="3"/>
      <c r="V148" s="3"/>
    </row>
    <row r="149" spans="1:22" x14ac:dyDescent="0.35">
      <c r="A149" s="3"/>
      <c r="B149" s="3"/>
      <c r="C149" s="3"/>
      <c r="D149" s="3"/>
      <c r="E149" s="3"/>
      <c r="F149" s="3"/>
      <c r="G149" s="3"/>
      <c r="H149" s="3"/>
      <c r="I149" s="3"/>
      <c r="J149" s="3"/>
      <c r="K149" s="3"/>
      <c r="L149" s="3"/>
      <c r="M149" s="3"/>
      <c r="N149" s="3"/>
      <c r="O149" s="3"/>
      <c r="P149" s="3"/>
      <c r="Q149" s="3"/>
      <c r="R149" s="3"/>
      <c r="S149" s="3"/>
      <c r="T149" s="3"/>
      <c r="U149" s="3"/>
      <c r="V149" s="3"/>
    </row>
    <row r="150" spans="1:22" x14ac:dyDescent="0.35">
      <c r="A150" s="3"/>
      <c r="B150" s="3"/>
      <c r="C150" s="3"/>
      <c r="D150" s="3"/>
      <c r="E150" s="3"/>
      <c r="F150" s="3"/>
      <c r="G150" s="3"/>
      <c r="H150" s="3"/>
      <c r="I150" s="3"/>
      <c r="J150" s="3"/>
      <c r="K150" s="3"/>
      <c r="L150" s="3"/>
      <c r="M150" s="3"/>
      <c r="N150" s="3"/>
      <c r="O150" s="3"/>
      <c r="P150" s="3"/>
      <c r="Q150" s="3"/>
      <c r="R150" s="3"/>
      <c r="S150" s="3"/>
      <c r="T150" s="3"/>
      <c r="U150" s="3"/>
      <c r="V150" s="3"/>
    </row>
    <row r="151" spans="1:22" x14ac:dyDescent="0.35">
      <c r="A151" s="3"/>
      <c r="B151" s="3"/>
      <c r="C151" s="3"/>
      <c r="D151" s="3"/>
      <c r="E151" s="3"/>
      <c r="F151" s="3"/>
      <c r="G151" s="3"/>
      <c r="H151" s="3"/>
      <c r="I151" s="3"/>
      <c r="J151" s="3"/>
      <c r="K151" s="3"/>
      <c r="L151" s="3"/>
      <c r="M151" s="3"/>
      <c r="N151" s="3"/>
      <c r="O151" s="3"/>
      <c r="P151" s="3"/>
      <c r="Q151" s="3"/>
      <c r="R151" s="3"/>
      <c r="S151" s="3"/>
      <c r="T151" s="3"/>
      <c r="U151" s="3"/>
      <c r="V151" s="3"/>
    </row>
    <row r="152" spans="1:22" x14ac:dyDescent="0.35">
      <c r="A152" s="3"/>
      <c r="B152" s="3"/>
      <c r="C152" s="3"/>
      <c r="D152" s="3"/>
      <c r="E152" s="3"/>
      <c r="F152" s="3"/>
      <c r="G152" s="3"/>
      <c r="H152" s="3"/>
      <c r="I152" s="3"/>
      <c r="J152" s="3"/>
      <c r="K152" s="3"/>
      <c r="L152" s="3"/>
      <c r="M152" s="3"/>
      <c r="N152" s="3"/>
      <c r="O152" s="3"/>
      <c r="P152" s="3"/>
      <c r="Q152" s="3"/>
      <c r="R152" s="3"/>
      <c r="S152" s="3"/>
      <c r="T152" s="3"/>
      <c r="U152" s="3"/>
      <c r="V152" s="3"/>
    </row>
    <row r="153" spans="1:22" x14ac:dyDescent="0.35">
      <c r="A153" s="3"/>
      <c r="B153" s="3"/>
      <c r="C153" s="3"/>
      <c r="D153" s="3"/>
      <c r="E153" s="3"/>
      <c r="F153" s="3"/>
      <c r="G153" s="3"/>
      <c r="H153" s="3"/>
      <c r="I153" s="3"/>
      <c r="J153" s="3"/>
      <c r="K153" s="3"/>
      <c r="L153" s="3"/>
      <c r="M153" s="3"/>
      <c r="N153" s="3"/>
      <c r="O153" s="3"/>
      <c r="P153" s="3"/>
      <c r="Q153" s="3"/>
      <c r="R153" s="3"/>
      <c r="S153" s="3"/>
      <c r="T153" s="3"/>
      <c r="U153" s="3"/>
      <c r="V153" s="3"/>
    </row>
    <row r="154" spans="1:22" x14ac:dyDescent="0.35">
      <c r="A154" s="3"/>
      <c r="B154" s="3"/>
      <c r="C154" s="3"/>
      <c r="D154" s="3"/>
      <c r="E154" s="3"/>
      <c r="F154" s="3"/>
      <c r="G154" s="3"/>
      <c r="H154" s="3"/>
      <c r="I154" s="3"/>
      <c r="J154" s="3"/>
      <c r="K154" s="3"/>
      <c r="L154" s="3"/>
      <c r="M154" s="3"/>
      <c r="N154" s="3"/>
      <c r="O154" s="3"/>
      <c r="P154" s="3"/>
      <c r="Q154" s="3"/>
      <c r="R154" s="3"/>
      <c r="S154" s="3"/>
      <c r="T154" s="3"/>
      <c r="U154" s="3"/>
      <c r="V154" s="3"/>
    </row>
    <row r="155" spans="1:22" x14ac:dyDescent="0.35">
      <c r="A155" s="3"/>
      <c r="B155" s="3"/>
      <c r="C155" s="3"/>
      <c r="D155" s="3"/>
      <c r="E155" s="3"/>
      <c r="F155" s="3"/>
      <c r="G155" s="3"/>
      <c r="H155" s="3"/>
      <c r="I155" s="3"/>
      <c r="J155" s="3"/>
      <c r="K155" s="3"/>
      <c r="L155" s="3"/>
      <c r="M155" s="3"/>
      <c r="N155" s="3"/>
      <c r="O155" s="3"/>
      <c r="P155" s="3"/>
      <c r="Q155" s="3"/>
      <c r="R155" s="3"/>
      <c r="S155" s="3"/>
      <c r="T155" s="3"/>
      <c r="U155" s="3"/>
      <c r="V155" s="3"/>
    </row>
    <row r="156" spans="1:22" x14ac:dyDescent="0.35">
      <c r="A156" s="3"/>
      <c r="B156" s="3"/>
      <c r="C156" s="3"/>
      <c r="D156" s="3"/>
      <c r="E156" s="3"/>
      <c r="F156" s="3"/>
      <c r="G156" s="3"/>
      <c r="H156" s="3"/>
      <c r="I156" s="3"/>
      <c r="J156" s="3"/>
      <c r="K156" s="3"/>
      <c r="L156" s="3"/>
      <c r="M156" s="3"/>
      <c r="N156" s="3"/>
      <c r="O156" s="3"/>
      <c r="P156" s="3"/>
      <c r="Q156" s="3"/>
      <c r="R156" s="3"/>
      <c r="S156" s="3"/>
      <c r="T156" s="3"/>
      <c r="U156" s="3"/>
      <c r="V156" s="3"/>
    </row>
    <row r="157" spans="1:22" x14ac:dyDescent="0.35">
      <c r="A157" s="3"/>
      <c r="B157" s="3"/>
      <c r="C157" s="3"/>
      <c r="D157" s="3"/>
      <c r="E157" s="3"/>
      <c r="F157" s="3"/>
      <c r="G157" s="3"/>
      <c r="H157" s="3"/>
      <c r="I157" s="3"/>
      <c r="J157" s="3"/>
      <c r="K157" s="3"/>
      <c r="L157" s="3"/>
      <c r="M157" s="3"/>
      <c r="N157" s="3"/>
      <c r="O157" s="3"/>
      <c r="P157" s="3"/>
      <c r="Q157" s="3"/>
      <c r="R157" s="3"/>
      <c r="S157" s="3"/>
      <c r="T157" s="3"/>
      <c r="U157" s="3"/>
      <c r="V157" s="3"/>
    </row>
    <row r="158" spans="1:22" x14ac:dyDescent="0.35">
      <c r="A158" s="3"/>
      <c r="B158" s="3"/>
      <c r="C158" s="3"/>
      <c r="D158" s="3"/>
      <c r="E158" s="3"/>
      <c r="F158" s="3"/>
      <c r="G158" s="3"/>
      <c r="H158" s="3"/>
      <c r="I158" s="3"/>
      <c r="J158" s="3"/>
      <c r="K158" s="3"/>
      <c r="L158" s="3"/>
      <c r="M158" s="3"/>
      <c r="N158" s="3"/>
      <c r="O158" s="3"/>
      <c r="P158" s="3"/>
      <c r="Q158" s="3"/>
      <c r="R158" s="3"/>
      <c r="S158" s="3"/>
      <c r="T158" s="3"/>
      <c r="U158" s="3"/>
      <c r="V158" s="3"/>
    </row>
    <row r="159" spans="1:22" x14ac:dyDescent="0.35">
      <c r="A159" s="3"/>
      <c r="B159" s="3"/>
      <c r="C159" s="3"/>
      <c r="D159" s="3"/>
      <c r="E159" s="3"/>
      <c r="F159" s="3"/>
      <c r="G159" s="3"/>
      <c r="H159" s="3"/>
      <c r="I159" s="3"/>
      <c r="J159" s="3"/>
      <c r="K159" s="3"/>
      <c r="L159" s="3"/>
      <c r="M159" s="3"/>
      <c r="N159" s="3"/>
      <c r="O159" s="3"/>
      <c r="P159" s="3"/>
      <c r="Q159" s="3"/>
      <c r="R159" s="3"/>
      <c r="S159" s="3"/>
      <c r="T159" s="3"/>
      <c r="U159" s="3"/>
      <c r="V159" s="3"/>
    </row>
    <row r="160" spans="1:22" x14ac:dyDescent="0.35">
      <c r="A160" s="3"/>
      <c r="B160" s="3"/>
      <c r="C160" s="3"/>
      <c r="D160" s="3"/>
      <c r="E160" s="3"/>
      <c r="F160" s="3"/>
      <c r="G160" s="3"/>
      <c r="H160" s="3"/>
      <c r="I160" s="3"/>
      <c r="J160" s="3"/>
      <c r="K160" s="3"/>
      <c r="L160" s="3"/>
      <c r="M160" s="3"/>
      <c r="N160" s="3"/>
      <c r="O160" s="3"/>
      <c r="P160" s="3"/>
      <c r="Q160" s="3"/>
      <c r="R160" s="3"/>
      <c r="S160" s="3"/>
      <c r="T160" s="3"/>
      <c r="U160" s="3"/>
      <c r="V160" s="3"/>
    </row>
    <row r="161" spans="1:22" x14ac:dyDescent="0.35">
      <c r="A161" s="3"/>
      <c r="B161" s="3"/>
      <c r="C161" s="3"/>
      <c r="D161" s="3"/>
      <c r="E161" s="3"/>
      <c r="F161" s="3"/>
      <c r="G161" s="3"/>
      <c r="H161" s="3"/>
      <c r="I161" s="3"/>
      <c r="J161" s="3"/>
      <c r="K161" s="3"/>
      <c r="L161" s="3"/>
      <c r="M161" s="3"/>
      <c r="N161" s="3"/>
      <c r="O161" s="3"/>
      <c r="P161" s="3"/>
      <c r="Q161" s="3"/>
      <c r="R161" s="3"/>
      <c r="S161" s="3"/>
      <c r="T161" s="3"/>
      <c r="U161" s="3"/>
      <c r="V161" s="3"/>
    </row>
    <row r="162" spans="1:22" x14ac:dyDescent="0.35">
      <c r="A162" s="3"/>
      <c r="B162" s="3"/>
      <c r="C162" s="3"/>
      <c r="D162" s="3"/>
      <c r="E162" s="3"/>
      <c r="F162" s="3"/>
      <c r="G162" s="3"/>
      <c r="H162" s="3"/>
      <c r="I162" s="3"/>
      <c r="J162" s="3"/>
      <c r="K162" s="3"/>
      <c r="L162" s="3"/>
      <c r="M162" s="3"/>
      <c r="N162" s="3"/>
      <c r="O162" s="3"/>
      <c r="P162" s="3"/>
      <c r="Q162" s="3"/>
      <c r="R162" s="3"/>
      <c r="S162" s="3"/>
      <c r="T162" s="3"/>
      <c r="U162" s="3"/>
      <c r="V162" s="3"/>
    </row>
    <row r="163" spans="1:22" x14ac:dyDescent="0.35">
      <c r="A163" s="3"/>
      <c r="B163" s="3"/>
      <c r="C163" s="3"/>
      <c r="D163" s="3"/>
      <c r="E163" s="3"/>
      <c r="F163" s="3"/>
      <c r="G163" s="3"/>
      <c r="H163" s="3"/>
      <c r="I163" s="3"/>
      <c r="J163" s="3"/>
      <c r="K163" s="3"/>
      <c r="L163" s="3"/>
      <c r="M163" s="3"/>
      <c r="N163" s="3"/>
      <c r="O163" s="3"/>
      <c r="P163" s="3"/>
      <c r="Q163" s="3"/>
      <c r="R163" s="3"/>
      <c r="S163" s="3"/>
      <c r="T163" s="3"/>
      <c r="U163" s="3"/>
      <c r="V163" s="3"/>
    </row>
    <row r="164" spans="1:22" x14ac:dyDescent="0.35">
      <c r="A164" s="3"/>
      <c r="B164" s="3"/>
      <c r="C164" s="3"/>
      <c r="D164" s="3"/>
      <c r="E164" s="3"/>
      <c r="F164" s="3"/>
      <c r="G164" s="3"/>
      <c r="H164" s="3"/>
      <c r="I164" s="3"/>
      <c r="J164" s="3"/>
      <c r="K164" s="3"/>
      <c r="L164" s="3"/>
      <c r="M164" s="3"/>
      <c r="N164" s="3"/>
      <c r="O164" s="3"/>
      <c r="P164" s="3"/>
      <c r="Q164" s="3"/>
      <c r="R164" s="3"/>
      <c r="S164" s="3"/>
      <c r="T164" s="3"/>
      <c r="U164" s="3"/>
      <c r="V164" s="3"/>
    </row>
    <row r="165" spans="1:22" x14ac:dyDescent="0.35">
      <c r="A165" s="3"/>
      <c r="B165" s="3"/>
      <c r="C165" s="3"/>
      <c r="D165" s="3"/>
      <c r="E165" s="3"/>
      <c r="F165" s="3"/>
      <c r="G165" s="3"/>
      <c r="H165" s="3"/>
      <c r="I165" s="3"/>
      <c r="J165" s="3"/>
      <c r="K165" s="3"/>
      <c r="L165" s="3"/>
      <c r="M165" s="3"/>
      <c r="N165" s="3"/>
      <c r="O165" s="3"/>
      <c r="P165" s="3"/>
      <c r="Q165" s="3"/>
      <c r="R165" s="3"/>
      <c r="S165" s="3"/>
      <c r="T165" s="3"/>
      <c r="U165" s="3"/>
      <c r="V165" s="3"/>
    </row>
    <row r="166" spans="1:22" x14ac:dyDescent="0.35">
      <c r="A166" s="3"/>
      <c r="B166" s="3"/>
      <c r="C166" s="3"/>
      <c r="D166" s="3"/>
      <c r="E166" s="3"/>
      <c r="F166" s="3"/>
      <c r="G166" s="3"/>
      <c r="H166" s="3"/>
      <c r="I166" s="3"/>
      <c r="J166" s="3"/>
      <c r="K166" s="3"/>
      <c r="L166" s="3"/>
      <c r="M166" s="3"/>
      <c r="N166" s="3"/>
      <c r="O166" s="3"/>
      <c r="P166" s="3"/>
      <c r="Q166" s="3"/>
      <c r="R166" s="3"/>
      <c r="S166" s="3"/>
      <c r="T166" s="3"/>
      <c r="U166" s="3"/>
      <c r="V166" s="3"/>
    </row>
    <row r="167" spans="1:22" x14ac:dyDescent="0.35">
      <c r="A167" s="3"/>
      <c r="B167" s="3"/>
      <c r="C167" s="3"/>
      <c r="D167" s="3"/>
      <c r="E167" s="3"/>
      <c r="F167" s="3"/>
      <c r="G167" s="3"/>
      <c r="H167" s="3"/>
      <c r="I167" s="3"/>
      <c r="J167" s="3"/>
      <c r="K167" s="3"/>
      <c r="L167" s="3"/>
      <c r="M167" s="3"/>
      <c r="N167" s="3"/>
      <c r="O167" s="3"/>
      <c r="P167" s="3"/>
      <c r="Q167" s="3"/>
      <c r="R167" s="3"/>
      <c r="S167" s="3"/>
      <c r="T167" s="3"/>
      <c r="U167" s="3"/>
      <c r="V167" s="3"/>
    </row>
    <row r="168" spans="1:22" x14ac:dyDescent="0.35">
      <c r="A168" s="3"/>
      <c r="B168" s="3"/>
      <c r="C168" s="3"/>
      <c r="D168" s="3"/>
      <c r="E168" s="3"/>
      <c r="F168" s="3"/>
      <c r="G168" s="3"/>
      <c r="H168" s="3"/>
      <c r="I168" s="3"/>
      <c r="J168" s="3"/>
      <c r="K168" s="3"/>
      <c r="L168" s="3"/>
      <c r="M168" s="3"/>
      <c r="N168" s="3"/>
      <c r="O168" s="3"/>
      <c r="P168" s="3"/>
      <c r="Q168" s="3"/>
      <c r="R168" s="3"/>
      <c r="S168" s="3"/>
      <c r="T168" s="3"/>
      <c r="U168" s="3"/>
      <c r="V168" s="3"/>
    </row>
    <row r="169" spans="1:22" x14ac:dyDescent="0.35">
      <c r="A169" s="3"/>
      <c r="B169" s="3"/>
      <c r="C169" s="3"/>
      <c r="D169" s="3"/>
      <c r="E169" s="3"/>
      <c r="F169" s="3"/>
      <c r="G169" s="3"/>
      <c r="H169" s="3"/>
      <c r="I169" s="3"/>
      <c r="J169" s="3"/>
      <c r="K169" s="3"/>
      <c r="L169" s="3"/>
      <c r="M169" s="3"/>
      <c r="N169" s="3"/>
      <c r="O169" s="3"/>
      <c r="P169" s="3"/>
      <c r="Q169" s="3"/>
      <c r="R169" s="3"/>
      <c r="S169" s="3"/>
      <c r="T169" s="3"/>
      <c r="U169" s="3"/>
      <c r="V169" s="3"/>
    </row>
    <row r="170" spans="1:22" x14ac:dyDescent="0.35">
      <c r="A170" s="3"/>
      <c r="B170" s="3"/>
      <c r="C170" s="3"/>
      <c r="D170" s="3"/>
      <c r="E170" s="3"/>
      <c r="F170" s="3"/>
      <c r="G170" s="3"/>
      <c r="H170" s="3"/>
      <c r="I170" s="3"/>
      <c r="J170" s="3"/>
      <c r="K170" s="3"/>
      <c r="L170" s="3"/>
      <c r="M170" s="3"/>
      <c r="N170" s="3"/>
      <c r="O170" s="3"/>
      <c r="P170" s="3"/>
      <c r="Q170" s="3"/>
      <c r="R170" s="3"/>
      <c r="S170" s="3"/>
      <c r="T170" s="3"/>
      <c r="U170" s="3"/>
      <c r="V170" s="3"/>
    </row>
    <row r="171" spans="1:22" x14ac:dyDescent="0.35">
      <c r="A171" s="3"/>
      <c r="B171" s="3"/>
      <c r="C171" s="3"/>
      <c r="D171" s="3"/>
      <c r="E171" s="3"/>
      <c r="F171" s="3"/>
      <c r="G171" s="3"/>
      <c r="H171" s="3"/>
      <c r="I171" s="3"/>
      <c r="J171" s="3"/>
      <c r="K171" s="3"/>
      <c r="L171" s="3"/>
      <c r="M171" s="3"/>
      <c r="N171" s="3"/>
      <c r="O171" s="3"/>
      <c r="P171" s="3"/>
      <c r="Q171" s="3"/>
      <c r="R171" s="3"/>
      <c r="S171" s="3"/>
      <c r="T171" s="3"/>
      <c r="U171" s="3"/>
      <c r="V171" s="3"/>
    </row>
    <row r="172" spans="1:22" x14ac:dyDescent="0.35">
      <c r="A172" s="3"/>
      <c r="B172" s="3"/>
      <c r="C172" s="3"/>
      <c r="D172" s="3"/>
      <c r="E172" s="3"/>
      <c r="F172" s="3"/>
      <c r="G172" s="3"/>
      <c r="H172" s="3"/>
      <c r="I172" s="3"/>
      <c r="J172" s="3"/>
      <c r="K172" s="3"/>
      <c r="L172" s="3"/>
      <c r="M172" s="3"/>
      <c r="N172" s="3"/>
      <c r="O172" s="3"/>
      <c r="P172" s="3"/>
      <c r="Q172" s="3"/>
      <c r="R172" s="3"/>
      <c r="S172" s="3"/>
      <c r="T172" s="3"/>
      <c r="U172" s="3"/>
      <c r="V172" s="3"/>
    </row>
    <row r="173" spans="1:22" x14ac:dyDescent="0.35">
      <c r="A173" s="3"/>
      <c r="B173" s="3"/>
      <c r="C173" s="3"/>
      <c r="D173" s="3"/>
      <c r="E173" s="3"/>
      <c r="F173" s="3"/>
      <c r="G173" s="3"/>
      <c r="H173" s="3"/>
      <c r="I173" s="3"/>
      <c r="J173" s="3"/>
      <c r="K173" s="3"/>
      <c r="L173" s="3"/>
      <c r="M173" s="3"/>
      <c r="N173" s="3"/>
      <c r="O173" s="3"/>
      <c r="P173" s="3"/>
      <c r="Q173" s="3"/>
      <c r="R173" s="3"/>
      <c r="S173" s="3"/>
      <c r="T173" s="3"/>
      <c r="U173" s="3"/>
      <c r="V173" s="3"/>
    </row>
    <row r="174" spans="1:22" x14ac:dyDescent="0.35">
      <c r="A174" s="3"/>
      <c r="B174" s="3"/>
      <c r="C174" s="3"/>
      <c r="D174" s="3"/>
      <c r="E174" s="3"/>
      <c r="F174" s="3"/>
      <c r="G174" s="3"/>
      <c r="H174" s="3"/>
      <c r="I174" s="3"/>
      <c r="J174" s="3"/>
      <c r="K174" s="3"/>
      <c r="L174" s="3"/>
      <c r="M174" s="3"/>
      <c r="N174" s="3"/>
      <c r="O174" s="3"/>
      <c r="P174" s="3"/>
      <c r="Q174" s="3"/>
      <c r="R174" s="3"/>
      <c r="S174" s="3"/>
      <c r="T174" s="3"/>
      <c r="U174" s="3"/>
      <c r="V174" s="3"/>
    </row>
    <row r="175" spans="1:22" x14ac:dyDescent="0.35">
      <c r="A175" s="3"/>
      <c r="B175" s="3"/>
      <c r="C175" s="3"/>
      <c r="D175" s="3"/>
      <c r="E175" s="3"/>
      <c r="F175" s="3"/>
      <c r="G175" s="3"/>
      <c r="H175" s="3"/>
      <c r="I175" s="3"/>
      <c r="J175" s="3"/>
      <c r="K175" s="3"/>
      <c r="L175" s="3"/>
      <c r="M175" s="3"/>
      <c r="N175" s="3"/>
      <c r="O175" s="3"/>
      <c r="P175" s="3"/>
      <c r="Q175" s="3"/>
      <c r="R175" s="3"/>
      <c r="S175" s="3"/>
      <c r="T175" s="3"/>
      <c r="U175" s="3"/>
      <c r="V175" s="3"/>
    </row>
    <row r="176" spans="1:22" x14ac:dyDescent="0.35">
      <c r="A176" s="3"/>
      <c r="B176" s="3"/>
      <c r="C176" s="3"/>
      <c r="D176" s="3"/>
      <c r="E176" s="3"/>
      <c r="F176" s="3"/>
      <c r="G176" s="3"/>
      <c r="H176" s="3"/>
      <c r="I176" s="3"/>
      <c r="J176" s="3"/>
      <c r="K176" s="3"/>
      <c r="L176" s="3"/>
      <c r="M176" s="3"/>
      <c r="N176" s="3"/>
      <c r="O176" s="3"/>
      <c r="P176" s="3"/>
      <c r="Q176" s="3"/>
      <c r="R176" s="3"/>
      <c r="S176" s="3"/>
      <c r="T176" s="3"/>
      <c r="U176" s="3"/>
      <c r="V176" s="3"/>
    </row>
    <row r="177" spans="1:22" x14ac:dyDescent="0.35">
      <c r="A177" s="3"/>
      <c r="B177" s="3"/>
      <c r="C177" s="3"/>
      <c r="D177" s="3"/>
      <c r="E177" s="3"/>
      <c r="F177" s="3"/>
      <c r="G177" s="3"/>
      <c r="H177" s="3"/>
      <c r="I177" s="3"/>
      <c r="J177" s="3"/>
      <c r="K177" s="3"/>
      <c r="L177" s="3"/>
      <c r="M177" s="3"/>
      <c r="N177" s="3"/>
      <c r="O177" s="3"/>
      <c r="P177" s="3"/>
      <c r="Q177" s="3"/>
      <c r="R177" s="3"/>
      <c r="S177" s="3"/>
      <c r="T177" s="3"/>
      <c r="U177" s="3"/>
      <c r="V177" s="3"/>
    </row>
    <row r="178" spans="1:22" x14ac:dyDescent="0.35">
      <c r="A178" s="3"/>
      <c r="B178" s="3"/>
      <c r="C178" s="3"/>
      <c r="D178" s="3"/>
      <c r="E178" s="3"/>
      <c r="F178" s="3"/>
      <c r="G178" s="3"/>
      <c r="H178" s="3"/>
      <c r="I178" s="3"/>
      <c r="J178" s="3"/>
      <c r="K178" s="3"/>
      <c r="L178" s="3"/>
      <c r="M178" s="3"/>
      <c r="N178" s="3"/>
      <c r="O178" s="3"/>
      <c r="P178" s="3"/>
      <c r="Q178" s="3"/>
      <c r="R178" s="3"/>
      <c r="S178" s="3"/>
      <c r="T178" s="3"/>
      <c r="U178" s="3"/>
      <c r="V178" s="3"/>
    </row>
    <row r="179" spans="1:22" x14ac:dyDescent="0.35">
      <c r="A179" s="3"/>
      <c r="B179" s="3"/>
      <c r="C179" s="3"/>
      <c r="D179" s="3"/>
      <c r="E179" s="3"/>
      <c r="F179" s="3"/>
      <c r="G179" s="3"/>
      <c r="H179" s="3"/>
      <c r="I179" s="3"/>
      <c r="J179" s="3"/>
      <c r="K179" s="3"/>
      <c r="L179" s="3"/>
      <c r="M179" s="3"/>
      <c r="N179" s="3"/>
      <c r="O179" s="3"/>
      <c r="P179" s="3"/>
      <c r="Q179" s="3"/>
      <c r="R179" s="3"/>
      <c r="S179" s="3"/>
      <c r="T179" s="3"/>
      <c r="U179" s="3"/>
      <c r="V179" s="3"/>
    </row>
    <row r="180" spans="1:22" x14ac:dyDescent="0.35">
      <c r="A180" s="3"/>
      <c r="B180" s="3"/>
      <c r="C180" s="3"/>
      <c r="D180" s="3"/>
      <c r="E180" s="3"/>
      <c r="F180" s="3"/>
      <c r="G180" s="3"/>
      <c r="H180" s="3"/>
      <c r="I180" s="3"/>
      <c r="J180" s="3"/>
      <c r="K180" s="3"/>
      <c r="L180" s="3"/>
      <c r="M180" s="3"/>
      <c r="N180" s="3"/>
      <c r="O180" s="3"/>
      <c r="P180" s="3"/>
      <c r="Q180" s="3"/>
      <c r="R180" s="3"/>
      <c r="S180" s="3"/>
      <c r="T180" s="3"/>
      <c r="U180" s="3"/>
      <c r="V180" s="3"/>
    </row>
    <row r="181" spans="1:22" x14ac:dyDescent="0.35">
      <c r="A181" s="3"/>
      <c r="B181" s="3"/>
      <c r="C181" s="3"/>
      <c r="D181" s="3"/>
      <c r="E181" s="3"/>
      <c r="F181" s="3"/>
      <c r="G181" s="3"/>
      <c r="H181" s="3"/>
      <c r="I181" s="3"/>
      <c r="J181" s="3"/>
      <c r="K181" s="3"/>
      <c r="L181" s="3"/>
      <c r="M181" s="3"/>
      <c r="N181" s="3"/>
      <c r="O181" s="3"/>
      <c r="P181" s="3"/>
      <c r="Q181" s="3"/>
      <c r="R181" s="3"/>
      <c r="S181" s="3"/>
      <c r="T181" s="3"/>
      <c r="U181" s="3"/>
      <c r="V181" s="3"/>
    </row>
    <row r="182" spans="1:22" x14ac:dyDescent="0.35">
      <c r="A182" s="3"/>
      <c r="B182" s="3"/>
      <c r="C182" s="3"/>
      <c r="D182" s="3"/>
      <c r="E182" s="3"/>
      <c r="F182" s="3"/>
      <c r="G182" s="3"/>
      <c r="H182" s="3"/>
      <c r="I182" s="3"/>
      <c r="J182" s="3"/>
      <c r="K182" s="3"/>
      <c r="L182" s="3"/>
      <c r="M182" s="3"/>
      <c r="N182" s="3"/>
      <c r="O182" s="3"/>
      <c r="P182" s="3"/>
      <c r="Q182" s="3"/>
      <c r="R182" s="3"/>
      <c r="S182" s="3"/>
      <c r="T182" s="3"/>
      <c r="U182" s="3"/>
      <c r="V182" s="3"/>
    </row>
  </sheetData>
  <hyperlinks>
    <hyperlink ref="A4" location="Contents!A1" display="Back to table of 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32"/>
  <sheetViews>
    <sheetView zoomScaleNormal="100" workbookViewId="0"/>
  </sheetViews>
  <sheetFormatPr defaultColWidth="8.84375" defaultRowHeight="15.5" x14ac:dyDescent="0.35"/>
  <cols>
    <col min="1" max="1" width="14.4609375" style="17" customWidth="1"/>
    <col min="2" max="2" width="23.84375" style="17" customWidth="1"/>
    <col min="3" max="3" width="15" style="17" customWidth="1"/>
    <col min="4" max="4" width="14.4609375" style="17" customWidth="1"/>
    <col min="5" max="5" width="14.921875" style="17" customWidth="1"/>
    <col min="6" max="6" width="15.3828125" style="17" customWidth="1"/>
    <col min="7" max="8" width="10.921875" style="17" customWidth="1"/>
    <col min="9" max="10" width="8.3828125" style="17" customWidth="1"/>
    <col min="11" max="16384" width="8.84375" style="17"/>
  </cols>
  <sheetData>
    <row r="1" spans="1:9" ht="20" x14ac:dyDescent="0.4">
      <c r="A1" s="1" t="s">
        <v>270</v>
      </c>
    </row>
    <row r="2" spans="1:9" x14ac:dyDescent="0.35">
      <c r="A2" s="17" t="s">
        <v>0</v>
      </c>
    </row>
    <row r="3" spans="1:9" x14ac:dyDescent="0.35">
      <c r="A3" s="17" t="s">
        <v>1</v>
      </c>
    </row>
    <row r="4" spans="1:9" x14ac:dyDescent="0.35">
      <c r="A4" s="45" t="s">
        <v>60</v>
      </c>
    </row>
    <row r="5" spans="1:9" ht="62.5" thickBot="1" x14ac:dyDescent="0.4">
      <c r="A5" s="109" t="s">
        <v>40</v>
      </c>
      <c r="B5" s="109" t="s">
        <v>104</v>
      </c>
      <c r="C5" s="110" t="s">
        <v>81</v>
      </c>
      <c r="D5" s="109" t="s">
        <v>82</v>
      </c>
      <c r="E5" s="109" t="s">
        <v>83</v>
      </c>
      <c r="F5" s="109" t="s">
        <v>84</v>
      </c>
      <c r="G5" s="183" t="s">
        <v>246</v>
      </c>
      <c r="H5" s="183" t="s">
        <v>247</v>
      </c>
      <c r="I5" s="183" t="s">
        <v>248</v>
      </c>
    </row>
    <row r="6" spans="1:9" ht="15" customHeight="1" x14ac:dyDescent="0.35">
      <c r="A6" s="19" t="s">
        <v>85</v>
      </c>
      <c r="B6" s="21" t="s">
        <v>3</v>
      </c>
      <c r="C6" s="88">
        <v>57.7</v>
      </c>
      <c r="D6" s="89">
        <v>52.2</v>
      </c>
      <c r="E6" s="89">
        <v>63.1</v>
      </c>
      <c r="F6" s="21">
        <v>431</v>
      </c>
      <c r="G6" s="180"/>
      <c r="H6" s="158">
        <f>ABS(C6-D6)</f>
        <v>5.5</v>
      </c>
      <c r="I6" s="158">
        <f t="shared" ref="I6:I69" si="0">ABS(E6-C6)</f>
        <v>5.3999999999999986</v>
      </c>
    </row>
    <row r="7" spans="1:9" ht="15" customHeight="1" x14ac:dyDescent="0.35">
      <c r="A7" s="19" t="s">
        <v>85</v>
      </c>
      <c r="B7" s="21" t="s">
        <v>4</v>
      </c>
      <c r="C7" s="88">
        <v>60.8</v>
      </c>
      <c r="D7" s="89">
        <v>55.3</v>
      </c>
      <c r="E7" s="89">
        <v>66.3</v>
      </c>
      <c r="F7" s="21">
        <v>475</v>
      </c>
      <c r="G7" s="158"/>
      <c r="H7" s="158">
        <f t="shared" ref="H7:H69" si="1">ABS(C7-D7)</f>
        <v>5.5</v>
      </c>
      <c r="I7" s="158">
        <f t="shared" si="0"/>
        <v>5.5</v>
      </c>
    </row>
    <row r="8" spans="1:9" ht="15" customHeight="1" x14ac:dyDescent="0.35">
      <c r="A8" s="19" t="s">
        <v>85</v>
      </c>
      <c r="B8" s="21" t="s">
        <v>5</v>
      </c>
      <c r="C8" s="88">
        <v>63.8</v>
      </c>
      <c r="D8" s="89">
        <v>56.7</v>
      </c>
      <c r="E8" s="89">
        <v>70.900000000000006</v>
      </c>
      <c r="F8" s="21">
        <v>307</v>
      </c>
      <c r="G8" s="158"/>
      <c r="H8" s="158">
        <f t="shared" si="1"/>
        <v>7.0999999999999943</v>
      </c>
      <c r="I8" s="158">
        <f t="shared" si="0"/>
        <v>7.1000000000000085</v>
      </c>
    </row>
    <row r="9" spans="1:9" ht="15" customHeight="1" x14ac:dyDescent="0.35">
      <c r="A9" s="19" t="s">
        <v>85</v>
      </c>
      <c r="B9" s="21" t="s">
        <v>6</v>
      </c>
      <c r="C9" s="88">
        <v>64.599999999999994</v>
      </c>
      <c r="D9" s="89">
        <v>56.9</v>
      </c>
      <c r="E9" s="89">
        <v>72.400000000000006</v>
      </c>
      <c r="F9" s="21">
        <v>267</v>
      </c>
      <c r="G9" s="158"/>
      <c r="H9" s="158">
        <f t="shared" si="1"/>
        <v>7.6999999999999957</v>
      </c>
      <c r="I9" s="158">
        <f t="shared" si="0"/>
        <v>7.8000000000000114</v>
      </c>
    </row>
    <row r="10" spans="1:9" ht="15" customHeight="1" x14ac:dyDescent="0.35">
      <c r="A10" s="19" t="s">
        <v>85</v>
      </c>
      <c r="B10" s="21" t="s">
        <v>7</v>
      </c>
      <c r="C10" s="88">
        <v>54.8</v>
      </c>
      <c r="D10" s="89">
        <v>51.3</v>
      </c>
      <c r="E10" s="89">
        <v>58.3</v>
      </c>
      <c r="F10" s="21">
        <v>939</v>
      </c>
      <c r="G10" s="158"/>
      <c r="H10" s="158">
        <f t="shared" si="1"/>
        <v>3.5</v>
      </c>
      <c r="I10" s="158">
        <f t="shared" si="0"/>
        <v>3.5</v>
      </c>
    </row>
    <row r="11" spans="1:9" ht="15" customHeight="1" x14ac:dyDescent="0.35">
      <c r="A11" s="19" t="s">
        <v>85</v>
      </c>
      <c r="B11" s="21" t="s">
        <v>8</v>
      </c>
      <c r="C11" s="88">
        <v>68.2</v>
      </c>
      <c r="D11" s="89">
        <v>54.5</v>
      </c>
      <c r="E11" s="89">
        <v>81.900000000000006</v>
      </c>
      <c r="F11" s="21">
        <v>99</v>
      </c>
      <c r="G11" s="158"/>
      <c r="H11" s="158">
        <f t="shared" si="1"/>
        <v>13.700000000000003</v>
      </c>
      <c r="I11" s="158">
        <f t="shared" si="0"/>
        <v>13.700000000000003</v>
      </c>
    </row>
    <row r="12" spans="1:9" ht="15" customHeight="1" x14ac:dyDescent="0.35">
      <c r="A12" s="19" t="s">
        <v>85</v>
      </c>
      <c r="B12" s="21" t="s">
        <v>9</v>
      </c>
      <c r="C12" s="88">
        <v>50.4</v>
      </c>
      <c r="D12" s="89">
        <v>44.9</v>
      </c>
      <c r="E12" s="89">
        <v>56</v>
      </c>
      <c r="F12" s="21">
        <v>325</v>
      </c>
      <c r="G12" s="158"/>
      <c r="H12" s="158">
        <f t="shared" si="1"/>
        <v>5.5</v>
      </c>
      <c r="I12" s="158">
        <f t="shared" si="0"/>
        <v>5.6000000000000014</v>
      </c>
    </row>
    <row r="13" spans="1:9" ht="15" customHeight="1" x14ac:dyDescent="0.35">
      <c r="A13" s="19" t="s">
        <v>85</v>
      </c>
      <c r="B13" s="21" t="s">
        <v>10</v>
      </c>
      <c r="C13" s="88">
        <v>53.5</v>
      </c>
      <c r="D13" s="89">
        <v>47.4</v>
      </c>
      <c r="E13" s="89">
        <v>59.6</v>
      </c>
      <c r="F13" s="21">
        <v>303</v>
      </c>
      <c r="G13" s="158"/>
      <c r="H13" s="158">
        <f t="shared" si="1"/>
        <v>6.1000000000000014</v>
      </c>
      <c r="I13" s="158">
        <f t="shared" si="0"/>
        <v>6.1000000000000014</v>
      </c>
    </row>
    <row r="14" spans="1:9" ht="15" customHeight="1" x14ac:dyDescent="0.35">
      <c r="A14" s="19" t="s">
        <v>85</v>
      </c>
      <c r="B14" s="21" t="s">
        <v>11</v>
      </c>
      <c r="C14" s="88">
        <v>66.3</v>
      </c>
      <c r="D14" s="89">
        <v>58.4</v>
      </c>
      <c r="E14" s="89">
        <v>74.2</v>
      </c>
      <c r="F14" s="21">
        <v>277</v>
      </c>
      <c r="G14" s="158"/>
      <c r="H14" s="158">
        <f t="shared" si="1"/>
        <v>7.8999999999999986</v>
      </c>
      <c r="I14" s="158">
        <f t="shared" si="0"/>
        <v>7.9000000000000057</v>
      </c>
    </row>
    <row r="15" spans="1:9" ht="15" customHeight="1" x14ac:dyDescent="0.35">
      <c r="A15" s="19" t="s">
        <v>85</v>
      </c>
      <c r="B15" s="21" t="s">
        <v>12</v>
      </c>
      <c r="C15" s="88">
        <v>55.5</v>
      </c>
      <c r="D15" s="89">
        <v>47.5</v>
      </c>
      <c r="E15" s="89">
        <v>63.5</v>
      </c>
      <c r="F15" s="21">
        <v>193</v>
      </c>
      <c r="G15" s="158"/>
      <c r="H15" s="158">
        <f t="shared" si="1"/>
        <v>8</v>
      </c>
      <c r="I15" s="158">
        <f t="shared" si="0"/>
        <v>8</v>
      </c>
    </row>
    <row r="16" spans="1:9" ht="15" customHeight="1" x14ac:dyDescent="0.35">
      <c r="A16" s="19" t="s">
        <v>85</v>
      </c>
      <c r="B16" s="21" t="s">
        <v>13</v>
      </c>
      <c r="C16" s="88">
        <v>80</v>
      </c>
      <c r="D16" s="89">
        <v>70.8</v>
      </c>
      <c r="E16" s="89">
        <v>89.2</v>
      </c>
      <c r="F16" s="21">
        <v>292</v>
      </c>
      <c r="G16" s="158"/>
      <c r="H16" s="158">
        <f t="shared" si="1"/>
        <v>9.2000000000000028</v>
      </c>
      <c r="I16" s="158">
        <f t="shared" si="0"/>
        <v>9.2000000000000028</v>
      </c>
    </row>
    <row r="17" spans="1:9" ht="15" customHeight="1" x14ac:dyDescent="0.35">
      <c r="A17" s="19" t="s">
        <v>85</v>
      </c>
      <c r="B17" s="21" t="s">
        <v>14</v>
      </c>
      <c r="C17" s="88">
        <v>44.4</v>
      </c>
      <c r="D17" s="89">
        <v>37.1</v>
      </c>
      <c r="E17" s="89">
        <v>51.7</v>
      </c>
      <c r="F17" s="21">
        <v>144</v>
      </c>
      <c r="G17" s="158"/>
      <c r="H17" s="158">
        <f t="shared" si="1"/>
        <v>7.2999999999999972</v>
      </c>
      <c r="I17" s="158">
        <f t="shared" si="0"/>
        <v>7.3000000000000043</v>
      </c>
    </row>
    <row r="18" spans="1:9" ht="15" customHeight="1" x14ac:dyDescent="0.35">
      <c r="A18" s="19" t="s">
        <v>85</v>
      </c>
      <c r="B18" s="21" t="s">
        <v>15</v>
      </c>
      <c r="C18" s="88">
        <v>62.5</v>
      </c>
      <c r="D18" s="89">
        <v>55.4</v>
      </c>
      <c r="E18" s="89">
        <v>69.599999999999994</v>
      </c>
      <c r="F18" s="21">
        <v>305</v>
      </c>
      <c r="G18" s="158"/>
      <c r="H18" s="158">
        <f t="shared" si="1"/>
        <v>7.1000000000000014</v>
      </c>
      <c r="I18" s="158">
        <f t="shared" si="0"/>
        <v>7.0999999999999943</v>
      </c>
    </row>
    <row r="19" spans="1:9" ht="15" customHeight="1" x14ac:dyDescent="0.35">
      <c r="A19" s="19" t="s">
        <v>85</v>
      </c>
      <c r="B19" s="21" t="s">
        <v>16</v>
      </c>
      <c r="C19" s="88">
        <v>52.5</v>
      </c>
      <c r="D19" s="89">
        <v>48.5</v>
      </c>
      <c r="E19" s="89">
        <v>56.4</v>
      </c>
      <c r="F19" s="21">
        <v>691</v>
      </c>
      <c r="G19" s="158"/>
      <c r="H19" s="158">
        <f t="shared" si="1"/>
        <v>4</v>
      </c>
      <c r="I19" s="158">
        <f t="shared" si="0"/>
        <v>3.8999999999999986</v>
      </c>
    </row>
    <row r="20" spans="1:9" ht="15" customHeight="1" x14ac:dyDescent="0.35">
      <c r="A20" s="19" t="s">
        <v>85</v>
      </c>
      <c r="B20" s="21" t="s">
        <v>17</v>
      </c>
      <c r="C20" s="88">
        <v>60.1</v>
      </c>
      <c r="D20" s="89">
        <v>56.7</v>
      </c>
      <c r="E20" s="89">
        <v>63.5</v>
      </c>
      <c r="F20" s="21">
        <v>1221</v>
      </c>
      <c r="G20" s="158"/>
      <c r="H20" s="158">
        <f t="shared" si="1"/>
        <v>3.3999999999999986</v>
      </c>
      <c r="I20" s="158">
        <f t="shared" si="0"/>
        <v>3.3999999999999986</v>
      </c>
    </row>
    <row r="21" spans="1:9" ht="15" customHeight="1" x14ac:dyDescent="0.35">
      <c r="A21" s="19" t="s">
        <v>85</v>
      </c>
      <c r="B21" s="21" t="s">
        <v>18</v>
      </c>
      <c r="C21" s="88">
        <v>52</v>
      </c>
      <c r="D21" s="89">
        <v>47</v>
      </c>
      <c r="E21" s="89">
        <v>57</v>
      </c>
      <c r="F21" s="21">
        <v>412</v>
      </c>
      <c r="G21" s="158"/>
      <c r="H21" s="158">
        <f t="shared" si="1"/>
        <v>5</v>
      </c>
      <c r="I21" s="158">
        <f t="shared" si="0"/>
        <v>5</v>
      </c>
    </row>
    <row r="22" spans="1:9" ht="15" customHeight="1" x14ac:dyDescent="0.35">
      <c r="A22" s="19" t="s">
        <v>85</v>
      </c>
      <c r="B22" s="21" t="s">
        <v>19</v>
      </c>
      <c r="C22" s="88">
        <v>76.2</v>
      </c>
      <c r="D22" s="89">
        <v>66.400000000000006</v>
      </c>
      <c r="E22" s="89">
        <v>86</v>
      </c>
      <c r="F22" s="21">
        <v>239</v>
      </c>
      <c r="G22" s="158"/>
      <c r="H22" s="158">
        <f t="shared" si="1"/>
        <v>9.7999999999999972</v>
      </c>
      <c r="I22" s="158">
        <f t="shared" si="0"/>
        <v>9.7999999999999972</v>
      </c>
    </row>
    <row r="23" spans="1:9" ht="15" customHeight="1" x14ac:dyDescent="0.35">
      <c r="A23" s="19" t="s">
        <v>85</v>
      </c>
      <c r="B23" s="17" t="s">
        <v>20</v>
      </c>
      <c r="C23" s="88">
        <v>78.099999999999994</v>
      </c>
      <c r="D23" s="89">
        <v>67.099999999999994</v>
      </c>
      <c r="E23" s="89">
        <v>89.2</v>
      </c>
      <c r="F23" s="21">
        <v>199</v>
      </c>
      <c r="G23" s="158"/>
      <c r="H23" s="158">
        <f t="shared" si="1"/>
        <v>11</v>
      </c>
      <c r="I23" s="158">
        <f t="shared" si="0"/>
        <v>11.100000000000009</v>
      </c>
    </row>
    <row r="24" spans="1:9" ht="15" customHeight="1" x14ac:dyDescent="0.35">
      <c r="A24" s="19" t="s">
        <v>85</v>
      </c>
      <c r="B24" s="17" t="s">
        <v>21</v>
      </c>
      <c r="C24" s="88">
        <v>73.8</v>
      </c>
      <c r="D24" s="89">
        <v>64</v>
      </c>
      <c r="E24" s="89">
        <v>83.5</v>
      </c>
      <c r="F24" s="21">
        <v>224</v>
      </c>
      <c r="G24" s="158"/>
      <c r="H24" s="158">
        <f t="shared" si="1"/>
        <v>9.7999999999999972</v>
      </c>
      <c r="I24" s="158">
        <f t="shared" si="0"/>
        <v>9.7000000000000028</v>
      </c>
    </row>
    <row r="25" spans="1:9" ht="15" customHeight="1" x14ac:dyDescent="0.35">
      <c r="A25" s="19" t="s">
        <v>85</v>
      </c>
      <c r="B25" s="17" t="s">
        <v>22</v>
      </c>
      <c r="C25" s="88">
        <v>55.4</v>
      </c>
      <c r="D25" s="89">
        <v>43</v>
      </c>
      <c r="E25" s="89">
        <v>67.900000000000006</v>
      </c>
      <c r="F25" s="21">
        <v>75</v>
      </c>
      <c r="G25" s="158"/>
      <c r="H25" s="158">
        <f t="shared" si="1"/>
        <v>12.399999999999999</v>
      </c>
      <c r="I25" s="158">
        <f t="shared" si="0"/>
        <v>12.500000000000007</v>
      </c>
    </row>
    <row r="26" spans="1:9" ht="15" customHeight="1" x14ac:dyDescent="0.35">
      <c r="A26" s="19" t="s">
        <v>85</v>
      </c>
      <c r="B26" s="17" t="s">
        <v>23</v>
      </c>
      <c r="C26" s="88">
        <v>62</v>
      </c>
      <c r="D26" s="89">
        <v>55</v>
      </c>
      <c r="E26" s="89">
        <v>69.099999999999994</v>
      </c>
      <c r="F26" s="21">
        <v>304</v>
      </c>
      <c r="G26" s="158"/>
      <c r="H26" s="158">
        <f t="shared" si="1"/>
        <v>7</v>
      </c>
      <c r="I26" s="158">
        <f t="shared" si="0"/>
        <v>7.0999999999999943</v>
      </c>
    </row>
    <row r="27" spans="1:9" ht="15" customHeight="1" x14ac:dyDescent="0.35">
      <c r="A27" s="19" t="s">
        <v>85</v>
      </c>
      <c r="B27" s="17" t="s">
        <v>24</v>
      </c>
      <c r="C27" s="88">
        <v>56.9</v>
      </c>
      <c r="D27" s="89">
        <v>51.9</v>
      </c>
      <c r="E27" s="89">
        <v>62</v>
      </c>
      <c r="F27" s="21">
        <v>513</v>
      </c>
      <c r="G27" s="158"/>
      <c r="H27" s="158">
        <f t="shared" si="1"/>
        <v>5</v>
      </c>
      <c r="I27" s="158">
        <f t="shared" si="0"/>
        <v>5.1000000000000014</v>
      </c>
    </row>
    <row r="28" spans="1:9" ht="15" customHeight="1" x14ac:dyDescent="0.35">
      <c r="A28" s="19" t="s">
        <v>85</v>
      </c>
      <c r="B28" s="17" t="s">
        <v>25</v>
      </c>
      <c r="C28" s="88">
        <v>17.5</v>
      </c>
      <c r="D28" s="89">
        <v>8.3000000000000007</v>
      </c>
      <c r="E28" s="89">
        <v>26.8</v>
      </c>
      <c r="F28" s="21">
        <v>14</v>
      </c>
      <c r="G28" s="158"/>
      <c r="H28" s="158">
        <f t="shared" si="1"/>
        <v>9.1999999999999993</v>
      </c>
      <c r="I28" s="158">
        <f t="shared" si="0"/>
        <v>9.3000000000000007</v>
      </c>
    </row>
    <row r="29" spans="1:9" ht="15" customHeight="1" x14ac:dyDescent="0.35">
      <c r="A29" s="19" t="s">
        <v>85</v>
      </c>
      <c r="B29" s="17" t="s">
        <v>26</v>
      </c>
      <c r="C29" s="88">
        <v>53.1</v>
      </c>
      <c r="D29" s="89">
        <v>47.3</v>
      </c>
      <c r="E29" s="89">
        <v>58.9</v>
      </c>
      <c r="F29" s="21">
        <v>323</v>
      </c>
      <c r="G29" s="158"/>
      <c r="H29" s="158">
        <f t="shared" si="1"/>
        <v>5.8000000000000043</v>
      </c>
      <c r="I29" s="158">
        <f t="shared" si="0"/>
        <v>5.7999999999999972</v>
      </c>
    </row>
    <row r="30" spans="1:9" ht="15" customHeight="1" x14ac:dyDescent="0.35">
      <c r="A30" s="19" t="s">
        <v>85</v>
      </c>
      <c r="B30" s="17" t="s">
        <v>27</v>
      </c>
      <c r="C30" s="88">
        <v>65.2</v>
      </c>
      <c r="D30" s="89">
        <v>58.4</v>
      </c>
      <c r="E30" s="89">
        <v>71.900000000000006</v>
      </c>
      <c r="F30" s="21">
        <v>373</v>
      </c>
      <c r="G30" s="158"/>
      <c r="H30" s="158">
        <f t="shared" si="1"/>
        <v>6.8000000000000043</v>
      </c>
      <c r="I30" s="158">
        <f t="shared" si="0"/>
        <v>6.7000000000000028</v>
      </c>
    </row>
    <row r="31" spans="1:9" ht="15" customHeight="1" x14ac:dyDescent="0.35">
      <c r="A31" s="19" t="s">
        <v>85</v>
      </c>
      <c r="B31" s="21" t="s">
        <v>2</v>
      </c>
      <c r="C31" s="88">
        <v>60.2</v>
      </c>
      <c r="D31" s="89">
        <v>59.1</v>
      </c>
      <c r="E31" s="89">
        <v>61.4</v>
      </c>
      <c r="F31" s="21">
        <v>11002</v>
      </c>
      <c r="G31" s="158"/>
      <c r="H31" s="158">
        <f t="shared" si="1"/>
        <v>1.1000000000000014</v>
      </c>
      <c r="I31" s="158">
        <f t="shared" si="0"/>
        <v>1.1999999999999957</v>
      </c>
    </row>
    <row r="32" spans="1:9" ht="15" customHeight="1" x14ac:dyDescent="0.35">
      <c r="A32" s="19" t="s">
        <v>85</v>
      </c>
      <c r="B32" s="17" t="s">
        <v>28</v>
      </c>
      <c r="C32" s="88">
        <v>61.5</v>
      </c>
      <c r="D32" s="89">
        <v>54.6</v>
      </c>
      <c r="E32" s="89">
        <v>68.5</v>
      </c>
      <c r="F32" s="21">
        <v>301</v>
      </c>
      <c r="G32" s="158"/>
      <c r="H32" s="158">
        <f t="shared" si="1"/>
        <v>6.8999999999999986</v>
      </c>
      <c r="I32" s="158">
        <f t="shared" si="0"/>
        <v>7</v>
      </c>
    </row>
    <row r="33" spans="1:9" ht="15" customHeight="1" x14ac:dyDescent="0.35">
      <c r="A33" s="19" t="s">
        <v>85</v>
      </c>
      <c r="B33" s="17" t="s">
        <v>29</v>
      </c>
      <c r="C33" s="88">
        <v>48.2</v>
      </c>
      <c r="D33" s="89">
        <v>32.6</v>
      </c>
      <c r="E33" s="89">
        <v>63.9</v>
      </c>
      <c r="F33" s="21">
        <v>37</v>
      </c>
      <c r="G33" s="158"/>
      <c r="H33" s="158">
        <f t="shared" si="1"/>
        <v>15.600000000000001</v>
      </c>
      <c r="I33" s="158">
        <f t="shared" si="0"/>
        <v>15.699999999999996</v>
      </c>
    </row>
    <row r="34" spans="1:9" ht="15" customHeight="1" x14ac:dyDescent="0.35">
      <c r="A34" s="19" t="s">
        <v>85</v>
      </c>
      <c r="B34" s="17" t="s">
        <v>30</v>
      </c>
      <c r="C34" s="88">
        <v>63</v>
      </c>
      <c r="D34" s="89">
        <v>56</v>
      </c>
      <c r="E34" s="89">
        <v>69.900000000000006</v>
      </c>
      <c r="F34" s="21">
        <v>320</v>
      </c>
      <c r="G34" s="158"/>
      <c r="H34" s="158">
        <f t="shared" si="1"/>
        <v>7</v>
      </c>
      <c r="I34" s="158">
        <f t="shared" si="0"/>
        <v>6.9000000000000057</v>
      </c>
    </row>
    <row r="35" spans="1:9" ht="15" customHeight="1" x14ac:dyDescent="0.35">
      <c r="A35" s="19" t="s">
        <v>85</v>
      </c>
      <c r="B35" s="17" t="s">
        <v>31</v>
      </c>
      <c r="C35" s="88">
        <v>66.400000000000006</v>
      </c>
      <c r="D35" s="89">
        <v>61.2</v>
      </c>
      <c r="E35" s="89">
        <v>71.599999999999994</v>
      </c>
      <c r="F35" s="21">
        <v>646</v>
      </c>
      <c r="G35" s="158"/>
      <c r="H35" s="158">
        <f t="shared" si="1"/>
        <v>5.2000000000000028</v>
      </c>
      <c r="I35" s="158">
        <f t="shared" si="0"/>
        <v>5.1999999999999886</v>
      </c>
    </row>
    <row r="36" spans="1:9" ht="15" customHeight="1" x14ac:dyDescent="0.35">
      <c r="A36" s="19" t="s">
        <v>85</v>
      </c>
      <c r="B36" s="17" t="s">
        <v>32</v>
      </c>
      <c r="C36" s="88">
        <v>81.099999999999994</v>
      </c>
      <c r="D36" s="89">
        <v>71.099999999999994</v>
      </c>
      <c r="E36" s="89">
        <v>91</v>
      </c>
      <c r="F36" s="21">
        <v>256</v>
      </c>
      <c r="G36" s="158"/>
      <c r="H36" s="158">
        <f t="shared" si="1"/>
        <v>10</v>
      </c>
      <c r="I36" s="158">
        <f t="shared" si="0"/>
        <v>9.9000000000000057</v>
      </c>
    </row>
    <row r="37" spans="1:9" ht="15" customHeight="1" x14ac:dyDescent="0.35">
      <c r="A37" s="19" t="s">
        <v>85</v>
      </c>
      <c r="B37" s="17" t="s">
        <v>33</v>
      </c>
      <c r="C37" s="88">
        <v>69.599999999999994</v>
      </c>
      <c r="D37" s="89">
        <v>60.1</v>
      </c>
      <c r="E37" s="89">
        <v>79.099999999999994</v>
      </c>
      <c r="F37" s="21">
        <v>216</v>
      </c>
      <c r="G37" s="158"/>
      <c r="H37" s="158">
        <f t="shared" si="1"/>
        <v>9.4999999999999929</v>
      </c>
      <c r="I37" s="158">
        <f t="shared" si="0"/>
        <v>9.5</v>
      </c>
    </row>
    <row r="38" spans="1:9" ht="15" customHeight="1" x14ac:dyDescent="0.35">
      <c r="A38" s="19" t="s">
        <v>85</v>
      </c>
      <c r="B38" s="17" t="s">
        <v>34</v>
      </c>
      <c r="C38" s="88">
        <v>75.400000000000006</v>
      </c>
      <c r="D38" s="89">
        <v>66.400000000000006</v>
      </c>
      <c r="E38" s="89">
        <v>84.4</v>
      </c>
      <c r="F38" s="21">
        <v>281</v>
      </c>
      <c r="G38" s="158"/>
      <c r="H38" s="158">
        <f t="shared" si="1"/>
        <v>9</v>
      </c>
      <c r="I38" s="158">
        <f t="shared" si="0"/>
        <v>9</v>
      </c>
    </row>
    <row r="39" spans="1:9" ht="15" customHeight="1" x14ac:dyDescent="0.35">
      <c r="A39" s="19" t="s">
        <v>87</v>
      </c>
      <c r="B39" s="17" t="s">
        <v>3</v>
      </c>
      <c r="C39" s="85">
        <v>57.5</v>
      </c>
      <c r="D39" s="86">
        <v>52</v>
      </c>
      <c r="E39" s="86">
        <v>62.9</v>
      </c>
      <c r="F39" s="112">
        <v>431</v>
      </c>
      <c r="G39" s="158"/>
      <c r="H39" s="158">
        <f t="shared" si="1"/>
        <v>5.5</v>
      </c>
      <c r="I39" s="158">
        <f t="shared" si="0"/>
        <v>5.3999999999999986</v>
      </c>
    </row>
    <row r="40" spans="1:9" ht="15" customHeight="1" x14ac:dyDescent="0.35">
      <c r="A40" s="19" t="s">
        <v>87</v>
      </c>
      <c r="B40" s="17" t="s">
        <v>4</v>
      </c>
      <c r="C40" s="85">
        <v>65.7</v>
      </c>
      <c r="D40" s="86">
        <v>60.1</v>
      </c>
      <c r="E40" s="86">
        <v>71.3</v>
      </c>
      <c r="F40" s="112">
        <v>523</v>
      </c>
      <c r="G40" s="158"/>
      <c r="H40" s="158">
        <f t="shared" si="1"/>
        <v>5.6000000000000014</v>
      </c>
      <c r="I40" s="158">
        <f t="shared" si="0"/>
        <v>5.5999999999999943</v>
      </c>
    </row>
    <row r="41" spans="1:9" ht="15" customHeight="1" x14ac:dyDescent="0.35">
      <c r="A41" s="19" t="s">
        <v>87</v>
      </c>
      <c r="B41" s="17" t="s">
        <v>5</v>
      </c>
      <c r="C41" s="85">
        <v>63.7</v>
      </c>
      <c r="D41" s="86">
        <v>56.6</v>
      </c>
      <c r="E41" s="86">
        <v>70.8</v>
      </c>
      <c r="F41" s="112">
        <v>307</v>
      </c>
      <c r="G41" s="158"/>
      <c r="H41" s="158">
        <f t="shared" si="1"/>
        <v>7.1000000000000014</v>
      </c>
      <c r="I41" s="158">
        <f t="shared" si="0"/>
        <v>7.0999999999999943</v>
      </c>
    </row>
    <row r="42" spans="1:9" ht="15" customHeight="1" x14ac:dyDescent="0.35">
      <c r="A42" s="19" t="s">
        <v>87</v>
      </c>
      <c r="B42" s="17" t="s">
        <v>6</v>
      </c>
      <c r="C42" s="85">
        <v>62.5</v>
      </c>
      <c r="D42" s="86">
        <v>54.9</v>
      </c>
      <c r="E42" s="86">
        <v>70.099999999999994</v>
      </c>
      <c r="F42" s="112">
        <v>259</v>
      </c>
      <c r="G42" s="158"/>
      <c r="H42" s="158">
        <f t="shared" si="1"/>
        <v>7.6000000000000014</v>
      </c>
      <c r="I42" s="158">
        <f t="shared" si="0"/>
        <v>7.5999999999999943</v>
      </c>
    </row>
    <row r="43" spans="1:9" ht="15" customHeight="1" x14ac:dyDescent="0.35">
      <c r="A43" s="19" t="s">
        <v>87</v>
      </c>
      <c r="B43" s="17" t="s">
        <v>7</v>
      </c>
      <c r="C43" s="85">
        <v>56.2</v>
      </c>
      <c r="D43" s="86">
        <v>52.6</v>
      </c>
      <c r="E43" s="86">
        <v>59.7</v>
      </c>
      <c r="F43" s="112">
        <v>960</v>
      </c>
      <c r="G43" s="158"/>
      <c r="H43" s="158">
        <f t="shared" si="1"/>
        <v>3.6000000000000014</v>
      </c>
      <c r="I43" s="158">
        <f t="shared" si="0"/>
        <v>3.5</v>
      </c>
    </row>
    <row r="44" spans="1:9" ht="15" customHeight="1" x14ac:dyDescent="0.35">
      <c r="A44" s="19" t="s">
        <v>87</v>
      </c>
      <c r="B44" s="17" t="s">
        <v>8</v>
      </c>
      <c r="C44" s="85">
        <v>60</v>
      </c>
      <c r="D44" s="86">
        <v>47.2</v>
      </c>
      <c r="E44" s="86">
        <v>72.8</v>
      </c>
      <c r="F44" s="112">
        <v>88</v>
      </c>
      <c r="G44" s="158"/>
      <c r="H44" s="158">
        <f t="shared" si="1"/>
        <v>12.799999999999997</v>
      </c>
      <c r="I44" s="158">
        <f t="shared" si="0"/>
        <v>12.799999999999997</v>
      </c>
    </row>
    <row r="45" spans="1:9" ht="15" customHeight="1" x14ac:dyDescent="0.35">
      <c r="A45" s="19" t="s">
        <v>87</v>
      </c>
      <c r="B45" s="17" t="s">
        <v>9</v>
      </c>
      <c r="C45" s="85">
        <v>50.9</v>
      </c>
      <c r="D45" s="86">
        <v>45.4</v>
      </c>
      <c r="E45" s="86">
        <v>56.5</v>
      </c>
      <c r="F45" s="112">
        <v>332</v>
      </c>
      <c r="G45" s="158"/>
      <c r="H45" s="158">
        <f t="shared" si="1"/>
        <v>5.5</v>
      </c>
      <c r="I45" s="158">
        <f t="shared" si="0"/>
        <v>5.6000000000000014</v>
      </c>
    </row>
    <row r="46" spans="1:9" ht="15" customHeight="1" x14ac:dyDescent="0.35">
      <c r="A46" s="19" t="s">
        <v>87</v>
      </c>
      <c r="B46" s="17" t="s">
        <v>10</v>
      </c>
      <c r="C46" s="85">
        <v>56.8</v>
      </c>
      <c r="D46" s="86">
        <v>50.6</v>
      </c>
      <c r="E46" s="86">
        <v>63.1</v>
      </c>
      <c r="F46" s="112">
        <v>323</v>
      </c>
      <c r="G46" s="158"/>
      <c r="H46" s="158">
        <f t="shared" si="1"/>
        <v>6.1999999999999957</v>
      </c>
      <c r="I46" s="158">
        <f t="shared" si="0"/>
        <v>6.3000000000000043</v>
      </c>
    </row>
    <row r="47" spans="1:9" ht="15" customHeight="1" x14ac:dyDescent="0.35">
      <c r="A47" s="19" t="s">
        <v>87</v>
      </c>
      <c r="B47" s="17" t="s">
        <v>11</v>
      </c>
      <c r="C47" s="85">
        <v>61.7</v>
      </c>
      <c r="D47" s="86">
        <v>54.1</v>
      </c>
      <c r="E47" s="86">
        <v>69.3</v>
      </c>
      <c r="F47" s="112">
        <v>262</v>
      </c>
      <c r="G47" s="158"/>
      <c r="H47" s="158">
        <f t="shared" si="1"/>
        <v>7.6000000000000014</v>
      </c>
      <c r="I47" s="158">
        <f t="shared" si="0"/>
        <v>7.5999999999999943</v>
      </c>
    </row>
    <row r="48" spans="1:9" ht="15" customHeight="1" x14ac:dyDescent="0.35">
      <c r="A48" s="19" t="s">
        <v>87</v>
      </c>
      <c r="B48" s="17" t="s">
        <v>12</v>
      </c>
      <c r="C48" s="85">
        <v>54.5</v>
      </c>
      <c r="D48" s="86">
        <v>46.7</v>
      </c>
      <c r="E48" s="86">
        <v>62.3</v>
      </c>
      <c r="F48" s="112">
        <v>195</v>
      </c>
      <c r="G48" s="158"/>
      <c r="H48" s="158">
        <f t="shared" si="1"/>
        <v>7.7999999999999972</v>
      </c>
      <c r="I48" s="158">
        <f t="shared" si="0"/>
        <v>7.7999999999999972</v>
      </c>
    </row>
    <row r="49" spans="1:18" ht="15" customHeight="1" x14ac:dyDescent="0.35">
      <c r="A49" s="19" t="s">
        <v>87</v>
      </c>
      <c r="B49" s="17" t="s">
        <v>13</v>
      </c>
      <c r="C49" s="85">
        <v>84.6</v>
      </c>
      <c r="D49" s="86">
        <v>75.2</v>
      </c>
      <c r="E49" s="86">
        <v>93.9</v>
      </c>
      <c r="F49" s="112">
        <v>316</v>
      </c>
      <c r="G49" s="158"/>
      <c r="H49" s="158">
        <f t="shared" si="1"/>
        <v>9.3999999999999915</v>
      </c>
      <c r="I49" s="158">
        <f t="shared" si="0"/>
        <v>9.3000000000000114</v>
      </c>
    </row>
    <row r="50" spans="1:18" ht="15" customHeight="1" x14ac:dyDescent="0.35">
      <c r="A50" s="19" t="s">
        <v>87</v>
      </c>
      <c r="B50" s="17" t="s">
        <v>14</v>
      </c>
      <c r="C50" s="85">
        <v>46.1</v>
      </c>
      <c r="D50" s="86">
        <v>38.799999999999997</v>
      </c>
      <c r="E50" s="86">
        <v>53.4</v>
      </c>
      <c r="F50" s="112">
        <v>153</v>
      </c>
      <c r="G50" s="158"/>
      <c r="H50" s="158">
        <f t="shared" si="1"/>
        <v>7.3000000000000043</v>
      </c>
      <c r="I50" s="158">
        <f t="shared" si="0"/>
        <v>7.2999999999999972</v>
      </c>
    </row>
    <row r="51" spans="1:18" ht="15" customHeight="1" x14ac:dyDescent="0.35">
      <c r="A51" s="19" t="s">
        <v>87</v>
      </c>
      <c r="B51" s="17" t="s">
        <v>15</v>
      </c>
      <c r="C51" s="85">
        <v>63.7</v>
      </c>
      <c r="D51" s="86">
        <v>56.6</v>
      </c>
      <c r="E51" s="86">
        <v>70.900000000000006</v>
      </c>
      <c r="F51" s="112">
        <v>313</v>
      </c>
      <c r="G51" s="158"/>
      <c r="H51" s="158">
        <f t="shared" si="1"/>
        <v>7.1000000000000014</v>
      </c>
      <c r="I51" s="158">
        <f t="shared" si="0"/>
        <v>7.2000000000000028</v>
      </c>
    </row>
    <row r="52" spans="1:18" ht="15" customHeight="1" x14ac:dyDescent="0.35">
      <c r="A52" s="19" t="s">
        <v>87</v>
      </c>
      <c r="B52" s="17" t="s">
        <v>16</v>
      </c>
      <c r="C52" s="85">
        <v>56</v>
      </c>
      <c r="D52" s="86">
        <v>52</v>
      </c>
      <c r="E52" s="86">
        <v>60.1</v>
      </c>
      <c r="F52" s="112">
        <v>748</v>
      </c>
      <c r="G52" s="158"/>
      <c r="H52" s="158">
        <f t="shared" si="1"/>
        <v>4</v>
      </c>
      <c r="I52" s="158">
        <f t="shared" si="0"/>
        <v>4.1000000000000014</v>
      </c>
    </row>
    <row r="53" spans="1:18" ht="15" customHeight="1" x14ac:dyDescent="0.35">
      <c r="A53" s="19" t="s">
        <v>87</v>
      </c>
      <c r="B53" s="17" t="s">
        <v>17</v>
      </c>
      <c r="C53" s="85">
        <v>59.9</v>
      </c>
      <c r="D53" s="86">
        <v>56.5</v>
      </c>
      <c r="E53" s="86">
        <v>63.4</v>
      </c>
      <c r="F53" s="112">
        <v>1208</v>
      </c>
      <c r="G53" s="158"/>
      <c r="H53" s="158">
        <f t="shared" si="1"/>
        <v>3.3999999999999986</v>
      </c>
      <c r="I53" s="158">
        <f t="shared" si="0"/>
        <v>3.5</v>
      </c>
    </row>
    <row r="54" spans="1:18" ht="15" customHeight="1" x14ac:dyDescent="0.35">
      <c r="A54" s="19" t="s">
        <v>87</v>
      </c>
      <c r="B54" s="17" t="s">
        <v>18</v>
      </c>
      <c r="C54" s="85">
        <v>52</v>
      </c>
      <c r="D54" s="86">
        <v>47</v>
      </c>
      <c r="E54" s="86">
        <v>57</v>
      </c>
      <c r="F54" s="112">
        <v>421</v>
      </c>
      <c r="G54" s="158"/>
      <c r="H54" s="158">
        <f t="shared" si="1"/>
        <v>5</v>
      </c>
      <c r="I54" s="158">
        <f t="shared" si="0"/>
        <v>5</v>
      </c>
    </row>
    <row r="55" spans="1:18" ht="15" customHeight="1" x14ac:dyDescent="0.35">
      <c r="A55" s="19" t="s">
        <v>87</v>
      </c>
      <c r="B55" s="17" t="s">
        <v>19</v>
      </c>
      <c r="C55" s="85">
        <v>76.900000000000006</v>
      </c>
      <c r="D55" s="86">
        <v>67.099999999999994</v>
      </c>
      <c r="E55" s="86">
        <v>86.7</v>
      </c>
      <c r="F55" s="112">
        <v>242</v>
      </c>
      <c r="G55" s="158"/>
      <c r="H55" s="158">
        <f t="shared" si="1"/>
        <v>9.8000000000000114</v>
      </c>
      <c r="I55" s="158">
        <f t="shared" si="0"/>
        <v>9.7999999999999972</v>
      </c>
    </row>
    <row r="56" spans="1:18" ht="15" customHeight="1" x14ac:dyDescent="0.35">
      <c r="A56" s="19" t="s">
        <v>87</v>
      </c>
      <c r="B56" s="17" t="s">
        <v>20</v>
      </c>
      <c r="C56" s="85">
        <v>77.8</v>
      </c>
      <c r="D56" s="86">
        <v>66.900000000000006</v>
      </c>
      <c r="E56" s="86">
        <v>88.7</v>
      </c>
      <c r="F56" s="112">
        <v>201</v>
      </c>
      <c r="G56" s="180"/>
      <c r="H56" s="180">
        <f t="shared" si="1"/>
        <v>10.899999999999991</v>
      </c>
      <c r="I56" s="158">
        <f t="shared" si="0"/>
        <v>10.900000000000006</v>
      </c>
    </row>
    <row r="57" spans="1:18" ht="15" customHeight="1" x14ac:dyDescent="0.4">
      <c r="A57" s="19" t="s">
        <v>87</v>
      </c>
      <c r="B57" s="17" t="s">
        <v>21</v>
      </c>
      <c r="C57" s="85">
        <v>76.8</v>
      </c>
      <c r="D57" s="86">
        <v>66.900000000000006</v>
      </c>
      <c r="E57" s="86">
        <v>86.6</v>
      </c>
      <c r="F57" s="112">
        <v>236</v>
      </c>
      <c r="G57" s="181"/>
      <c r="H57" s="181">
        <f t="shared" si="1"/>
        <v>9.8999999999999915</v>
      </c>
      <c r="I57" s="158">
        <f t="shared" si="0"/>
        <v>9.7999999999999972</v>
      </c>
      <c r="J57" s="111"/>
      <c r="K57" s="111"/>
      <c r="L57" s="111"/>
      <c r="M57" s="111"/>
      <c r="N57" s="111"/>
      <c r="O57" s="111"/>
      <c r="P57" s="111"/>
      <c r="Q57" s="111"/>
      <c r="R57" s="111"/>
    </row>
    <row r="58" spans="1:18" ht="15" customHeight="1" x14ac:dyDescent="0.35">
      <c r="A58" s="19" t="s">
        <v>87</v>
      </c>
      <c r="B58" s="17" t="s">
        <v>22</v>
      </c>
      <c r="C58" s="85">
        <v>50.6</v>
      </c>
      <c r="D58" s="86">
        <v>38.6</v>
      </c>
      <c r="E58" s="86">
        <v>62.6</v>
      </c>
      <c r="F58" s="112">
        <v>68</v>
      </c>
      <c r="G58" s="158"/>
      <c r="H58" s="158">
        <f t="shared" si="1"/>
        <v>12</v>
      </c>
      <c r="I58" s="158">
        <f t="shared" si="0"/>
        <v>12</v>
      </c>
    </row>
    <row r="59" spans="1:18" ht="15" customHeight="1" x14ac:dyDescent="0.35">
      <c r="A59" s="19" t="s">
        <v>87</v>
      </c>
      <c r="B59" s="17" t="s">
        <v>23</v>
      </c>
      <c r="C59" s="85">
        <v>62.5</v>
      </c>
      <c r="D59" s="86">
        <v>55.5</v>
      </c>
      <c r="E59" s="86">
        <v>69.5</v>
      </c>
      <c r="F59" s="112">
        <v>309</v>
      </c>
      <c r="G59" s="158"/>
      <c r="H59" s="158">
        <f t="shared" si="1"/>
        <v>7</v>
      </c>
      <c r="I59" s="158">
        <f t="shared" si="0"/>
        <v>7</v>
      </c>
    </row>
    <row r="60" spans="1:18" ht="15" customHeight="1" x14ac:dyDescent="0.35">
      <c r="A60" s="19" t="s">
        <v>87</v>
      </c>
      <c r="B60" s="17" t="s">
        <v>24</v>
      </c>
      <c r="C60" s="85">
        <v>59.1</v>
      </c>
      <c r="D60" s="86">
        <v>53.9</v>
      </c>
      <c r="E60" s="86">
        <v>64.2</v>
      </c>
      <c r="F60" s="112">
        <v>540</v>
      </c>
      <c r="G60" s="158"/>
      <c r="H60" s="158">
        <f t="shared" si="1"/>
        <v>5.2000000000000028</v>
      </c>
      <c r="I60" s="158">
        <f t="shared" si="0"/>
        <v>5.1000000000000014</v>
      </c>
    </row>
    <row r="61" spans="1:18" ht="15" customHeight="1" x14ac:dyDescent="0.35">
      <c r="A61" s="19" t="s">
        <v>87</v>
      </c>
      <c r="B61" s="17" t="s">
        <v>25</v>
      </c>
      <c r="C61" s="85">
        <v>20.399999999999999</v>
      </c>
      <c r="D61" s="86">
        <v>10.6</v>
      </c>
      <c r="E61" s="86">
        <v>30.2</v>
      </c>
      <c r="F61" s="112">
        <v>17</v>
      </c>
      <c r="G61" s="158"/>
      <c r="H61" s="158">
        <f t="shared" si="1"/>
        <v>9.7999999999999989</v>
      </c>
      <c r="I61" s="158">
        <f t="shared" si="0"/>
        <v>9.8000000000000007</v>
      </c>
    </row>
    <row r="62" spans="1:18" ht="15" customHeight="1" x14ac:dyDescent="0.35">
      <c r="A62" s="19" t="s">
        <v>87</v>
      </c>
      <c r="B62" s="17" t="s">
        <v>26</v>
      </c>
      <c r="C62" s="85">
        <v>53.7</v>
      </c>
      <c r="D62" s="86">
        <v>47.9</v>
      </c>
      <c r="E62" s="86">
        <v>59.5</v>
      </c>
      <c r="F62" s="112">
        <v>330</v>
      </c>
      <c r="G62" s="158"/>
      <c r="H62" s="158">
        <f t="shared" si="1"/>
        <v>5.8000000000000043</v>
      </c>
      <c r="I62" s="158">
        <f t="shared" si="0"/>
        <v>5.7999999999999972</v>
      </c>
    </row>
    <row r="63" spans="1:18" ht="15" customHeight="1" x14ac:dyDescent="0.35">
      <c r="A63" s="19" t="s">
        <v>87</v>
      </c>
      <c r="B63" s="17" t="s">
        <v>27</v>
      </c>
      <c r="C63" s="85">
        <v>65.2</v>
      </c>
      <c r="D63" s="86">
        <v>58.5</v>
      </c>
      <c r="E63" s="86">
        <v>71.900000000000006</v>
      </c>
      <c r="F63" s="112">
        <v>377</v>
      </c>
      <c r="G63" s="158"/>
      <c r="H63" s="158">
        <f t="shared" si="1"/>
        <v>6.7000000000000028</v>
      </c>
      <c r="I63" s="158">
        <f t="shared" si="0"/>
        <v>6.7000000000000028</v>
      </c>
    </row>
    <row r="64" spans="1:18" ht="15" customHeight="1" x14ac:dyDescent="0.35">
      <c r="A64" s="19" t="s">
        <v>87</v>
      </c>
      <c r="B64" s="21" t="s">
        <v>2</v>
      </c>
      <c r="C64" s="85">
        <v>61</v>
      </c>
      <c r="D64" s="86">
        <v>59.9</v>
      </c>
      <c r="E64" s="86">
        <v>62.1</v>
      </c>
      <c r="F64" s="112">
        <v>11239</v>
      </c>
      <c r="G64" s="158"/>
      <c r="H64" s="158">
        <f t="shared" si="1"/>
        <v>1.1000000000000014</v>
      </c>
      <c r="I64" s="158">
        <f t="shared" si="0"/>
        <v>1.1000000000000014</v>
      </c>
    </row>
    <row r="65" spans="1:20" ht="15" customHeight="1" x14ac:dyDescent="0.35">
      <c r="A65" s="19" t="s">
        <v>87</v>
      </c>
      <c r="B65" s="17" t="s">
        <v>28</v>
      </c>
      <c r="C65" s="85">
        <v>62.1</v>
      </c>
      <c r="D65" s="86">
        <v>55.1</v>
      </c>
      <c r="E65" s="86">
        <v>69.099999999999994</v>
      </c>
      <c r="F65" s="112">
        <v>305</v>
      </c>
      <c r="G65" s="158"/>
      <c r="H65" s="158">
        <f t="shared" si="1"/>
        <v>7</v>
      </c>
      <c r="I65" s="158">
        <f t="shared" si="0"/>
        <v>6.9999999999999929</v>
      </c>
    </row>
    <row r="66" spans="1:20" ht="15" customHeight="1" x14ac:dyDescent="0.35">
      <c r="A66" s="19" t="s">
        <v>87</v>
      </c>
      <c r="B66" s="17" t="s">
        <v>29</v>
      </c>
      <c r="C66" s="85">
        <v>44</v>
      </c>
      <c r="D66" s="86">
        <v>29.1</v>
      </c>
      <c r="E66" s="86">
        <v>58.9</v>
      </c>
      <c r="F66" s="112">
        <v>34</v>
      </c>
      <c r="G66" s="158"/>
      <c r="H66" s="158">
        <f t="shared" si="1"/>
        <v>14.899999999999999</v>
      </c>
      <c r="I66" s="158">
        <f t="shared" si="0"/>
        <v>14.899999999999999</v>
      </c>
    </row>
    <row r="67" spans="1:20" ht="15" customHeight="1" x14ac:dyDescent="0.35">
      <c r="A67" s="19" t="s">
        <v>87</v>
      </c>
      <c r="B67" s="17" t="s">
        <v>30</v>
      </c>
      <c r="C67" s="85">
        <v>56.1</v>
      </c>
      <c r="D67" s="86">
        <v>49.5</v>
      </c>
      <c r="E67" s="86">
        <v>62.6</v>
      </c>
      <c r="F67" s="112">
        <v>289</v>
      </c>
      <c r="G67" s="158"/>
      <c r="H67" s="158">
        <f t="shared" si="1"/>
        <v>6.6000000000000014</v>
      </c>
      <c r="I67" s="158">
        <f t="shared" si="0"/>
        <v>6.5</v>
      </c>
    </row>
    <row r="68" spans="1:20" ht="15" customHeight="1" x14ac:dyDescent="0.35">
      <c r="A68" s="19" t="s">
        <v>87</v>
      </c>
      <c r="B68" s="17" t="s">
        <v>31</v>
      </c>
      <c r="C68" s="85">
        <v>67.900000000000006</v>
      </c>
      <c r="D68" s="86">
        <v>62.7</v>
      </c>
      <c r="E68" s="86">
        <v>73.2</v>
      </c>
      <c r="F68" s="112">
        <v>667</v>
      </c>
      <c r="G68" s="158"/>
      <c r="H68" s="158">
        <f t="shared" si="1"/>
        <v>5.2000000000000028</v>
      </c>
      <c r="I68" s="158">
        <f t="shared" si="0"/>
        <v>5.2999999999999972</v>
      </c>
    </row>
    <row r="69" spans="1:20" ht="15" customHeight="1" x14ac:dyDescent="0.35">
      <c r="A69" s="19" t="s">
        <v>87</v>
      </c>
      <c r="B69" s="17" t="s">
        <v>32</v>
      </c>
      <c r="C69" s="85">
        <v>83.3</v>
      </c>
      <c r="D69" s="86">
        <v>73.400000000000006</v>
      </c>
      <c r="E69" s="86">
        <v>93.3</v>
      </c>
      <c r="F69" s="112">
        <v>270</v>
      </c>
      <c r="G69" s="158"/>
      <c r="H69" s="158">
        <f t="shared" si="1"/>
        <v>9.8999999999999915</v>
      </c>
      <c r="I69" s="158">
        <f t="shared" si="0"/>
        <v>10</v>
      </c>
    </row>
    <row r="70" spans="1:20" ht="15" customHeight="1" x14ac:dyDescent="0.35">
      <c r="A70" s="19" t="s">
        <v>87</v>
      </c>
      <c r="B70" s="17" t="s">
        <v>33</v>
      </c>
      <c r="C70" s="85">
        <v>72.2</v>
      </c>
      <c r="D70" s="86">
        <v>62.6</v>
      </c>
      <c r="E70" s="86">
        <v>81.7</v>
      </c>
      <c r="F70" s="112">
        <v>225</v>
      </c>
      <c r="G70" s="158"/>
      <c r="H70" s="158">
        <f t="shared" ref="H70:H133" si="2">ABS(C70-D70)</f>
        <v>9.6000000000000014</v>
      </c>
      <c r="I70" s="158">
        <f t="shared" ref="I70:I133" si="3">ABS(E70-C70)</f>
        <v>9.5</v>
      </c>
    </row>
    <row r="71" spans="1:20" ht="15" customHeight="1" x14ac:dyDescent="0.35">
      <c r="A71" s="19" t="s">
        <v>87</v>
      </c>
      <c r="B71" s="17" t="s">
        <v>34</v>
      </c>
      <c r="C71" s="85">
        <v>76.7</v>
      </c>
      <c r="D71" s="86">
        <v>67.7</v>
      </c>
      <c r="E71" s="86">
        <v>85.7</v>
      </c>
      <c r="F71" s="112">
        <v>290</v>
      </c>
      <c r="G71" s="158"/>
      <c r="H71" s="158">
        <f t="shared" si="2"/>
        <v>9</v>
      </c>
      <c r="I71" s="158">
        <f t="shared" si="3"/>
        <v>9</v>
      </c>
    </row>
    <row r="72" spans="1:20" ht="15" customHeight="1" x14ac:dyDescent="0.35">
      <c r="A72" s="19" t="s">
        <v>88</v>
      </c>
      <c r="B72" s="17" t="s">
        <v>3</v>
      </c>
      <c r="C72" s="85">
        <v>59.2</v>
      </c>
      <c r="D72" s="86">
        <v>53.6</v>
      </c>
      <c r="E72" s="86">
        <v>64.7</v>
      </c>
      <c r="F72" s="112">
        <v>445</v>
      </c>
      <c r="G72" s="158"/>
      <c r="H72" s="158">
        <f t="shared" si="2"/>
        <v>5.6000000000000014</v>
      </c>
      <c r="I72" s="158">
        <f t="shared" si="3"/>
        <v>5.5</v>
      </c>
    </row>
    <row r="73" spans="1:20" ht="15" customHeight="1" x14ac:dyDescent="0.35">
      <c r="A73" s="19" t="s">
        <v>88</v>
      </c>
      <c r="B73" s="17" t="s">
        <v>4</v>
      </c>
      <c r="C73" s="85">
        <v>68.099999999999994</v>
      </c>
      <c r="D73" s="86">
        <v>62.5</v>
      </c>
      <c r="E73" s="86">
        <v>73.8</v>
      </c>
      <c r="F73" s="112">
        <v>552</v>
      </c>
      <c r="G73" s="158"/>
      <c r="H73" s="158">
        <f t="shared" si="2"/>
        <v>5.5999999999999943</v>
      </c>
      <c r="I73" s="158">
        <f t="shared" si="3"/>
        <v>5.7000000000000028</v>
      </c>
    </row>
    <row r="74" spans="1:20" ht="15" customHeight="1" x14ac:dyDescent="0.35">
      <c r="A74" s="19" t="s">
        <v>88</v>
      </c>
      <c r="B74" s="17" t="s">
        <v>5</v>
      </c>
      <c r="C74" s="85">
        <v>64</v>
      </c>
      <c r="D74" s="86">
        <v>56.9</v>
      </c>
      <c r="E74" s="86">
        <v>71.099999999999994</v>
      </c>
      <c r="F74" s="112">
        <v>312</v>
      </c>
      <c r="G74" s="158"/>
      <c r="H74" s="158">
        <f t="shared" si="2"/>
        <v>7.1000000000000014</v>
      </c>
      <c r="I74" s="158">
        <f t="shared" si="3"/>
        <v>7.0999999999999943</v>
      </c>
    </row>
    <row r="75" spans="1:20" ht="15" customHeight="1" x14ac:dyDescent="0.35">
      <c r="A75" s="19" t="s">
        <v>88</v>
      </c>
      <c r="B75" s="17" t="s">
        <v>6</v>
      </c>
      <c r="C75" s="85">
        <v>68.2</v>
      </c>
      <c r="D75" s="86">
        <v>60.3</v>
      </c>
      <c r="E75" s="86">
        <v>76.099999999999994</v>
      </c>
      <c r="F75" s="112">
        <v>285</v>
      </c>
      <c r="G75" s="158"/>
      <c r="H75" s="158">
        <f t="shared" si="2"/>
        <v>7.9000000000000057</v>
      </c>
      <c r="I75" s="158">
        <f t="shared" si="3"/>
        <v>7.8999999999999915</v>
      </c>
    </row>
    <row r="76" spans="1:20" ht="15" customHeight="1" x14ac:dyDescent="0.35">
      <c r="A76" s="19" t="s">
        <v>88</v>
      </c>
      <c r="B76" s="17" t="s">
        <v>7</v>
      </c>
      <c r="C76" s="85">
        <v>56.3</v>
      </c>
      <c r="D76" s="86">
        <v>52.8</v>
      </c>
      <c r="E76" s="86">
        <v>59.9</v>
      </c>
      <c r="F76" s="112">
        <v>966</v>
      </c>
      <c r="G76" s="158"/>
      <c r="H76" s="158">
        <f t="shared" si="2"/>
        <v>3.5</v>
      </c>
      <c r="I76" s="158">
        <f t="shared" si="3"/>
        <v>3.6000000000000014</v>
      </c>
    </row>
    <row r="77" spans="1:20" ht="15" customHeight="1" x14ac:dyDescent="0.35">
      <c r="A77" s="19" t="s">
        <v>88</v>
      </c>
      <c r="B77" s="17" t="s">
        <v>8</v>
      </c>
      <c r="C77" s="85">
        <v>57.4</v>
      </c>
      <c r="D77" s="86">
        <v>45</v>
      </c>
      <c r="E77" s="86">
        <v>69.7</v>
      </c>
      <c r="F77" s="112">
        <v>87</v>
      </c>
      <c r="G77" s="158"/>
      <c r="H77" s="158">
        <f t="shared" si="2"/>
        <v>12.399999999999999</v>
      </c>
      <c r="I77" s="158">
        <f t="shared" si="3"/>
        <v>12.300000000000004</v>
      </c>
    </row>
    <row r="78" spans="1:20" ht="15" customHeight="1" x14ac:dyDescent="0.35">
      <c r="A78" s="19" t="s">
        <v>88</v>
      </c>
      <c r="B78" s="17" t="s">
        <v>9</v>
      </c>
      <c r="C78" s="85">
        <v>51.7</v>
      </c>
      <c r="D78" s="86">
        <v>46.2</v>
      </c>
      <c r="E78" s="86">
        <v>57.3</v>
      </c>
      <c r="F78" s="112">
        <v>340</v>
      </c>
      <c r="G78" s="157"/>
      <c r="H78" s="157">
        <f t="shared" si="2"/>
        <v>5.5</v>
      </c>
      <c r="I78" s="158">
        <f t="shared" si="3"/>
        <v>5.5999999999999943</v>
      </c>
      <c r="J78" s="19"/>
      <c r="K78" s="19"/>
      <c r="L78" s="19"/>
      <c r="M78" s="19"/>
      <c r="N78" s="19"/>
      <c r="O78" s="19"/>
      <c r="P78" s="19"/>
      <c r="Q78" s="19"/>
      <c r="R78" s="19"/>
      <c r="S78" s="19"/>
      <c r="T78" s="19"/>
    </row>
    <row r="79" spans="1:20" ht="15" customHeight="1" x14ac:dyDescent="0.35">
      <c r="A79" s="19" t="s">
        <v>88</v>
      </c>
      <c r="B79" s="17" t="s">
        <v>10</v>
      </c>
      <c r="C79" s="85">
        <v>55.1</v>
      </c>
      <c r="D79" s="86">
        <v>49</v>
      </c>
      <c r="E79" s="86">
        <v>61.3</v>
      </c>
      <c r="F79" s="112">
        <v>317</v>
      </c>
      <c r="G79" s="157"/>
      <c r="H79" s="157">
        <f t="shared" si="2"/>
        <v>6.1000000000000014</v>
      </c>
      <c r="I79" s="158">
        <f t="shared" si="3"/>
        <v>6.1999999999999957</v>
      </c>
      <c r="J79" s="19"/>
      <c r="K79" s="19"/>
      <c r="L79" s="19"/>
      <c r="M79" s="19"/>
      <c r="N79" s="19"/>
      <c r="O79" s="19"/>
      <c r="P79" s="19"/>
      <c r="Q79" s="19"/>
      <c r="R79" s="19"/>
      <c r="S79" s="19"/>
      <c r="T79" s="19"/>
    </row>
    <row r="80" spans="1:20" ht="15" customHeight="1" x14ac:dyDescent="0.35">
      <c r="A80" s="19" t="s">
        <v>88</v>
      </c>
      <c r="B80" s="17" t="s">
        <v>11</v>
      </c>
      <c r="C80" s="85">
        <v>61.2</v>
      </c>
      <c r="D80" s="86">
        <v>53.6</v>
      </c>
      <c r="E80" s="86">
        <v>68.8</v>
      </c>
      <c r="F80" s="112">
        <v>259</v>
      </c>
      <c r="G80" s="157"/>
      <c r="H80" s="157">
        <f t="shared" si="2"/>
        <v>7.6000000000000014</v>
      </c>
      <c r="I80" s="158">
        <f t="shared" si="3"/>
        <v>7.5999999999999943</v>
      </c>
      <c r="J80" s="19"/>
      <c r="K80" s="19"/>
      <c r="L80" s="19"/>
      <c r="M80" s="19"/>
      <c r="N80" s="19"/>
      <c r="O80" s="19"/>
      <c r="P80" s="19"/>
      <c r="Q80" s="19"/>
      <c r="R80" s="19"/>
      <c r="S80" s="19"/>
      <c r="T80" s="19"/>
    </row>
    <row r="81" spans="1:20" ht="15" customHeight="1" x14ac:dyDescent="0.35">
      <c r="A81" s="19" t="s">
        <v>88</v>
      </c>
      <c r="B81" s="17" t="s">
        <v>12</v>
      </c>
      <c r="C81" s="85">
        <v>47.7</v>
      </c>
      <c r="D81" s="86">
        <v>40.5</v>
      </c>
      <c r="E81" s="86">
        <v>54.9</v>
      </c>
      <c r="F81" s="112">
        <v>176</v>
      </c>
      <c r="G81" s="157"/>
      <c r="H81" s="157">
        <f t="shared" si="2"/>
        <v>7.2000000000000028</v>
      </c>
      <c r="I81" s="158">
        <f t="shared" si="3"/>
        <v>7.1999999999999957</v>
      </c>
      <c r="J81" s="19"/>
      <c r="K81" s="19"/>
      <c r="L81" s="19"/>
      <c r="M81" s="19"/>
      <c r="N81" s="19"/>
      <c r="O81" s="19"/>
      <c r="P81" s="19"/>
      <c r="Q81" s="19"/>
      <c r="R81" s="19"/>
      <c r="S81" s="19"/>
      <c r="T81" s="19"/>
    </row>
    <row r="82" spans="1:20" ht="15" customHeight="1" x14ac:dyDescent="0.35">
      <c r="A82" s="19" t="s">
        <v>88</v>
      </c>
      <c r="B82" s="17" t="s">
        <v>13</v>
      </c>
      <c r="C82" s="85">
        <v>88.4</v>
      </c>
      <c r="D82" s="86">
        <v>78.900000000000006</v>
      </c>
      <c r="E82" s="86">
        <v>97.9</v>
      </c>
      <c r="F82" s="112">
        <v>333</v>
      </c>
      <c r="G82" s="157"/>
      <c r="H82" s="157">
        <f t="shared" si="2"/>
        <v>9.5</v>
      </c>
      <c r="I82" s="158">
        <f t="shared" si="3"/>
        <v>9.5</v>
      </c>
      <c r="J82" s="19"/>
      <c r="K82" s="19"/>
      <c r="L82" s="19"/>
      <c r="M82" s="19"/>
      <c r="N82" s="19"/>
      <c r="O82" s="19"/>
      <c r="P82" s="19"/>
      <c r="Q82" s="19"/>
      <c r="R82" s="19"/>
      <c r="S82" s="19"/>
      <c r="T82" s="19"/>
    </row>
    <row r="83" spans="1:20" ht="15" customHeight="1" x14ac:dyDescent="0.35">
      <c r="A83" s="19" t="s">
        <v>88</v>
      </c>
      <c r="B83" s="17" t="s">
        <v>14</v>
      </c>
      <c r="C83" s="85">
        <v>49.6</v>
      </c>
      <c r="D83" s="86">
        <v>42.1</v>
      </c>
      <c r="E83" s="86">
        <v>57.2</v>
      </c>
      <c r="F83" s="112">
        <v>169</v>
      </c>
      <c r="G83" s="157"/>
      <c r="H83" s="157">
        <f t="shared" si="2"/>
        <v>7.5</v>
      </c>
      <c r="I83" s="158">
        <f t="shared" si="3"/>
        <v>7.6000000000000014</v>
      </c>
      <c r="J83" s="19"/>
      <c r="K83" s="19"/>
      <c r="L83" s="19"/>
      <c r="M83" s="19"/>
      <c r="N83" s="19"/>
      <c r="O83" s="19"/>
      <c r="P83" s="19"/>
      <c r="Q83" s="19"/>
      <c r="R83" s="19"/>
      <c r="S83" s="19"/>
      <c r="T83" s="19"/>
    </row>
    <row r="84" spans="1:20" ht="15" customHeight="1" x14ac:dyDescent="0.35">
      <c r="A84" s="19" t="s">
        <v>88</v>
      </c>
      <c r="B84" s="17" t="s">
        <v>15</v>
      </c>
      <c r="C84" s="85">
        <v>70.900000000000006</v>
      </c>
      <c r="D84" s="86">
        <v>63.3</v>
      </c>
      <c r="E84" s="86">
        <v>78.400000000000006</v>
      </c>
      <c r="F84" s="112">
        <v>346</v>
      </c>
      <c r="G84" s="157"/>
      <c r="H84" s="157">
        <f t="shared" si="2"/>
        <v>7.6000000000000085</v>
      </c>
      <c r="I84" s="158">
        <f t="shared" si="3"/>
        <v>7.5</v>
      </c>
      <c r="J84" s="19"/>
      <c r="K84" s="19"/>
      <c r="L84" s="19"/>
      <c r="M84" s="19"/>
      <c r="N84" s="19"/>
      <c r="O84" s="19"/>
      <c r="P84" s="19"/>
      <c r="Q84" s="19"/>
      <c r="R84" s="19"/>
      <c r="S84" s="19"/>
      <c r="T84" s="19"/>
    </row>
    <row r="85" spans="1:20" ht="15" customHeight="1" x14ac:dyDescent="0.35">
      <c r="A85" s="19" t="s">
        <v>88</v>
      </c>
      <c r="B85" s="17" t="s">
        <v>16</v>
      </c>
      <c r="C85" s="85">
        <v>60.4</v>
      </c>
      <c r="D85" s="86">
        <v>56.3</v>
      </c>
      <c r="E85" s="86">
        <v>64.599999999999994</v>
      </c>
      <c r="F85" s="112">
        <v>814</v>
      </c>
      <c r="G85" s="157"/>
      <c r="H85" s="157">
        <f t="shared" si="2"/>
        <v>4.1000000000000014</v>
      </c>
      <c r="I85" s="158">
        <f t="shared" si="3"/>
        <v>4.1999999999999957</v>
      </c>
      <c r="J85" s="19"/>
      <c r="K85" s="19"/>
      <c r="L85" s="19"/>
      <c r="M85" s="19"/>
      <c r="N85" s="19"/>
      <c r="O85" s="19"/>
      <c r="P85" s="19"/>
      <c r="Q85" s="19"/>
      <c r="R85" s="19"/>
      <c r="S85" s="19"/>
      <c r="T85" s="19"/>
    </row>
    <row r="86" spans="1:20" ht="15" customHeight="1" x14ac:dyDescent="0.35">
      <c r="A86" s="19" t="s">
        <v>88</v>
      </c>
      <c r="B86" s="17" t="s">
        <v>17</v>
      </c>
      <c r="C86" s="85">
        <v>61.5</v>
      </c>
      <c r="D86" s="86">
        <v>58</v>
      </c>
      <c r="E86" s="86">
        <v>64.900000000000006</v>
      </c>
      <c r="F86" s="112">
        <v>1228</v>
      </c>
      <c r="G86" s="157"/>
      <c r="H86" s="157">
        <f t="shared" si="2"/>
        <v>3.5</v>
      </c>
      <c r="I86" s="158">
        <f t="shared" si="3"/>
        <v>3.4000000000000057</v>
      </c>
      <c r="J86" s="19"/>
      <c r="K86" s="19"/>
      <c r="L86" s="19"/>
      <c r="M86" s="19"/>
      <c r="N86" s="19"/>
      <c r="O86" s="19"/>
      <c r="P86" s="19"/>
      <c r="Q86" s="19"/>
      <c r="R86" s="19"/>
      <c r="S86" s="19"/>
      <c r="T86" s="19"/>
    </row>
    <row r="87" spans="1:20" ht="15" customHeight="1" x14ac:dyDescent="0.35">
      <c r="A87" s="19" t="s">
        <v>88</v>
      </c>
      <c r="B87" s="17" t="s">
        <v>18</v>
      </c>
      <c r="C87" s="85">
        <v>52.8</v>
      </c>
      <c r="D87" s="86">
        <v>47.8</v>
      </c>
      <c r="E87" s="86">
        <v>57.8</v>
      </c>
      <c r="F87" s="112">
        <v>435</v>
      </c>
      <c r="G87" s="157"/>
      <c r="H87" s="157">
        <f t="shared" si="2"/>
        <v>5</v>
      </c>
      <c r="I87" s="158">
        <f t="shared" si="3"/>
        <v>5</v>
      </c>
      <c r="J87" s="19"/>
      <c r="K87" s="19"/>
      <c r="L87" s="19"/>
      <c r="M87" s="19"/>
      <c r="N87" s="19"/>
      <c r="O87" s="19"/>
      <c r="P87" s="19"/>
      <c r="Q87" s="19"/>
      <c r="R87" s="19"/>
      <c r="S87" s="19"/>
      <c r="T87" s="19"/>
    </row>
    <row r="88" spans="1:20" ht="15" customHeight="1" x14ac:dyDescent="0.35">
      <c r="A88" s="19" t="s">
        <v>88</v>
      </c>
      <c r="B88" s="17" t="s">
        <v>19</v>
      </c>
      <c r="C88" s="85">
        <v>77.7</v>
      </c>
      <c r="D88" s="86">
        <v>67.900000000000006</v>
      </c>
      <c r="E88" s="86">
        <v>87.4</v>
      </c>
      <c r="F88" s="112">
        <v>249</v>
      </c>
      <c r="G88" s="157"/>
      <c r="H88" s="157">
        <f t="shared" si="2"/>
        <v>9.7999999999999972</v>
      </c>
      <c r="I88" s="158">
        <f t="shared" si="3"/>
        <v>9.7000000000000028</v>
      </c>
      <c r="J88" s="19"/>
      <c r="K88" s="19"/>
      <c r="L88" s="19"/>
      <c r="M88" s="19"/>
      <c r="N88" s="19"/>
      <c r="O88" s="19"/>
      <c r="P88" s="19"/>
      <c r="Q88" s="19"/>
      <c r="R88" s="19"/>
      <c r="S88" s="19"/>
      <c r="T88" s="19"/>
    </row>
    <row r="89" spans="1:20" ht="15" customHeight="1" x14ac:dyDescent="0.35">
      <c r="A89" s="19" t="s">
        <v>88</v>
      </c>
      <c r="B89" s="17" t="s">
        <v>20</v>
      </c>
      <c r="C89" s="85">
        <v>77.099999999999994</v>
      </c>
      <c r="D89" s="86">
        <v>66.400000000000006</v>
      </c>
      <c r="E89" s="86">
        <v>87.8</v>
      </c>
      <c r="F89" s="112">
        <v>203</v>
      </c>
      <c r="G89" s="157"/>
      <c r="H89" s="157">
        <f t="shared" si="2"/>
        <v>10.699999999999989</v>
      </c>
      <c r="I89" s="158">
        <f t="shared" si="3"/>
        <v>10.700000000000003</v>
      </c>
      <c r="J89" s="19"/>
      <c r="K89" s="19"/>
      <c r="L89" s="19"/>
      <c r="M89" s="19"/>
      <c r="N89" s="19"/>
      <c r="O89" s="19"/>
      <c r="P89" s="19"/>
      <c r="Q89" s="19"/>
      <c r="R89" s="19"/>
      <c r="S89" s="19"/>
      <c r="T89" s="19"/>
    </row>
    <row r="90" spans="1:20" ht="15" customHeight="1" x14ac:dyDescent="0.35">
      <c r="A90" s="19" t="s">
        <v>88</v>
      </c>
      <c r="B90" s="17" t="s">
        <v>21</v>
      </c>
      <c r="C90" s="85">
        <v>80.7</v>
      </c>
      <c r="D90" s="86">
        <v>70.7</v>
      </c>
      <c r="E90" s="86">
        <v>90.8</v>
      </c>
      <c r="F90" s="112">
        <v>254</v>
      </c>
      <c r="G90" s="157"/>
      <c r="H90" s="157">
        <f t="shared" si="2"/>
        <v>10</v>
      </c>
      <c r="I90" s="158">
        <f t="shared" si="3"/>
        <v>10.099999999999994</v>
      </c>
      <c r="J90" s="19"/>
      <c r="K90" s="19"/>
      <c r="L90" s="19"/>
      <c r="M90" s="19"/>
      <c r="N90" s="19"/>
      <c r="O90" s="19"/>
      <c r="P90" s="19"/>
      <c r="Q90" s="19"/>
      <c r="R90" s="19"/>
      <c r="S90" s="19"/>
      <c r="T90" s="19"/>
    </row>
    <row r="91" spans="1:20" ht="15" customHeight="1" x14ac:dyDescent="0.35">
      <c r="A91" s="19" t="s">
        <v>88</v>
      </c>
      <c r="B91" s="17" t="s">
        <v>22</v>
      </c>
      <c r="C91" s="85">
        <v>50.7</v>
      </c>
      <c r="D91" s="86">
        <v>38.6</v>
      </c>
      <c r="E91" s="86">
        <v>62.8</v>
      </c>
      <c r="F91" s="112">
        <v>67</v>
      </c>
      <c r="G91" s="157"/>
      <c r="H91" s="157">
        <f t="shared" si="2"/>
        <v>12.100000000000001</v>
      </c>
      <c r="I91" s="158">
        <f t="shared" si="3"/>
        <v>12.099999999999994</v>
      </c>
      <c r="J91" s="19"/>
      <c r="K91" s="19"/>
      <c r="L91" s="19"/>
      <c r="M91" s="19"/>
      <c r="N91" s="19"/>
      <c r="O91" s="19"/>
      <c r="P91" s="19"/>
      <c r="Q91" s="19"/>
      <c r="R91" s="19"/>
      <c r="S91" s="19"/>
      <c r="T91" s="19"/>
    </row>
    <row r="92" spans="1:20" ht="15" customHeight="1" x14ac:dyDescent="0.35">
      <c r="A92" s="19" t="s">
        <v>88</v>
      </c>
      <c r="B92" s="17" t="s">
        <v>23</v>
      </c>
      <c r="C92" s="85">
        <v>66.7</v>
      </c>
      <c r="D92" s="86">
        <v>59.5</v>
      </c>
      <c r="E92" s="86">
        <v>73.8</v>
      </c>
      <c r="F92" s="112">
        <v>334</v>
      </c>
      <c r="G92" s="157"/>
      <c r="H92" s="157">
        <f t="shared" si="2"/>
        <v>7.2000000000000028</v>
      </c>
      <c r="I92" s="158">
        <f t="shared" si="3"/>
        <v>7.0999999999999943</v>
      </c>
      <c r="J92" s="19"/>
      <c r="K92" s="19"/>
      <c r="L92" s="19"/>
      <c r="M92" s="19"/>
      <c r="N92" s="19"/>
      <c r="O92" s="19"/>
      <c r="P92" s="19"/>
      <c r="Q92" s="19"/>
      <c r="R92" s="19"/>
      <c r="S92" s="19"/>
      <c r="T92" s="19"/>
    </row>
    <row r="93" spans="1:20" ht="15" customHeight="1" x14ac:dyDescent="0.35">
      <c r="A93" s="19" t="s">
        <v>88</v>
      </c>
      <c r="B93" s="17" t="s">
        <v>24</v>
      </c>
      <c r="C93" s="85">
        <v>60.4</v>
      </c>
      <c r="D93" s="86">
        <v>55.3</v>
      </c>
      <c r="E93" s="86">
        <v>65.5</v>
      </c>
      <c r="F93" s="112">
        <v>570</v>
      </c>
      <c r="G93" s="157"/>
      <c r="H93" s="157">
        <f t="shared" si="2"/>
        <v>5.1000000000000014</v>
      </c>
      <c r="I93" s="158">
        <f t="shared" si="3"/>
        <v>5.1000000000000014</v>
      </c>
      <c r="J93" s="19"/>
      <c r="K93" s="19"/>
      <c r="L93" s="19"/>
      <c r="M93" s="19"/>
      <c r="N93" s="19"/>
      <c r="O93" s="19"/>
      <c r="P93" s="19"/>
      <c r="Q93" s="19"/>
      <c r="R93" s="19"/>
      <c r="S93" s="19"/>
      <c r="T93" s="19"/>
    </row>
    <row r="94" spans="1:20" ht="15" customHeight="1" x14ac:dyDescent="0.35">
      <c r="A94" s="19" t="s">
        <v>88</v>
      </c>
      <c r="B94" s="17" t="s">
        <v>25</v>
      </c>
      <c r="C94" s="85">
        <v>22.8</v>
      </c>
      <c r="D94" s="86">
        <v>12.5</v>
      </c>
      <c r="E94" s="86">
        <v>33.1</v>
      </c>
      <c r="F94" s="112">
        <v>19</v>
      </c>
      <c r="G94" s="157"/>
      <c r="H94" s="157">
        <f t="shared" si="2"/>
        <v>10.3</v>
      </c>
      <c r="I94" s="158">
        <f t="shared" si="3"/>
        <v>10.3</v>
      </c>
      <c r="J94" s="19"/>
      <c r="K94" s="19"/>
      <c r="L94" s="19"/>
      <c r="M94" s="19"/>
      <c r="N94" s="19"/>
      <c r="O94" s="19"/>
      <c r="P94" s="19"/>
      <c r="Q94" s="19"/>
      <c r="R94" s="19"/>
      <c r="S94" s="19"/>
      <c r="T94" s="19"/>
    </row>
    <row r="95" spans="1:20" ht="15" customHeight="1" x14ac:dyDescent="0.35">
      <c r="A95" s="19" t="s">
        <v>88</v>
      </c>
      <c r="B95" s="17" t="s">
        <v>26</v>
      </c>
      <c r="C95" s="85">
        <v>58.7</v>
      </c>
      <c r="D95" s="86">
        <v>52.7</v>
      </c>
      <c r="E95" s="86">
        <v>64.7</v>
      </c>
      <c r="F95" s="112">
        <v>365</v>
      </c>
      <c r="G95" s="157"/>
      <c r="H95" s="157">
        <f t="shared" si="2"/>
        <v>6</v>
      </c>
      <c r="I95" s="158">
        <f t="shared" si="3"/>
        <v>6</v>
      </c>
      <c r="J95" s="19"/>
      <c r="K95" s="19"/>
      <c r="L95" s="19"/>
      <c r="M95" s="19"/>
      <c r="N95" s="19"/>
      <c r="O95" s="19"/>
      <c r="P95" s="19"/>
      <c r="Q95" s="19"/>
      <c r="R95" s="19"/>
      <c r="S95" s="19"/>
      <c r="T95" s="19"/>
    </row>
    <row r="96" spans="1:20" ht="15" customHeight="1" x14ac:dyDescent="0.35">
      <c r="A96" s="19" t="s">
        <v>88</v>
      </c>
      <c r="B96" s="17" t="s">
        <v>27</v>
      </c>
      <c r="C96" s="85">
        <v>66.8</v>
      </c>
      <c r="D96" s="86">
        <v>60</v>
      </c>
      <c r="E96" s="86">
        <v>73.5</v>
      </c>
      <c r="F96" s="112">
        <v>388</v>
      </c>
      <c r="G96" s="157"/>
      <c r="H96" s="157">
        <f t="shared" si="2"/>
        <v>6.7999999999999972</v>
      </c>
      <c r="I96" s="158">
        <f t="shared" si="3"/>
        <v>6.7000000000000028</v>
      </c>
      <c r="J96" s="19"/>
      <c r="K96" s="19"/>
      <c r="L96" s="19"/>
      <c r="M96" s="19"/>
      <c r="N96" s="19"/>
      <c r="O96" s="19"/>
      <c r="P96" s="19"/>
      <c r="Q96" s="19"/>
      <c r="R96" s="19"/>
      <c r="S96" s="19"/>
      <c r="T96" s="19"/>
    </row>
    <row r="97" spans="1:20" ht="15" customHeight="1" x14ac:dyDescent="0.35">
      <c r="A97" s="19" t="s">
        <v>88</v>
      </c>
      <c r="B97" s="21" t="s">
        <v>2</v>
      </c>
      <c r="C97" s="85">
        <v>62.7</v>
      </c>
      <c r="D97" s="86">
        <v>61.6</v>
      </c>
      <c r="E97" s="86">
        <v>63.9</v>
      </c>
      <c r="F97" s="112">
        <v>11659</v>
      </c>
      <c r="G97" s="157"/>
      <c r="H97" s="157">
        <f t="shared" si="2"/>
        <v>1.1000000000000014</v>
      </c>
      <c r="I97" s="158">
        <f t="shared" si="3"/>
        <v>1.1999999999999957</v>
      </c>
      <c r="J97" s="19"/>
      <c r="K97" s="19"/>
      <c r="L97" s="19"/>
      <c r="M97" s="19"/>
      <c r="N97" s="19"/>
      <c r="O97" s="19"/>
      <c r="P97" s="19"/>
      <c r="Q97" s="19"/>
      <c r="R97" s="19"/>
      <c r="S97" s="19"/>
      <c r="T97" s="19"/>
    </row>
    <row r="98" spans="1:20" ht="15" customHeight="1" x14ac:dyDescent="0.35">
      <c r="A98" s="19" t="s">
        <v>88</v>
      </c>
      <c r="B98" s="17" t="s">
        <v>28</v>
      </c>
      <c r="C98" s="85">
        <v>65.7</v>
      </c>
      <c r="D98" s="86">
        <v>58.5</v>
      </c>
      <c r="E98" s="86">
        <v>72.900000000000006</v>
      </c>
      <c r="F98" s="112">
        <v>322</v>
      </c>
      <c r="G98" s="157"/>
      <c r="H98" s="157">
        <f t="shared" si="2"/>
        <v>7.2000000000000028</v>
      </c>
      <c r="I98" s="158">
        <f t="shared" si="3"/>
        <v>7.2000000000000028</v>
      </c>
      <c r="J98" s="19"/>
      <c r="K98" s="19"/>
      <c r="L98" s="19"/>
      <c r="M98" s="19"/>
      <c r="N98" s="19"/>
      <c r="O98" s="19"/>
      <c r="P98" s="19"/>
      <c r="Q98" s="19"/>
      <c r="R98" s="19"/>
      <c r="S98" s="19"/>
      <c r="T98" s="19"/>
    </row>
    <row r="99" spans="1:20" ht="15" customHeight="1" x14ac:dyDescent="0.35">
      <c r="A99" s="19" t="s">
        <v>88</v>
      </c>
      <c r="B99" s="17" t="s">
        <v>29</v>
      </c>
      <c r="C99" s="85">
        <v>42.9</v>
      </c>
      <c r="D99" s="86">
        <v>28.4</v>
      </c>
      <c r="E99" s="86">
        <v>57.4</v>
      </c>
      <c r="F99" s="112">
        <v>34</v>
      </c>
      <c r="G99" s="157"/>
      <c r="H99" s="157">
        <f t="shared" si="2"/>
        <v>14.5</v>
      </c>
      <c r="I99" s="158">
        <f t="shared" si="3"/>
        <v>14.5</v>
      </c>
      <c r="J99" s="19"/>
      <c r="K99" s="19"/>
      <c r="L99" s="19"/>
      <c r="M99" s="19"/>
      <c r="N99" s="19"/>
      <c r="O99" s="19"/>
      <c r="P99" s="19"/>
      <c r="Q99" s="19"/>
      <c r="R99" s="19"/>
      <c r="S99" s="19"/>
      <c r="T99" s="19"/>
    </row>
    <row r="100" spans="1:20" ht="15" customHeight="1" x14ac:dyDescent="0.35">
      <c r="A100" s="19" t="s">
        <v>88</v>
      </c>
      <c r="B100" s="17" t="s">
        <v>30</v>
      </c>
      <c r="C100" s="85">
        <v>53.6</v>
      </c>
      <c r="D100" s="86">
        <v>47.3</v>
      </c>
      <c r="E100" s="86">
        <v>59.9</v>
      </c>
      <c r="F100" s="112">
        <v>282</v>
      </c>
      <c r="G100" s="157"/>
      <c r="H100" s="157">
        <f t="shared" si="2"/>
        <v>6.3000000000000043</v>
      </c>
      <c r="I100" s="158">
        <f t="shared" si="3"/>
        <v>6.2999999999999972</v>
      </c>
      <c r="J100" s="19"/>
      <c r="K100" s="19"/>
      <c r="L100" s="19"/>
      <c r="M100" s="19"/>
      <c r="N100" s="19"/>
      <c r="O100" s="19"/>
      <c r="P100" s="19"/>
      <c r="Q100" s="19"/>
      <c r="R100" s="19"/>
      <c r="S100" s="19"/>
      <c r="T100" s="19"/>
    </row>
    <row r="101" spans="1:20" ht="15" customHeight="1" x14ac:dyDescent="0.35">
      <c r="A101" s="19" t="s">
        <v>88</v>
      </c>
      <c r="B101" s="17" t="s">
        <v>31</v>
      </c>
      <c r="C101" s="85">
        <v>68.8</v>
      </c>
      <c r="D101" s="86">
        <v>63.6</v>
      </c>
      <c r="E101" s="86">
        <v>74</v>
      </c>
      <c r="F101" s="112">
        <v>683</v>
      </c>
      <c r="G101" s="157"/>
      <c r="H101" s="157">
        <f t="shared" si="2"/>
        <v>5.1999999999999957</v>
      </c>
      <c r="I101" s="158">
        <f t="shared" si="3"/>
        <v>5.2000000000000028</v>
      </c>
      <c r="J101" s="19"/>
      <c r="K101" s="19"/>
      <c r="L101" s="19"/>
      <c r="M101" s="19"/>
      <c r="N101" s="19"/>
      <c r="O101" s="19"/>
      <c r="P101" s="19"/>
      <c r="Q101" s="19"/>
      <c r="R101" s="19"/>
      <c r="S101" s="19"/>
      <c r="T101" s="19"/>
    </row>
    <row r="102" spans="1:20" ht="15" customHeight="1" x14ac:dyDescent="0.35">
      <c r="A102" s="19" t="s">
        <v>88</v>
      </c>
      <c r="B102" s="17" t="s">
        <v>32</v>
      </c>
      <c r="C102" s="85">
        <v>84</v>
      </c>
      <c r="D102" s="86">
        <v>74</v>
      </c>
      <c r="E102" s="86">
        <v>94</v>
      </c>
      <c r="F102" s="112">
        <v>273</v>
      </c>
      <c r="G102" s="157"/>
      <c r="H102" s="157">
        <f t="shared" si="2"/>
        <v>10</v>
      </c>
      <c r="I102" s="158">
        <f t="shared" si="3"/>
        <v>10</v>
      </c>
      <c r="J102" s="19"/>
      <c r="K102" s="19"/>
      <c r="L102" s="19"/>
      <c r="M102" s="19"/>
      <c r="N102" s="19"/>
      <c r="O102" s="19"/>
      <c r="P102" s="19"/>
      <c r="Q102" s="19"/>
      <c r="R102" s="19"/>
      <c r="S102" s="19"/>
      <c r="T102" s="19"/>
    </row>
    <row r="103" spans="1:20" ht="15" customHeight="1" x14ac:dyDescent="0.35">
      <c r="A103" s="19" t="s">
        <v>88</v>
      </c>
      <c r="B103" s="17" t="s">
        <v>33</v>
      </c>
      <c r="C103" s="85">
        <v>76.8</v>
      </c>
      <c r="D103" s="86">
        <v>67</v>
      </c>
      <c r="E103" s="86">
        <v>86.6</v>
      </c>
      <c r="F103" s="112">
        <v>242</v>
      </c>
      <c r="G103" s="157"/>
      <c r="H103" s="157">
        <f t="shared" si="2"/>
        <v>9.7999999999999972</v>
      </c>
      <c r="I103" s="158">
        <f t="shared" si="3"/>
        <v>9.7999999999999972</v>
      </c>
      <c r="J103" s="19"/>
      <c r="K103" s="19"/>
      <c r="L103" s="19"/>
      <c r="M103" s="19"/>
      <c r="N103" s="19"/>
      <c r="O103" s="19"/>
      <c r="P103" s="19"/>
      <c r="Q103" s="19"/>
      <c r="R103" s="19"/>
      <c r="S103" s="19"/>
      <c r="T103" s="19"/>
    </row>
    <row r="104" spans="1:20" ht="15" customHeight="1" x14ac:dyDescent="0.35">
      <c r="A104" s="19" t="s">
        <v>88</v>
      </c>
      <c r="B104" s="17" t="s">
        <v>34</v>
      </c>
      <c r="C104" s="85">
        <v>80.7</v>
      </c>
      <c r="D104" s="86">
        <v>71.599999999999994</v>
      </c>
      <c r="E104" s="86">
        <v>89.8</v>
      </c>
      <c r="F104" s="112">
        <v>310</v>
      </c>
      <c r="G104" s="157"/>
      <c r="H104" s="157">
        <f t="shared" si="2"/>
        <v>9.1000000000000085</v>
      </c>
      <c r="I104" s="158">
        <f t="shared" si="3"/>
        <v>9.0999999999999943</v>
      </c>
      <c r="J104" s="19"/>
      <c r="K104" s="19"/>
      <c r="L104" s="19"/>
      <c r="M104" s="19"/>
      <c r="N104" s="19"/>
      <c r="O104" s="19"/>
      <c r="P104" s="19"/>
      <c r="Q104" s="19"/>
      <c r="R104" s="19"/>
      <c r="S104" s="19"/>
      <c r="T104" s="19"/>
    </row>
    <row r="105" spans="1:20" ht="15" customHeight="1" x14ac:dyDescent="0.35">
      <c r="A105" s="19" t="s">
        <v>89</v>
      </c>
      <c r="B105" s="17" t="s">
        <v>3</v>
      </c>
      <c r="C105" s="85">
        <v>66.2</v>
      </c>
      <c r="D105" s="86">
        <v>60.4</v>
      </c>
      <c r="E105" s="86">
        <v>72.099999999999994</v>
      </c>
      <c r="F105" s="112">
        <v>499</v>
      </c>
      <c r="G105" s="157"/>
      <c r="H105" s="157">
        <f t="shared" si="2"/>
        <v>5.8000000000000043</v>
      </c>
      <c r="I105" s="158">
        <f t="shared" si="3"/>
        <v>5.8999999999999915</v>
      </c>
      <c r="J105" s="19"/>
      <c r="K105" s="19"/>
      <c r="L105" s="19"/>
      <c r="M105" s="19"/>
      <c r="N105" s="19"/>
      <c r="O105" s="19"/>
      <c r="P105" s="19"/>
      <c r="Q105" s="19"/>
      <c r="R105" s="19"/>
      <c r="S105" s="19"/>
      <c r="T105" s="19"/>
    </row>
    <row r="106" spans="1:20" ht="15" customHeight="1" x14ac:dyDescent="0.35">
      <c r="A106" s="19" t="s">
        <v>89</v>
      </c>
      <c r="B106" s="17" t="s">
        <v>4</v>
      </c>
      <c r="C106" s="85">
        <v>75.3</v>
      </c>
      <c r="D106" s="86">
        <v>69.400000000000006</v>
      </c>
      <c r="E106" s="86">
        <v>81.3</v>
      </c>
      <c r="F106" s="112">
        <v>621</v>
      </c>
      <c r="G106" s="157"/>
      <c r="H106" s="157">
        <f t="shared" si="2"/>
        <v>5.8999999999999915</v>
      </c>
      <c r="I106" s="158">
        <f t="shared" si="3"/>
        <v>6</v>
      </c>
      <c r="J106" s="19"/>
      <c r="K106" s="19"/>
      <c r="L106" s="19"/>
      <c r="M106" s="19"/>
      <c r="N106" s="19"/>
      <c r="O106" s="19"/>
      <c r="P106" s="19"/>
      <c r="Q106" s="19"/>
      <c r="R106" s="19"/>
      <c r="S106" s="19"/>
      <c r="T106" s="19"/>
    </row>
    <row r="107" spans="1:20" ht="15" customHeight="1" x14ac:dyDescent="0.35">
      <c r="A107" s="19" t="s">
        <v>89</v>
      </c>
      <c r="B107" s="17" t="s">
        <v>5</v>
      </c>
      <c r="C107" s="85">
        <v>66.400000000000006</v>
      </c>
      <c r="D107" s="86">
        <v>59.2</v>
      </c>
      <c r="E107" s="86">
        <v>73.599999999999994</v>
      </c>
      <c r="F107" s="112">
        <v>325</v>
      </c>
      <c r="G107" s="157"/>
      <c r="H107" s="157">
        <f t="shared" si="2"/>
        <v>7.2000000000000028</v>
      </c>
      <c r="I107" s="158">
        <f t="shared" si="3"/>
        <v>7.1999999999999886</v>
      </c>
      <c r="J107" s="19"/>
      <c r="K107" s="19"/>
      <c r="L107" s="19"/>
      <c r="M107" s="19"/>
      <c r="N107" s="19"/>
      <c r="O107" s="19"/>
      <c r="P107" s="19"/>
      <c r="Q107" s="19"/>
      <c r="R107" s="19"/>
      <c r="S107" s="19"/>
      <c r="T107" s="19"/>
    </row>
    <row r="108" spans="1:20" ht="15" customHeight="1" x14ac:dyDescent="0.35">
      <c r="A108" s="19" t="s">
        <v>89</v>
      </c>
      <c r="B108" s="17" t="s">
        <v>6</v>
      </c>
      <c r="C108" s="85">
        <v>73.599999999999994</v>
      </c>
      <c r="D108" s="86">
        <v>65.400000000000006</v>
      </c>
      <c r="E108" s="86">
        <v>81.7</v>
      </c>
      <c r="F108" s="112">
        <v>310</v>
      </c>
      <c r="G108" s="157"/>
      <c r="H108" s="157">
        <f t="shared" si="2"/>
        <v>8.1999999999999886</v>
      </c>
      <c r="I108" s="158">
        <f t="shared" si="3"/>
        <v>8.1000000000000085</v>
      </c>
      <c r="J108" s="19"/>
      <c r="K108" s="19"/>
      <c r="L108" s="19"/>
      <c r="M108" s="19"/>
      <c r="N108" s="19"/>
      <c r="O108" s="19"/>
      <c r="P108" s="19"/>
      <c r="Q108" s="19"/>
      <c r="R108" s="19"/>
      <c r="S108" s="19"/>
      <c r="T108" s="19"/>
    </row>
    <row r="109" spans="1:20" ht="15" customHeight="1" x14ac:dyDescent="0.35">
      <c r="A109" s="19" t="s">
        <v>89</v>
      </c>
      <c r="B109" s="17" t="s">
        <v>7</v>
      </c>
      <c r="C109" s="85">
        <v>60.9</v>
      </c>
      <c r="D109" s="86">
        <v>57.2</v>
      </c>
      <c r="E109" s="86">
        <v>64.599999999999994</v>
      </c>
      <c r="F109" s="112">
        <v>1045</v>
      </c>
      <c r="G109" s="157"/>
      <c r="H109" s="157">
        <f t="shared" si="2"/>
        <v>3.6999999999999957</v>
      </c>
      <c r="I109" s="158">
        <f t="shared" si="3"/>
        <v>3.6999999999999957</v>
      </c>
      <c r="J109" s="19"/>
      <c r="K109" s="19"/>
      <c r="L109" s="19"/>
      <c r="M109" s="19"/>
      <c r="N109" s="19"/>
      <c r="O109" s="19"/>
      <c r="P109" s="19"/>
      <c r="Q109" s="19"/>
      <c r="R109" s="19"/>
      <c r="S109" s="19"/>
      <c r="T109" s="19"/>
    </row>
    <row r="110" spans="1:20" ht="15" customHeight="1" x14ac:dyDescent="0.35">
      <c r="A110" s="19" t="s">
        <v>89</v>
      </c>
      <c r="B110" s="17" t="s">
        <v>8</v>
      </c>
      <c r="C110" s="85">
        <v>57.4</v>
      </c>
      <c r="D110" s="86">
        <v>45.2</v>
      </c>
      <c r="E110" s="86">
        <v>69.599999999999994</v>
      </c>
      <c r="F110" s="112">
        <v>89</v>
      </c>
      <c r="G110" s="157"/>
      <c r="H110" s="157">
        <f t="shared" si="2"/>
        <v>12.199999999999996</v>
      </c>
      <c r="I110" s="158">
        <f t="shared" si="3"/>
        <v>12.199999999999996</v>
      </c>
      <c r="J110" s="19"/>
      <c r="K110" s="19"/>
      <c r="L110" s="19"/>
      <c r="M110" s="19"/>
      <c r="N110" s="19"/>
      <c r="O110" s="19"/>
      <c r="P110" s="19"/>
      <c r="Q110" s="19"/>
      <c r="R110" s="19"/>
      <c r="S110" s="19"/>
      <c r="T110" s="19"/>
    </row>
    <row r="111" spans="1:20" ht="15" customHeight="1" x14ac:dyDescent="0.35">
      <c r="A111" s="19" t="s">
        <v>89</v>
      </c>
      <c r="B111" s="17" t="s">
        <v>9</v>
      </c>
      <c r="C111" s="85">
        <v>55.7</v>
      </c>
      <c r="D111" s="86">
        <v>50</v>
      </c>
      <c r="E111" s="86">
        <v>61.5</v>
      </c>
      <c r="F111" s="112">
        <v>373</v>
      </c>
      <c r="G111" s="157"/>
      <c r="H111" s="157">
        <f t="shared" si="2"/>
        <v>5.7000000000000028</v>
      </c>
      <c r="I111" s="158">
        <f t="shared" si="3"/>
        <v>5.7999999999999972</v>
      </c>
      <c r="J111" s="19"/>
      <c r="K111" s="19"/>
      <c r="L111" s="19"/>
      <c r="M111" s="19"/>
      <c r="N111" s="19"/>
      <c r="O111" s="19"/>
      <c r="P111" s="19"/>
      <c r="Q111" s="19"/>
      <c r="R111" s="19"/>
      <c r="S111" s="19"/>
      <c r="T111" s="19"/>
    </row>
    <row r="112" spans="1:20" ht="15" customHeight="1" x14ac:dyDescent="0.35">
      <c r="A112" s="19" t="s">
        <v>89</v>
      </c>
      <c r="B112" s="17" t="s">
        <v>10</v>
      </c>
      <c r="C112" s="85">
        <v>60.3</v>
      </c>
      <c r="D112" s="86">
        <v>53.9</v>
      </c>
      <c r="E112" s="86">
        <v>66.8</v>
      </c>
      <c r="F112" s="112">
        <v>346</v>
      </c>
      <c r="G112" s="157"/>
      <c r="H112" s="157">
        <f t="shared" si="2"/>
        <v>6.3999999999999986</v>
      </c>
      <c r="I112" s="158">
        <f t="shared" si="3"/>
        <v>6.5</v>
      </c>
      <c r="J112" s="19"/>
      <c r="K112" s="19"/>
      <c r="L112" s="19"/>
      <c r="M112" s="19"/>
      <c r="N112" s="19"/>
      <c r="O112" s="19"/>
      <c r="P112" s="19"/>
      <c r="Q112" s="19"/>
      <c r="R112" s="19"/>
      <c r="S112" s="19"/>
      <c r="T112" s="19"/>
    </row>
    <row r="113" spans="1:20" ht="15" customHeight="1" x14ac:dyDescent="0.35">
      <c r="A113" s="19" t="s">
        <v>89</v>
      </c>
      <c r="B113" s="17" t="s">
        <v>11</v>
      </c>
      <c r="C113" s="85">
        <v>63</v>
      </c>
      <c r="D113" s="86">
        <v>55.4</v>
      </c>
      <c r="E113" s="86">
        <v>70.599999999999994</v>
      </c>
      <c r="F113" s="112">
        <v>273</v>
      </c>
      <c r="G113" s="157"/>
      <c r="H113" s="157">
        <f t="shared" si="2"/>
        <v>7.6000000000000014</v>
      </c>
      <c r="I113" s="158">
        <f t="shared" si="3"/>
        <v>7.5999999999999943</v>
      </c>
      <c r="J113" s="19"/>
      <c r="K113" s="19"/>
      <c r="L113" s="19"/>
      <c r="M113" s="19"/>
      <c r="N113" s="19"/>
      <c r="O113" s="19"/>
      <c r="P113" s="19"/>
      <c r="Q113" s="19"/>
      <c r="R113" s="19"/>
      <c r="S113" s="19"/>
      <c r="T113" s="19"/>
    </row>
    <row r="114" spans="1:20" ht="15" customHeight="1" x14ac:dyDescent="0.35">
      <c r="A114" s="19" t="s">
        <v>89</v>
      </c>
      <c r="B114" s="17" t="s">
        <v>12</v>
      </c>
      <c r="C114" s="85">
        <v>48.2</v>
      </c>
      <c r="D114" s="86">
        <v>41.1</v>
      </c>
      <c r="E114" s="86">
        <v>55.2</v>
      </c>
      <c r="F114" s="112">
        <v>187</v>
      </c>
      <c r="G114" s="157"/>
      <c r="H114" s="157">
        <f t="shared" si="2"/>
        <v>7.1000000000000014</v>
      </c>
      <c r="I114" s="158">
        <f t="shared" si="3"/>
        <v>7</v>
      </c>
      <c r="J114" s="19"/>
      <c r="K114" s="19"/>
      <c r="L114" s="19"/>
      <c r="M114" s="19"/>
      <c r="N114" s="19"/>
      <c r="O114" s="19"/>
      <c r="P114" s="19"/>
      <c r="Q114" s="19"/>
      <c r="R114" s="19"/>
      <c r="S114" s="19"/>
      <c r="T114" s="19"/>
    </row>
    <row r="115" spans="1:20" ht="15" customHeight="1" x14ac:dyDescent="0.35">
      <c r="A115" s="19" t="s">
        <v>89</v>
      </c>
      <c r="B115" s="17" t="s">
        <v>13</v>
      </c>
      <c r="C115" s="85">
        <v>85.2</v>
      </c>
      <c r="D115" s="86">
        <v>75.900000000000006</v>
      </c>
      <c r="E115" s="86">
        <v>94.5</v>
      </c>
      <c r="F115" s="112">
        <v>325</v>
      </c>
      <c r="G115" s="157"/>
      <c r="H115" s="157">
        <f t="shared" si="2"/>
        <v>9.2999999999999972</v>
      </c>
      <c r="I115" s="158">
        <f t="shared" si="3"/>
        <v>9.2999999999999972</v>
      </c>
      <c r="J115" s="19"/>
      <c r="K115" s="19"/>
      <c r="L115" s="19"/>
      <c r="M115" s="19"/>
      <c r="N115" s="19"/>
      <c r="O115" s="19"/>
      <c r="P115" s="19"/>
      <c r="Q115" s="19"/>
      <c r="R115" s="19"/>
      <c r="S115" s="19"/>
      <c r="T115" s="19"/>
    </row>
    <row r="116" spans="1:20" ht="15" customHeight="1" x14ac:dyDescent="0.35">
      <c r="A116" s="19" t="s">
        <v>89</v>
      </c>
      <c r="B116" s="17" t="s">
        <v>14</v>
      </c>
      <c r="C116" s="85">
        <v>55.2</v>
      </c>
      <c r="D116" s="86">
        <v>47.3</v>
      </c>
      <c r="E116" s="86">
        <v>63.1</v>
      </c>
      <c r="F116" s="112">
        <v>189</v>
      </c>
      <c r="G116" s="157"/>
      <c r="H116" s="157">
        <f t="shared" si="2"/>
        <v>7.9000000000000057</v>
      </c>
      <c r="I116" s="158">
        <f t="shared" si="3"/>
        <v>7.8999999999999986</v>
      </c>
      <c r="J116" s="19"/>
      <c r="K116" s="19"/>
      <c r="L116" s="19"/>
      <c r="M116" s="19"/>
      <c r="N116" s="19"/>
      <c r="O116" s="19"/>
      <c r="P116" s="19"/>
      <c r="Q116" s="19"/>
      <c r="R116" s="19"/>
      <c r="S116" s="19"/>
      <c r="T116" s="19"/>
    </row>
    <row r="117" spans="1:20" ht="15" customHeight="1" x14ac:dyDescent="0.35">
      <c r="A117" s="19" t="s">
        <v>89</v>
      </c>
      <c r="B117" s="17" t="s">
        <v>15</v>
      </c>
      <c r="C117" s="85">
        <v>71.900000000000006</v>
      </c>
      <c r="D117" s="86">
        <v>64.2</v>
      </c>
      <c r="E117" s="86">
        <v>79.5</v>
      </c>
      <c r="F117" s="112">
        <v>352</v>
      </c>
      <c r="G117" s="157"/>
      <c r="H117" s="157">
        <f t="shared" si="2"/>
        <v>7.7000000000000028</v>
      </c>
      <c r="I117" s="158">
        <f t="shared" si="3"/>
        <v>7.5999999999999943</v>
      </c>
      <c r="J117" s="19"/>
      <c r="K117" s="19"/>
      <c r="L117" s="19"/>
      <c r="M117" s="19"/>
      <c r="N117" s="19"/>
      <c r="O117" s="19"/>
      <c r="P117" s="19"/>
      <c r="Q117" s="19"/>
      <c r="R117" s="19"/>
      <c r="S117" s="19"/>
      <c r="T117" s="19"/>
    </row>
    <row r="118" spans="1:20" ht="15" customHeight="1" x14ac:dyDescent="0.35">
      <c r="A118" s="19" t="s">
        <v>89</v>
      </c>
      <c r="B118" s="17" t="s">
        <v>16</v>
      </c>
      <c r="C118" s="85">
        <v>64.7</v>
      </c>
      <c r="D118" s="86">
        <v>60.4</v>
      </c>
      <c r="E118" s="86">
        <v>69</v>
      </c>
      <c r="F118" s="112">
        <v>881</v>
      </c>
      <c r="G118" s="157"/>
      <c r="H118" s="157">
        <f t="shared" si="2"/>
        <v>4.3000000000000043</v>
      </c>
      <c r="I118" s="158">
        <f t="shared" si="3"/>
        <v>4.2999999999999972</v>
      </c>
      <c r="J118" s="19"/>
      <c r="K118" s="19"/>
      <c r="L118" s="19"/>
      <c r="M118" s="19"/>
      <c r="N118" s="19"/>
      <c r="O118" s="19"/>
      <c r="P118" s="19"/>
      <c r="Q118" s="19"/>
      <c r="R118" s="19"/>
      <c r="S118" s="19"/>
      <c r="T118" s="19"/>
    </row>
    <row r="119" spans="1:20" ht="15" customHeight="1" x14ac:dyDescent="0.35">
      <c r="A119" s="19" t="s">
        <v>89</v>
      </c>
      <c r="B119" s="17" t="s">
        <v>17</v>
      </c>
      <c r="C119" s="85">
        <v>64.599999999999994</v>
      </c>
      <c r="D119" s="86">
        <v>61</v>
      </c>
      <c r="E119" s="86">
        <v>68.2</v>
      </c>
      <c r="F119" s="112">
        <v>1282</v>
      </c>
      <c r="G119" s="157"/>
      <c r="H119" s="157">
        <f t="shared" si="2"/>
        <v>3.5999999999999943</v>
      </c>
      <c r="I119" s="158">
        <f t="shared" si="3"/>
        <v>3.6000000000000085</v>
      </c>
      <c r="J119" s="19"/>
      <c r="K119" s="19"/>
      <c r="L119" s="19"/>
      <c r="M119" s="19"/>
      <c r="N119" s="19"/>
      <c r="O119" s="19"/>
      <c r="P119" s="19"/>
      <c r="Q119" s="19"/>
      <c r="R119" s="19"/>
      <c r="S119" s="19"/>
      <c r="T119" s="19"/>
    </row>
    <row r="120" spans="1:20" ht="15" customHeight="1" x14ac:dyDescent="0.35">
      <c r="A120" s="19" t="s">
        <v>89</v>
      </c>
      <c r="B120" s="17" t="s">
        <v>18</v>
      </c>
      <c r="C120" s="85">
        <v>57.4</v>
      </c>
      <c r="D120" s="86">
        <v>52.2</v>
      </c>
      <c r="E120" s="86">
        <v>62.5</v>
      </c>
      <c r="F120" s="112">
        <v>484</v>
      </c>
      <c r="G120" s="157"/>
      <c r="H120" s="157">
        <f t="shared" si="2"/>
        <v>5.1999999999999957</v>
      </c>
      <c r="I120" s="158">
        <f t="shared" si="3"/>
        <v>5.1000000000000014</v>
      </c>
      <c r="J120" s="19"/>
      <c r="K120" s="19"/>
      <c r="L120" s="19"/>
      <c r="M120" s="19"/>
      <c r="N120" s="19"/>
      <c r="O120" s="19"/>
      <c r="P120" s="19"/>
      <c r="Q120" s="19"/>
      <c r="R120" s="19"/>
      <c r="S120" s="19"/>
      <c r="T120" s="19"/>
    </row>
    <row r="121" spans="1:20" ht="15" customHeight="1" x14ac:dyDescent="0.35">
      <c r="A121" s="19" t="s">
        <v>89</v>
      </c>
      <c r="B121" s="17" t="s">
        <v>19</v>
      </c>
      <c r="C121" s="85">
        <v>78</v>
      </c>
      <c r="D121" s="86">
        <v>68.400000000000006</v>
      </c>
      <c r="E121" s="86">
        <v>87.7</v>
      </c>
      <c r="F121" s="112">
        <v>256</v>
      </c>
      <c r="G121" s="157"/>
      <c r="H121" s="157">
        <f t="shared" si="2"/>
        <v>9.5999999999999943</v>
      </c>
      <c r="I121" s="158">
        <f t="shared" si="3"/>
        <v>9.7000000000000028</v>
      </c>
      <c r="J121" s="19"/>
      <c r="K121" s="19"/>
      <c r="L121" s="19"/>
      <c r="M121" s="19"/>
      <c r="N121" s="19"/>
      <c r="O121" s="19"/>
      <c r="P121" s="19"/>
      <c r="Q121" s="19"/>
      <c r="R121" s="19"/>
      <c r="S121" s="19"/>
      <c r="T121" s="19"/>
    </row>
    <row r="122" spans="1:20" ht="15" customHeight="1" x14ac:dyDescent="0.35">
      <c r="A122" s="19" t="s">
        <v>89</v>
      </c>
      <c r="B122" s="17" t="s">
        <v>20</v>
      </c>
      <c r="C122" s="85">
        <v>81.8</v>
      </c>
      <c r="D122" s="86">
        <v>70.8</v>
      </c>
      <c r="E122" s="86">
        <v>92.8</v>
      </c>
      <c r="F122" s="112">
        <v>216</v>
      </c>
      <c r="G122" s="157"/>
      <c r="H122" s="157">
        <f t="shared" si="2"/>
        <v>11</v>
      </c>
      <c r="I122" s="158">
        <f t="shared" si="3"/>
        <v>11</v>
      </c>
      <c r="J122" s="19"/>
      <c r="K122" s="19"/>
      <c r="L122" s="19"/>
      <c r="M122" s="19"/>
      <c r="N122" s="19"/>
      <c r="O122" s="19"/>
      <c r="P122" s="19"/>
      <c r="Q122" s="19"/>
      <c r="R122" s="19"/>
      <c r="S122" s="19"/>
      <c r="T122" s="19"/>
    </row>
    <row r="123" spans="1:20" ht="15" customHeight="1" x14ac:dyDescent="0.35">
      <c r="A123" s="19" t="s">
        <v>89</v>
      </c>
      <c r="B123" s="17" t="s">
        <v>21</v>
      </c>
      <c r="C123" s="85">
        <v>75.8</v>
      </c>
      <c r="D123" s="86">
        <v>66.2</v>
      </c>
      <c r="E123" s="86">
        <v>85.4</v>
      </c>
      <c r="F123" s="112">
        <v>248</v>
      </c>
      <c r="G123" s="157"/>
      <c r="H123" s="157">
        <f t="shared" si="2"/>
        <v>9.5999999999999943</v>
      </c>
      <c r="I123" s="158">
        <f t="shared" si="3"/>
        <v>9.6000000000000085</v>
      </c>
      <c r="J123" s="19"/>
      <c r="K123" s="19"/>
      <c r="L123" s="19"/>
      <c r="M123" s="19"/>
      <c r="N123" s="19"/>
      <c r="O123" s="19"/>
      <c r="P123" s="19"/>
      <c r="Q123" s="19"/>
      <c r="R123" s="19"/>
      <c r="S123" s="19"/>
      <c r="T123" s="19"/>
    </row>
    <row r="124" spans="1:20" ht="15" customHeight="1" x14ac:dyDescent="0.35">
      <c r="A124" s="19" t="s">
        <v>89</v>
      </c>
      <c r="B124" s="17" t="s">
        <v>22</v>
      </c>
      <c r="C124" s="85">
        <v>54.7</v>
      </c>
      <c r="D124" s="86">
        <v>42.2</v>
      </c>
      <c r="E124" s="86">
        <v>67.2</v>
      </c>
      <c r="F124" s="112">
        <v>74</v>
      </c>
      <c r="G124" s="157"/>
      <c r="H124" s="157">
        <f t="shared" si="2"/>
        <v>12.5</v>
      </c>
      <c r="I124" s="158">
        <f t="shared" si="3"/>
        <v>12.5</v>
      </c>
      <c r="J124" s="19"/>
      <c r="K124" s="19"/>
      <c r="L124" s="19"/>
      <c r="M124" s="19"/>
      <c r="N124" s="19"/>
      <c r="O124" s="19"/>
      <c r="P124" s="19"/>
      <c r="Q124" s="19"/>
      <c r="R124" s="19"/>
      <c r="S124" s="19"/>
      <c r="T124" s="19"/>
    </row>
    <row r="125" spans="1:20" ht="15" customHeight="1" x14ac:dyDescent="0.35">
      <c r="A125" s="19" t="s">
        <v>89</v>
      </c>
      <c r="B125" s="17" t="s">
        <v>23</v>
      </c>
      <c r="C125" s="85">
        <v>69</v>
      </c>
      <c r="D125" s="86">
        <v>61.8</v>
      </c>
      <c r="E125" s="86">
        <v>76.3</v>
      </c>
      <c r="F125" s="112">
        <v>352</v>
      </c>
      <c r="G125" s="157"/>
      <c r="H125" s="157">
        <f t="shared" si="2"/>
        <v>7.2000000000000028</v>
      </c>
      <c r="I125" s="158">
        <f t="shared" si="3"/>
        <v>7.2999999999999972</v>
      </c>
      <c r="J125" s="19"/>
      <c r="K125" s="19"/>
      <c r="L125" s="19"/>
      <c r="M125" s="19"/>
      <c r="N125" s="19"/>
      <c r="O125" s="19"/>
      <c r="P125" s="19"/>
      <c r="Q125" s="19"/>
      <c r="R125" s="19"/>
      <c r="S125" s="19"/>
      <c r="T125" s="19"/>
    </row>
    <row r="126" spans="1:20" ht="15" customHeight="1" x14ac:dyDescent="0.35">
      <c r="A126" s="19" t="s">
        <v>89</v>
      </c>
      <c r="B126" s="17" t="s">
        <v>24</v>
      </c>
      <c r="C126" s="85">
        <v>64.7</v>
      </c>
      <c r="D126" s="86">
        <v>59.5</v>
      </c>
      <c r="E126" s="86">
        <v>69.900000000000006</v>
      </c>
      <c r="F126" s="112">
        <v>628</v>
      </c>
      <c r="G126" s="157"/>
      <c r="H126" s="157">
        <f t="shared" si="2"/>
        <v>5.2000000000000028</v>
      </c>
      <c r="I126" s="158">
        <f t="shared" si="3"/>
        <v>5.2000000000000028</v>
      </c>
      <c r="J126" s="19"/>
      <c r="K126" s="19"/>
      <c r="L126" s="19"/>
      <c r="M126" s="19"/>
      <c r="N126" s="19"/>
      <c r="O126" s="19"/>
      <c r="P126" s="19"/>
      <c r="Q126" s="19"/>
      <c r="R126" s="19"/>
      <c r="S126" s="19"/>
      <c r="T126" s="19"/>
    </row>
    <row r="127" spans="1:20" ht="15" customHeight="1" x14ac:dyDescent="0.35">
      <c r="A127" s="19" t="s">
        <v>89</v>
      </c>
      <c r="B127" s="17" t="s">
        <v>25</v>
      </c>
      <c r="C127" s="85">
        <v>26.4</v>
      </c>
      <c r="D127" s="86">
        <v>15.3</v>
      </c>
      <c r="E127" s="86">
        <v>37.4</v>
      </c>
      <c r="F127" s="112">
        <v>22</v>
      </c>
      <c r="G127" s="157"/>
      <c r="H127" s="157">
        <f t="shared" si="2"/>
        <v>11.099999999999998</v>
      </c>
      <c r="I127" s="158">
        <f t="shared" si="3"/>
        <v>11</v>
      </c>
      <c r="J127" s="19"/>
      <c r="K127" s="19"/>
      <c r="L127" s="19"/>
      <c r="M127" s="19"/>
      <c r="N127" s="19"/>
      <c r="O127" s="19"/>
      <c r="P127" s="19"/>
      <c r="Q127" s="19"/>
      <c r="R127" s="19"/>
      <c r="S127" s="19"/>
      <c r="T127" s="19"/>
    </row>
    <row r="128" spans="1:20" ht="15" customHeight="1" x14ac:dyDescent="0.35">
      <c r="A128" s="19" t="s">
        <v>89</v>
      </c>
      <c r="B128" s="17" t="s">
        <v>26</v>
      </c>
      <c r="C128" s="85">
        <v>64.3</v>
      </c>
      <c r="D128" s="86">
        <v>58</v>
      </c>
      <c r="E128" s="86">
        <v>70.5</v>
      </c>
      <c r="F128" s="112">
        <v>405</v>
      </c>
      <c r="G128" s="157"/>
      <c r="H128" s="157">
        <f t="shared" si="2"/>
        <v>6.2999999999999972</v>
      </c>
      <c r="I128" s="158">
        <f t="shared" si="3"/>
        <v>6.2000000000000028</v>
      </c>
      <c r="J128" s="19"/>
      <c r="K128" s="19"/>
      <c r="L128" s="19"/>
      <c r="M128" s="19"/>
      <c r="N128" s="19"/>
      <c r="O128" s="19"/>
      <c r="P128" s="19"/>
      <c r="Q128" s="19"/>
      <c r="R128" s="19"/>
      <c r="S128" s="19"/>
      <c r="T128" s="19"/>
    </row>
    <row r="129" spans="1:20" ht="15" customHeight="1" x14ac:dyDescent="0.35">
      <c r="A129" s="19" t="s">
        <v>89</v>
      </c>
      <c r="B129" s="17" t="s">
        <v>27</v>
      </c>
      <c r="C129" s="85">
        <v>74.099999999999994</v>
      </c>
      <c r="D129" s="86">
        <v>67</v>
      </c>
      <c r="E129" s="86">
        <v>81.099999999999994</v>
      </c>
      <c r="F129" s="112">
        <v>436</v>
      </c>
      <c r="G129" s="157"/>
      <c r="H129" s="157">
        <f t="shared" si="2"/>
        <v>7.0999999999999943</v>
      </c>
      <c r="I129" s="158">
        <f t="shared" si="3"/>
        <v>7</v>
      </c>
      <c r="J129" s="19"/>
      <c r="K129" s="19"/>
      <c r="L129" s="19"/>
      <c r="M129" s="19"/>
      <c r="N129" s="19"/>
      <c r="O129" s="19"/>
      <c r="P129" s="19"/>
      <c r="Q129" s="19"/>
      <c r="R129" s="19"/>
      <c r="S129" s="19"/>
      <c r="T129" s="19"/>
    </row>
    <row r="130" spans="1:20" ht="15" customHeight="1" x14ac:dyDescent="0.35">
      <c r="A130" s="19" t="s">
        <v>89</v>
      </c>
      <c r="B130" s="21" t="s">
        <v>2</v>
      </c>
      <c r="C130" s="85">
        <v>66.5</v>
      </c>
      <c r="D130" s="86">
        <v>65.3</v>
      </c>
      <c r="E130" s="86">
        <v>67.599999999999994</v>
      </c>
      <c r="F130" s="112">
        <v>12503</v>
      </c>
      <c r="G130" s="157"/>
      <c r="H130" s="157">
        <f t="shared" si="2"/>
        <v>1.2000000000000028</v>
      </c>
      <c r="I130" s="158">
        <f t="shared" si="3"/>
        <v>1.0999999999999943</v>
      </c>
      <c r="J130" s="19"/>
      <c r="K130" s="19"/>
      <c r="L130" s="19"/>
      <c r="M130" s="19"/>
      <c r="N130" s="19"/>
      <c r="O130" s="19"/>
      <c r="P130" s="19"/>
      <c r="Q130" s="19"/>
      <c r="R130" s="19"/>
      <c r="S130" s="19"/>
      <c r="T130" s="19"/>
    </row>
    <row r="131" spans="1:20" ht="15" customHeight="1" x14ac:dyDescent="0.35">
      <c r="A131" s="19" t="s">
        <v>89</v>
      </c>
      <c r="B131" s="17" t="s">
        <v>28</v>
      </c>
      <c r="C131" s="85">
        <v>69.2</v>
      </c>
      <c r="D131" s="86">
        <v>61.8</v>
      </c>
      <c r="E131" s="86">
        <v>76.5</v>
      </c>
      <c r="F131" s="112">
        <v>345</v>
      </c>
      <c r="G131" s="157"/>
      <c r="H131" s="157">
        <f t="shared" si="2"/>
        <v>7.4000000000000057</v>
      </c>
      <c r="I131" s="158">
        <f t="shared" si="3"/>
        <v>7.2999999999999972</v>
      </c>
      <c r="J131" s="19"/>
      <c r="K131" s="19"/>
      <c r="L131" s="19"/>
      <c r="M131" s="19"/>
      <c r="N131" s="19"/>
      <c r="O131" s="19"/>
      <c r="P131" s="19"/>
      <c r="Q131" s="19"/>
      <c r="R131" s="19"/>
      <c r="S131" s="19"/>
      <c r="T131" s="19"/>
    </row>
    <row r="132" spans="1:20" ht="15" customHeight="1" x14ac:dyDescent="0.35">
      <c r="A132" s="19" t="s">
        <v>89</v>
      </c>
      <c r="B132" s="17" t="s">
        <v>29</v>
      </c>
      <c r="C132" s="85">
        <v>60.1</v>
      </c>
      <c r="D132" s="86">
        <v>43.2</v>
      </c>
      <c r="E132" s="86">
        <v>76.900000000000006</v>
      </c>
      <c r="F132" s="112">
        <v>49</v>
      </c>
      <c r="G132" s="157"/>
      <c r="H132" s="157">
        <f t="shared" si="2"/>
        <v>16.899999999999999</v>
      </c>
      <c r="I132" s="158">
        <f t="shared" si="3"/>
        <v>16.800000000000004</v>
      </c>
      <c r="J132" s="19"/>
      <c r="K132" s="19"/>
      <c r="L132" s="19"/>
      <c r="M132" s="19"/>
      <c r="N132" s="19"/>
      <c r="O132" s="19"/>
      <c r="P132" s="19"/>
      <c r="Q132" s="19"/>
      <c r="R132" s="19"/>
      <c r="S132" s="19"/>
      <c r="T132" s="19"/>
    </row>
    <row r="133" spans="1:20" ht="15" customHeight="1" x14ac:dyDescent="0.35">
      <c r="A133" s="19" t="s">
        <v>89</v>
      </c>
      <c r="B133" s="17" t="s">
        <v>30</v>
      </c>
      <c r="C133" s="85">
        <v>53.7</v>
      </c>
      <c r="D133" s="86">
        <v>47.5</v>
      </c>
      <c r="E133" s="86">
        <v>60</v>
      </c>
      <c r="F133" s="112">
        <v>287</v>
      </c>
      <c r="G133" s="157"/>
      <c r="H133" s="157">
        <f t="shared" si="2"/>
        <v>6.2000000000000028</v>
      </c>
      <c r="I133" s="158">
        <f t="shared" si="3"/>
        <v>6.2999999999999972</v>
      </c>
      <c r="J133" s="19"/>
      <c r="K133" s="19"/>
      <c r="L133" s="19"/>
      <c r="M133" s="19"/>
      <c r="N133" s="19"/>
      <c r="O133" s="19"/>
      <c r="P133" s="19"/>
      <c r="Q133" s="19"/>
      <c r="R133" s="19"/>
      <c r="S133" s="19"/>
      <c r="T133" s="19"/>
    </row>
    <row r="134" spans="1:20" ht="15" customHeight="1" x14ac:dyDescent="0.35">
      <c r="A134" s="19" t="s">
        <v>89</v>
      </c>
      <c r="B134" s="17" t="s">
        <v>31</v>
      </c>
      <c r="C134" s="85">
        <v>71.099999999999994</v>
      </c>
      <c r="D134" s="86">
        <v>65.900000000000006</v>
      </c>
      <c r="E134" s="86">
        <v>76.400000000000006</v>
      </c>
      <c r="F134" s="112">
        <v>718</v>
      </c>
      <c r="G134" s="157"/>
      <c r="H134" s="157">
        <f t="shared" ref="H134:H197" si="4">ABS(C134-D134)</f>
        <v>5.1999999999999886</v>
      </c>
      <c r="I134" s="158">
        <f t="shared" ref="I134:I197" si="5">ABS(E134-C134)</f>
        <v>5.3000000000000114</v>
      </c>
      <c r="J134" s="19"/>
      <c r="K134" s="19"/>
      <c r="L134" s="19"/>
      <c r="M134" s="19"/>
      <c r="N134" s="19"/>
      <c r="O134" s="19"/>
      <c r="P134" s="19"/>
      <c r="Q134" s="19"/>
      <c r="R134" s="19"/>
      <c r="S134" s="19"/>
      <c r="T134" s="19"/>
    </row>
    <row r="135" spans="1:20" ht="15" customHeight="1" x14ac:dyDescent="0.35">
      <c r="A135" s="19" t="s">
        <v>89</v>
      </c>
      <c r="B135" s="17" t="s">
        <v>32</v>
      </c>
      <c r="C135" s="85">
        <v>84.9</v>
      </c>
      <c r="D135" s="86">
        <v>74.900000000000006</v>
      </c>
      <c r="E135" s="86">
        <v>94.9</v>
      </c>
      <c r="F135" s="112">
        <v>278</v>
      </c>
      <c r="G135" s="157"/>
      <c r="H135" s="157">
        <f t="shared" si="4"/>
        <v>10</v>
      </c>
      <c r="I135" s="158">
        <f t="shared" si="5"/>
        <v>10</v>
      </c>
      <c r="J135" s="19"/>
      <c r="K135" s="19"/>
      <c r="L135" s="19"/>
      <c r="M135" s="19"/>
      <c r="N135" s="19"/>
      <c r="O135" s="19"/>
      <c r="P135" s="19"/>
      <c r="Q135" s="19"/>
      <c r="R135" s="19"/>
      <c r="S135" s="19"/>
      <c r="T135" s="19"/>
    </row>
    <row r="136" spans="1:20" ht="15" customHeight="1" x14ac:dyDescent="0.35">
      <c r="A136" s="19" t="s">
        <v>89</v>
      </c>
      <c r="B136" s="17" t="s">
        <v>33</v>
      </c>
      <c r="C136" s="85">
        <v>81</v>
      </c>
      <c r="D136" s="86">
        <v>71.099999999999994</v>
      </c>
      <c r="E136" s="86">
        <v>90.9</v>
      </c>
      <c r="F136" s="112">
        <v>262</v>
      </c>
      <c r="G136" s="157"/>
      <c r="H136" s="157">
        <f t="shared" si="4"/>
        <v>9.9000000000000057</v>
      </c>
      <c r="I136" s="158">
        <f t="shared" si="5"/>
        <v>9.9000000000000057</v>
      </c>
      <c r="J136" s="19"/>
      <c r="K136" s="19"/>
      <c r="L136" s="19"/>
      <c r="M136" s="19"/>
      <c r="N136" s="19"/>
      <c r="O136" s="19"/>
      <c r="P136" s="19"/>
      <c r="Q136" s="19"/>
      <c r="R136" s="19"/>
      <c r="S136" s="19"/>
      <c r="T136" s="19"/>
    </row>
    <row r="137" spans="1:20" ht="15" customHeight="1" x14ac:dyDescent="0.35">
      <c r="A137" s="19" t="s">
        <v>89</v>
      </c>
      <c r="B137" s="17" t="s">
        <v>34</v>
      </c>
      <c r="C137" s="85">
        <v>86.9</v>
      </c>
      <c r="D137" s="86">
        <v>77.5</v>
      </c>
      <c r="E137" s="86">
        <v>96.2</v>
      </c>
      <c r="F137" s="112">
        <v>346</v>
      </c>
      <c r="G137" s="157"/>
      <c r="H137" s="157">
        <f t="shared" si="4"/>
        <v>9.4000000000000057</v>
      </c>
      <c r="I137" s="158">
        <f t="shared" si="5"/>
        <v>9.2999999999999972</v>
      </c>
      <c r="J137" s="19"/>
      <c r="K137" s="19"/>
      <c r="L137" s="19"/>
      <c r="M137" s="19"/>
      <c r="N137" s="19"/>
      <c r="O137" s="19"/>
      <c r="P137" s="19"/>
      <c r="Q137" s="19"/>
      <c r="R137" s="19"/>
      <c r="S137" s="19"/>
      <c r="T137" s="19"/>
    </row>
    <row r="138" spans="1:20" ht="15" customHeight="1" x14ac:dyDescent="0.35">
      <c r="A138" s="19" t="s">
        <v>90</v>
      </c>
      <c r="B138" s="17" t="s">
        <v>3</v>
      </c>
      <c r="C138" s="85">
        <v>69.400000000000006</v>
      </c>
      <c r="D138" s="86">
        <v>63.4</v>
      </c>
      <c r="E138" s="86">
        <v>75.400000000000006</v>
      </c>
      <c r="F138" s="112">
        <v>523</v>
      </c>
      <c r="G138" s="157"/>
      <c r="H138" s="157">
        <f t="shared" si="4"/>
        <v>6.0000000000000071</v>
      </c>
      <c r="I138" s="158">
        <f t="shared" si="5"/>
        <v>6</v>
      </c>
      <c r="J138" s="19"/>
      <c r="K138" s="19"/>
      <c r="L138" s="19"/>
      <c r="M138" s="19"/>
      <c r="N138" s="19"/>
      <c r="O138" s="19"/>
      <c r="P138" s="19"/>
      <c r="Q138" s="19"/>
      <c r="R138" s="19"/>
      <c r="S138" s="19"/>
      <c r="T138" s="19"/>
    </row>
    <row r="139" spans="1:20" ht="15" customHeight="1" x14ac:dyDescent="0.35">
      <c r="A139" s="19" t="s">
        <v>90</v>
      </c>
      <c r="B139" s="17" t="s">
        <v>4</v>
      </c>
      <c r="C139" s="85">
        <v>75.5</v>
      </c>
      <c r="D139" s="86">
        <v>69.599999999999994</v>
      </c>
      <c r="E139" s="86">
        <v>81.400000000000006</v>
      </c>
      <c r="F139" s="112">
        <v>633</v>
      </c>
      <c r="G139" s="157"/>
      <c r="H139" s="157">
        <f t="shared" si="4"/>
        <v>5.9000000000000057</v>
      </c>
      <c r="I139" s="158">
        <f t="shared" si="5"/>
        <v>5.9000000000000057</v>
      </c>
      <c r="J139" s="19"/>
      <c r="K139" s="19"/>
      <c r="L139" s="19"/>
      <c r="M139" s="19"/>
      <c r="N139" s="19"/>
      <c r="O139" s="19"/>
      <c r="P139" s="19"/>
      <c r="Q139" s="19"/>
      <c r="R139" s="19"/>
      <c r="S139" s="19"/>
      <c r="T139" s="19"/>
    </row>
    <row r="140" spans="1:20" ht="15" customHeight="1" x14ac:dyDescent="0.35">
      <c r="A140" s="19" t="s">
        <v>90</v>
      </c>
      <c r="B140" s="17" t="s">
        <v>5</v>
      </c>
      <c r="C140" s="85">
        <v>69.2</v>
      </c>
      <c r="D140" s="86">
        <v>61.9</v>
      </c>
      <c r="E140" s="86">
        <v>76.599999999999994</v>
      </c>
      <c r="F140" s="112">
        <v>341</v>
      </c>
      <c r="G140" s="157"/>
      <c r="H140" s="157">
        <f t="shared" si="4"/>
        <v>7.3000000000000043</v>
      </c>
      <c r="I140" s="158">
        <f t="shared" si="5"/>
        <v>7.3999999999999915</v>
      </c>
      <c r="J140" s="19"/>
      <c r="K140" s="19"/>
      <c r="L140" s="19"/>
      <c r="M140" s="19"/>
      <c r="N140" s="19"/>
      <c r="O140" s="19"/>
      <c r="P140" s="19"/>
      <c r="Q140" s="19"/>
      <c r="R140" s="19"/>
      <c r="S140" s="19"/>
      <c r="T140" s="19"/>
    </row>
    <row r="141" spans="1:20" ht="15" customHeight="1" x14ac:dyDescent="0.35">
      <c r="A141" s="19" t="s">
        <v>90</v>
      </c>
      <c r="B141" s="17" t="s">
        <v>6</v>
      </c>
      <c r="C141" s="85">
        <v>76.2</v>
      </c>
      <c r="D141" s="86">
        <v>67.900000000000006</v>
      </c>
      <c r="E141" s="86">
        <v>84.5</v>
      </c>
      <c r="F141" s="112">
        <v>324</v>
      </c>
      <c r="G141" s="157"/>
      <c r="H141" s="157">
        <f t="shared" si="4"/>
        <v>8.2999999999999972</v>
      </c>
      <c r="I141" s="158">
        <f t="shared" si="5"/>
        <v>8.2999999999999972</v>
      </c>
      <c r="J141" s="19"/>
      <c r="K141" s="19"/>
      <c r="L141" s="19"/>
      <c r="M141" s="19"/>
      <c r="N141" s="19"/>
      <c r="O141" s="19"/>
      <c r="P141" s="19"/>
      <c r="Q141" s="19"/>
      <c r="R141" s="19"/>
      <c r="S141" s="19"/>
      <c r="T141" s="19"/>
    </row>
    <row r="142" spans="1:20" ht="15" customHeight="1" x14ac:dyDescent="0.35">
      <c r="A142" s="19" t="s">
        <v>90</v>
      </c>
      <c r="B142" s="17" t="s">
        <v>7</v>
      </c>
      <c r="C142" s="85">
        <v>65.900000000000006</v>
      </c>
      <c r="D142" s="86">
        <v>62.1</v>
      </c>
      <c r="E142" s="86">
        <v>69.7</v>
      </c>
      <c r="F142" s="112">
        <v>1141</v>
      </c>
      <c r="G142" s="157"/>
      <c r="H142" s="157">
        <f t="shared" si="4"/>
        <v>3.8000000000000043</v>
      </c>
      <c r="I142" s="158">
        <f t="shared" si="5"/>
        <v>3.7999999999999972</v>
      </c>
      <c r="J142" s="19"/>
      <c r="K142" s="19"/>
      <c r="L142" s="19"/>
      <c r="M142" s="19"/>
      <c r="N142" s="19"/>
      <c r="O142" s="19"/>
      <c r="P142" s="19"/>
      <c r="Q142" s="19"/>
      <c r="R142" s="19"/>
      <c r="S142" s="19"/>
      <c r="T142" s="19"/>
    </row>
    <row r="143" spans="1:20" ht="15" customHeight="1" x14ac:dyDescent="0.35">
      <c r="A143" s="19" t="s">
        <v>90</v>
      </c>
      <c r="B143" s="17" t="s">
        <v>8</v>
      </c>
      <c r="C143" s="85">
        <v>61.4</v>
      </c>
      <c r="D143" s="86">
        <v>49</v>
      </c>
      <c r="E143" s="86">
        <v>73.900000000000006</v>
      </c>
      <c r="F143" s="112">
        <v>98</v>
      </c>
      <c r="G143" s="157"/>
      <c r="H143" s="157">
        <f t="shared" si="4"/>
        <v>12.399999999999999</v>
      </c>
      <c r="I143" s="158">
        <f t="shared" si="5"/>
        <v>12.500000000000007</v>
      </c>
      <c r="J143" s="19"/>
      <c r="K143" s="19"/>
      <c r="L143" s="19"/>
      <c r="M143" s="19"/>
      <c r="N143" s="19"/>
      <c r="O143" s="19"/>
      <c r="P143" s="19"/>
      <c r="Q143" s="19"/>
      <c r="R143" s="19"/>
      <c r="S143" s="19"/>
      <c r="T143" s="19"/>
    </row>
    <row r="144" spans="1:20" ht="15" customHeight="1" x14ac:dyDescent="0.35">
      <c r="A144" s="19" t="s">
        <v>90</v>
      </c>
      <c r="B144" s="17" t="s">
        <v>9</v>
      </c>
      <c r="C144" s="85">
        <v>60.4</v>
      </c>
      <c r="D144" s="86">
        <v>54.5</v>
      </c>
      <c r="E144" s="86">
        <v>66.400000000000006</v>
      </c>
      <c r="F144" s="112">
        <v>408</v>
      </c>
      <c r="G144" s="157"/>
      <c r="H144" s="157">
        <f t="shared" si="4"/>
        <v>5.8999999999999986</v>
      </c>
      <c r="I144" s="158">
        <f t="shared" si="5"/>
        <v>6.0000000000000071</v>
      </c>
      <c r="J144" s="19"/>
      <c r="K144" s="19"/>
      <c r="L144" s="19"/>
      <c r="M144" s="19"/>
      <c r="N144" s="19"/>
      <c r="O144" s="19"/>
      <c r="P144" s="19"/>
      <c r="Q144" s="19"/>
      <c r="R144" s="19"/>
      <c r="S144" s="19"/>
      <c r="T144" s="19"/>
    </row>
    <row r="145" spans="1:20" ht="15" customHeight="1" x14ac:dyDescent="0.35">
      <c r="A145" s="19" t="s">
        <v>90</v>
      </c>
      <c r="B145" s="17" t="s">
        <v>10</v>
      </c>
      <c r="C145" s="85">
        <v>65.400000000000006</v>
      </c>
      <c r="D145" s="86">
        <v>58.8</v>
      </c>
      <c r="E145" s="86">
        <v>72.099999999999994</v>
      </c>
      <c r="F145" s="112">
        <v>382</v>
      </c>
      <c r="G145" s="157"/>
      <c r="H145" s="157">
        <f t="shared" si="4"/>
        <v>6.6000000000000085</v>
      </c>
      <c r="I145" s="158">
        <f t="shared" si="5"/>
        <v>6.6999999999999886</v>
      </c>
      <c r="J145" s="19"/>
      <c r="K145" s="19"/>
      <c r="L145" s="19"/>
      <c r="M145" s="19"/>
      <c r="N145" s="19"/>
      <c r="O145" s="19"/>
      <c r="P145" s="19"/>
      <c r="Q145" s="19"/>
      <c r="R145" s="19"/>
      <c r="S145" s="19"/>
      <c r="T145" s="19"/>
    </row>
    <row r="146" spans="1:20" ht="15" customHeight="1" x14ac:dyDescent="0.35">
      <c r="A146" s="19" t="s">
        <v>90</v>
      </c>
      <c r="B146" s="17" t="s">
        <v>11</v>
      </c>
      <c r="C146" s="85">
        <v>67.3</v>
      </c>
      <c r="D146" s="86">
        <v>59.4</v>
      </c>
      <c r="E146" s="86">
        <v>75.099999999999994</v>
      </c>
      <c r="F146" s="112">
        <v>292</v>
      </c>
      <c r="G146" s="157"/>
      <c r="H146" s="157">
        <f t="shared" si="4"/>
        <v>7.8999999999999986</v>
      </c>
      <c r="I146" s="158">
        <f t="shared" si="5"/>
        <v>7.7999999999999972</v>
      </c>
      <c r="J146" s="19"/>
      <c r="K146" s="19"/>
      <c r="L146" s="19"/>
      <c r="M146" s="19"/>
      <c r="N146" s="19"/>
      <c r="O146" s="19"/>
      <c r="P146" s="19"/>
      <c r="Q146" s="19"/>
      <c r="R146" s="19"/>
      <c r="S146" s="19"/>
      <c r="T146" s="19"/>
    </row>
    <row r="147" spans="1:20" ht="15" customHeight="1" x14ac:dyDescent="0.35">
      <c r="A147" s="19" t="s">
        <v>90</v>
      </c>
      <c r="B147" s="17" t="s">
        <v>12</v>
      </c>
      <c r="C147" s="85">
        <v>51.3</v>
      </c>
      <c r="D147" s="86">
        <v>44.1</v>
      </c>
      <c r="E147" s="86">
        <v>58.5</v>
      </c>
      <c r="F147" s="112">
        <v>206</v>
      </c>
      <c r="G147" s="157"/>
      <c r="H147" s="157">
        <f t="shared" si="4"/>
        <v>7.1999999999999957</v>
      </c>
      <c r="I147" s="158">
        <f t="shared" si="5"/>
        <v>7.2000000000000028</v>
      </c>
      <c r="J147" s="19"/>
      <c r="K147" s="19"/>
      <c r="L147" s="19"/>
      <c r="M147" s="19"/>
      <c r="N147" s="19"/>
      <c r="O147" s="19"/>
      <c r="P147" s="19"/>
      <c r="Q147" s="19"/>
      <c r="R147" s="19"/>
      <c r="S147" s="19"/>
      <c r="T147" s="19"/>
    </row>
    <row r="148" spans="1:20" ht="15" customHeight="1" x14ac:dyDescent="0.35">
      <c r="A148" s="19" t="s">
        <v>90</v>
      </c>
      <c r="B148" s="17" t="s">
        <v>13</v>
      </c>
      <c r="C148" s="85">
        <v>89.1</v>
      </c>
      <c r="D148" s="86">
        <v>79.7</v>
      </c>
      <c r="E148" s="86">
        <v>98.5</v>
      </c>
      <c r="F148" s="112">
        <v>349</v>
      </c>
      <c r="G148" s="157"/>
      <c r="H148" s="157">
        <f t="shared" si="4"/>
        <v>9.3999999999999915</v>
      </c>
      <c r="I148" s="158">
        <f t="shared" si="5"/>
        <v>9.4000000000000057</v>
      </c>
      <c r="J148" s="19"/>
      <c r="K148" s="19"/>
      <c r="L148" s="19"/>
      <c r="M148" s="19"/>
      <c r="N148" s="19"/>
      <c r="O148" s="19"/>
      <c r="P148" s="19"/>
      <c r="Q148" s="19"/>
      <c r="R148" s="19"/>
      <c r="S148" s="19"/>
      <c r="T148" s="19"/>
    </row>
    <row r="149" spans="1:20" ht="15" customHeight="1" x14ac:dyDescent="0.35">
      <c r="A149" s="19" t="s">
        <v>90</v>
      </c>
      <c r="B149" s="17" t="s">
        <v>14</v>
      </c>
      <c r="C149" s="85">
        <v>56.1</v>
      </c>
      <c r="D149" s="86">
        <v>48.2</v>
      </c>
      <c r="E149" s="86">
        <v>64.099999999999994</v>
      </c>
      <c r="F149" s="112">
        <v>196</v>
      </c>
      <c r="G149" s="157"/>
      <c r="H149" s="157">
        <f t="shared" si="4"/>
        <v>7.8999999999999986</v>
      </c>
      <c r="I149" s="158">
        <f t="shared" si="5"/>
        <v>7.9999999999999929</v>
      </c>
      <c r="J149" s="19"/>
      <c r="K149" s="19"/>
      <c r="L149" s="19"/>
      <c r="M149" s="19"/>
      <c r="N149" s="19"/>
      <c r="O149" s="19"/>
      <c r="P149" s="19"/>
      <c r="Q149" s="19"/>
      <c r="R149" s="19"/>
      <c r="S149" s="19"/>
      <c r="T149" s="19"/>
    </row>
    <row r="150" spans="1:20" ht="15" customHeight="1" x14ac:dyDescent="0.35">
      <c r="A150" s="19" t="s">
        <v>90</v>
      </c>
      <c r="B150" s="17" t="s">
        <v>15</v>
      </c>
      <c r="C150" s="85">
        <v>79.900000000000006</v>
      </c>
      <c r="D150" s="86">
        <v>71.900000000000006</v>
      </c>
      <c r="E150" s="86">
        <v>87.9</v>
      </c>
      <c r="F150" s="112">
        <v>392</v>
      </c>
      <c r="G150" s="157"/>
      <c r="H150" s="157">
        <f t="shared" si="4"/>
        <v>8</v>
      </c>
      <c r="I150" s="158">
        <f t="shared" si="5"/>
        <v>8</v>
      </c>
      <c r="J150" s="19"/>
      <c r="K150" s="19"/>
      <c r="L150" s="19"/>
      <c r="M150" s="19"/>
      <c r="N150" s="19"/>
      <c r="O150" s="19"/>
      <c r="P150" s="19"/>
      <c r="Q150" s="19"/>
      <c r="R150" s="19"/>
      <c r="S150" s="19"/>
      <c r="T150" s="19"/>
    </row>
    <row r="151" spans="1:20" ht="15" customHeight="1" x14ac:dyDescent="0.35">
      <c r="A151" s="19" t="s">
        <v>90</v>
      </c>
      <c r="B151" s="17" t="s">
        <v>16</v>
      </c>
      <c r="C151" s="85">
        <v>71.900000000000006</v>
      </c>
      <c r="D151" s="86">
        <v>67.400000000000006</v>
      </c>
      <c r="E151" s="86">
        <v>76.400000000000006</v>
      </c>
      <c r="F151" s="112">
        <v>992</v>
      </c>
      <c r="G151" s="157"/>
      <c r="H151" s="157">
        <f t="shared" si="4"/>
        <v>4.5</v>
      </c>
      <c r="I151" s="158">
        <f t="shared" si="5"/>
        <v>4.5</v>
      </c>
      <c r="J151" s="19"/>
      <c r="K151" s="19"/>
      <c r="L151" s="19"/>
      <c r="M151" s="19"/>
      <c r="N151" s="19"/>
      <c r="O151" s="19"/>
      <c r="P151" s="19"/>
      <c r="Q151" s="19"/>
      <c r="R151" s="19"/>
      <c r="S151" s="19"/>
      <c r="T151" s="19"/>
    </row>
    <row r="152" spans="1:20" ht="15" customHeight="1" x14ac:dyDescent="0.35">
      <c r="A152" s="19" t="s">
        <v>90</v>
      </c>
      <c r="B152" s="17" t="s">
        <v>17</v>
      </c>
      <c r="C152" s="85">
        <v>66.7</v>
      </c>
      <c r="D152" s="86">
        <v>63</v>
      </c>
      <c r="E152" s="86">
        <v>70.3</v>
      </c>
      <c r="F152" s="112">
        <v>1320</v>
      </c>
      <c r="G152" s="157"/>
      <c r="H152" s="157">
        <f t="shared" si="4"/>
        <v>3.7000000000000028</v>
      </c>
      <c r="I152" s="158">
        <f t="shared" si="5"/>
        <v>3.5999999999999943</v>
      </c>
      <c r="J152" s="19"/>
      <c r="K152" s="19"/>
      <c r="L152" s="19"/>
      <c r="M152" s="19"/>
      <c r="N152" s="19"/>
      <c r="O152" s="19"/>
      <c r="P152" s="19"/>
      <c r="Q152" s="19"/>
      <c r="R152" s="19"/>
      <c r="S152" s="19"/>
      <c r="T152" s="19"/>
    </row>
    <row r="153" spans="1:20" ht="15" customHeight="1" x14ac:dyDescent="0.35">
      <c r="A153" s="19" t="s">
        <v>90</v>
      </c>
      <c r="B153" s="17" t="s">
        <v>18</v>
      </c>
      <c r="C153" s="85">
        <v>65.900000000000006</v>
      </c>
      <c r="D153" s="86">
        <v>60.5</v>
      </c>
      <c r="E153" s="86">
        <v>71.400000000000006</v>
      </c>
      <c r="F153" s="112">
        <v>571</v>
      </c>
      <c r="G153" s="157"/>
      <c r="H153" s="157">
        <f t="shared" si="4"/>
        <v>5.4000000000000057</v>
      </c>
      <c r="I153" s="158">
        <f t="shared" si="5"/>
        <v>5.5</v>
      </c>
      <c r="J153" s="19"/>
      <c r="K153" s="19"/>
      <c r="L153" s="19"/>
      <c r="M153" s="19"/>
      <c r="N153" s="19"/>
      <c r="O153" s="19"/>
      <c r="P153" s="19"/>
      <c r="Q153" s="19"/>
      <c r="R153" s="19"/>
      <c r="S153" s="19"/>
      <c r="T153" s="19"/>
    </row>
    <row r="154" spans="1:20" ht="15" customHeight="1" x14ac:dyDescent="0.35">
      <c r="A154" s="19" t="s">
        <v>90</v>
      </c>
      <c r="B154" s="17" t="s">
        <v>19</v>
      </c>
      <c r="C154" s="85">
        <v>79.900000000000006</v>
      </c>
      <c r="D154" s="86">
        <v>70.2</v>
      </c>
      <c r="E154" s="86">
        <v>89.5</v>
      </c>
      <c r="F154" s="112">
        <v>268</v>
      </c>
      <c r="G154" s="157"/>
      <c r="H154" s="157">
        <f t="shared" si="4"/>
        <v>9.7000000000000028</v>
      </c>
      <c r="I154" s="158">
        <f t="shared" si="5"/>
        <v>9.5999999999999943</v>
      </c>
      <c r="J154" s="19"/>
      <c r="K154" s="19"/>
      <c r="L154" s="19"/>
      <c r="M154" s="19"/>
      <c r="N154" s="19"/>
      <c r="O154" s="19"/>
      <c r="P154" s="19"/>
      <c r="Q154" s="19"/>
      <c r="R154" s="19"/>
      <c r="S154" s="19"/>
      <c r="T154" s="19"/>
    </row>
    <row r="155" spans="1:20" ht="15" customHeight="1" x14ac:dyDescent="0.35">
      <c r="A155" s="19" t="s">
        <v>90</v>
      </c>
      <c r="B155" s="17" t="s">
        <v>20</v>
      </c>
      <c r="C155" s="85">
        <v>90.5</v>
      </c>
      <c r="D155" s="86">
        <v>79</v>
      </c>
      <c r="E155" s="86">
        <v>101.9</v>
      </c>
      <c r="F155" s="112">
        <v>242</v>
      </c>
      <c r="G155" s="157"/>
      <c r="H155" s="157">
        <f t="shared" si="4"/>
        <v>11.5</v>
      </c>
      <c r="I155" s="158">
        <f t="shared" si="5"/>
        <v>11.400000000000006</v>
      </c>
      <c r="J155" s="19"/>
      <c r="K155" s="19"/>
      <c r="L155" s="19"/>
      <c r="M155" s="19"/>
      <c r="N155" s="19"/>
      <c r="O155" s="19"/>
      <c r="P155" s="19"/>
      <c r="Q155" s="19"/>
      <c r="R155" s="19"/>
      <c r="S155" s="19"/>
      <c r="T155" s="19"/>
    </row>
    <row r="156" spans="1:20" ht="15" customHeight="1" x14ac:dyDescent="0.35">
      <c r="A156" s="19" t="s">
        <v>90</v>
      </c>
      <c r="B156" s="17" t="s">
        <v>21</v>
      </c>
      <c r="C156" s="85">
        <v>70.400000000000006</v>
      </c>
      <c r="D156" s="86">
        <v>61.4</v>
      </c>
      <c r="E156" s="86">
        <v>79.5</v>
      </c>
      <c r="F156" s="112">
        <v>240</v>
      </c>
      <c r="G156" s="157"/>
      <c r="H156" s="157">
        <f t="shared" si="4"/>
        <v>9.0000000000000071</v>
      </c>
      <c r="I156" s="158">
        <f t="shared" si="5"/>
        <v>9.0999999999999943</v>
      </c>
      <c r="J156" s="19"/>
      <c r="K156" s="19"/>
      <c r="L156" s="19"/>
      <c r="M156" s="19"/>
      <c r="N156" s="19"/>
      <c r="O156" s="19"/>
      <c r="P156" s="19"/>
      <c r="Q156" s="19"/>
      <c r="R156" s="19"/>
      <c r="S156" s="19"/>
      <c r="T156" s="19"/>
    </row>
    <row r="157" spans="1:20" ht="15" customHeight="1" x14ac:dyDescent="0.35">
      <c r="A157" s="19" t="s">
        <v>90</v>
      </c>
      <c r="B157" s="17" t="s">
        <v>22</v>
      </c>
      <c r="C157" s="85">
        <v>58.5</v>
      </c>
      <c r="D157" s="86">
        <v>45.5</v>
      </c>
      <c r="E157" s="86">
        <v>71.400000000000006</v>
      </c>
      <c r="F157" s="112">
        <v>79</v>
      </c>
      <c r="G157" s="157"/>
      <c r="H157" s="157">
        <f t="shared" si="4"/>
        <v>13</v>
      </c>
      <c r="I157" s="158">
        <f t="shared" si="5"/>
        <v>12.900000000000006</v>
      </c>
      <c r="J157" s="19"/>
      <c r="K157" s="19"/>
      <c r="L157" s="19"/>
      <c r="M157" s="19"/>
      <c r="N157" s="19"/>
      <c r="O157" s="19"/>
      <c r="P157" s="19"/>
      <c r="Q157" s="19"/>
      <c r="R157" s="19"/>
      <c r="S157" s="19"/>
      <c r="T157" s="19"/>
    </row>
    <row r="158" spans="1:20" ht="15" customHeight="1" x14ac:dyDescent="0.35">
      <c r="A158" s="19" t="s">
        <v>90</v>
      </c>
      <c r="B158" s="17" t="s">
        <v>23</v>
      </c>
      <c r="C158" s="85">
        <v>69.7</v>
      </c>
      <c r="D158" s="86">
        <v>62.5</v>
      </c>
      <c r="E158" s="86">
        <v>77</v>
      </c>
      <c r="F158" s="112">
        <v>361</v>
      </c>
      <c r="G158" s="157"/>
      <c r="H158" s="157">
        <f t="shared" si="4"/>
        <v>7.2000000000000028</v>
      </c>
      <c r="I158" s="158">
        <f t="shared" si="5"/>
        <v>7.2999999999999972</v>
      </c>
      <c r="J158" s="19"/>
      <c r="K158" s="19"/>
      <c r="L158" s="19"/>
      <c r="M158" s="19"/>
      <c r="N158" s="19"/>
      <c r="O158" s="19"/>
      <c r="P158" s="19"/>
      <c r="Q158" s="19"/>
      <c r="R158" s="19"/>
      <c r="S158" s="19"/>
      <c r="T158" s="19"/>
    </row>
    <row r="159" spans="1:20" ht="15" customHeight="1" x14ac:dyDescent="0.35">
      <c r="A159" s="19" t="s">
        <v>90</v>
      </c>
      <c r="B159" s="17" t="s">
        <v>24</v>
      </c>
      <c r="C159" s="85">
        <v>69.099999999999994</v>
      </c>
      <c r="D159" s="86">
        <v>63.7</v>
      </c>
      <c r="E159" s="86">
        <v>74.5</v>
      </c>
      <c r="F159" s="112">
        <v>672</v>
      </c>
      <c r="G159" s="157"/>
      <c r="H159" s="157">
        <f t="shared" si="4"/>
        <v>5.3999999999999915</v>
      </c>
      <c r="I159" s="158">
        <f t="shared" si="5"/>
        <v>5.4000000000000057</v>
      </c>
      <c r="J159" s="19"/>
      <c r="K159" s="19"/>
      <c r="L159" s="19"/>
      <c r="M159" s="19"/>
      <c r="N159" s="19"/>
      <c r="O159" s="19"/>
      <c r="P159" s="19"/>
      <c r="Q159" s="19"/>
      <c r="R159" s="19"/>
      <c r="S159" s="19"/>
      <c r="T159" s="19"/>
    </row>
    <row r="160" spans="1:20" ht="15" customHeight="1" x14ac:dyDescent="0.35">
      <c r="A160" s="19" t="s">
        <v>90</v>
      </c>
      <c r="B160" s="17" t="s">
        <v>25</v>
      </c>
      <c r="C160" s="85">
        <v>32.200000000000003</v>
      </c>
      <c r="D160" s="86">
        <v>20.2</v>
      </c>
      <c r="E160" s="86">
        <v>44.2</v>
      </c>
      <c r="F160" s="112">
        <v>28</v>
      </c>
      <c r="G160" s="157"/>
      <c r="H160" s="157">
        <f t="shared" si="4"/>
        <v>12.000000000000004</v>
      </c>
      <c r="I160" s="158">
        <f t="shared" si="5"/>
        <v>12</v>
      </c>
      <c r="J160" s="19"/>
      <c r="K160" s="19"/>
      <c r="L160" s="19"/>
      <c r="M160" s="19"/>
      <c r="N160" s="19"/>
      <c r="O160" s="19"/>
      <c r="P160" s="19"/>
      <c r="Q160" s="19"/>
      <c r="R160" s="19"/>
      <c r="S160" s="19"/>
      <c r="T160" s="19"/>
    </row>
    <row r="161" spans="1:20" ht="15" customHeight="1" x14ac:dyDescent="0.35">
      <c r="A161" s="19" t="s">
        <v>90</v>
      </c>
      <c r="B161" s="17" t="s">
        <v>26</v>
      </c>
      <c r="C161" s="85">
        <v>66.099999999999994</v>
      </c>
      <c r="D161" s="86">
        <v>59.8</v>
      </c>
      <c r="E161" s="86">
        <v>72.400000000000006</v>
      </c>
      <c r="F161" s="112">
        <v>425</v>
      </c>
      <c r="G161" s="157"/>
      <c r="H161" s="157">
        <f t="shared" si="4"/>
        <v>6.2999999999999972</v>
      </c>
      <c r="I161" s="158">
        <f t="shared" si="5"/>
        <v>6.3000000000000114</v>
      </c>
      <c r="J161" s="19"/>
      <c r="K161" s="19"/>
      <c r="L161" s="19"/>
      <c r="M161" s="19"/>
      <c r="N161" s="19"/>
      <c r="O161" s="19"/>
      <c r="P161" s="19"/>
      <c r="Q161" s="19"/>
      <c r="R161" s="19"/>
      <c r="S161" s="19"/>
      <c r="T161" s="19"/>
    </row>
    <row r="162" spans="1:20" ht="15" customHeight="1" x14ac:dyDescent="0.35">
      <c r="A162" s="19" t="s">
        <v>90</v>
      </c>
      <c r="B162" s="17" t="s">
        <v>27</v>
      </c>
      <c r="C162" s="85">
        <v>85.1</v>
      </c>
      <c r="D162" s="86">
        <v>77.599999999999994</v>
      </c>
      <c r="E162" s="86">
        <v>92.7</v>
      </c>
      <c r="F162" s="112">
        <v>504</v>
      </c>
      <c r="G162" s="157"/>
      <c r="H162" s="157">
        <f t="shared" si="4"/>
        <v>7.5</v>
      </c>
      <c r="I162" s="158">
        <f t="shared" si="5"/>
        <v>7.6000000000000085</v>
      </c>
      <c r="J162" s="19"/>
      <c r="K162" s="19"/>
      <c r="L162" s="19"/>
      <c r="M162" s="19"/>
      <c r="N162" s="19"/>
      <c r="O162" s="19"/>
      <c r="P162" s="19"/>
      <c r="Q162" s="19"/>
      <c r="R162" s="19"/>
      <c r="S162" s="19"/>
      <c r="T162" s="19"/>
    </row>
    <row r="163" spans="1:20" ht="15" customHeight="1" x14ac:dyDescent="0.35">
      <c r="A163" s="19" t="s">
        <v>90</v>
      </c>
      <c r="B163" s="21" t="s">
        <v>2</v>
      </c>
      <c r="C163" s="85">
        <v>70.2</v>
      </c>
      <c r="D163" s="86">
        <v>69</v>
      </c>
      <c r="E163" s="86">
        <v>71.400000000000006</v>
      </c>
      <c r="F163" s="112">
        <v>13366</v>
      </c>
      <c r="G163" s="157"/>
      <c r="H163" s="157">
        <f t="shared" si="4"/>
        <v>1.2000000000000028</v>
      </c>
      <c r="I163" s="158">
        <f t="shared" si="5"/>
        <v>1.2000000000000028</v>
      </c>
      <c r="J163" s="19"/>
      <c r="K163" s="19"/>
      <c r="L163" s="19"/>
      <c r="M163" s="19"/>
      <c r="N163" s="19"/>
      <c r="O163" s="19"/>
      <c r="P163" s="19"/>
      <c r="Q163" s="19"/>
      <c r="R163" s="19"/>
      <c r="S163" s="19"/>
      <c r="T163" s="19"/>
    </row>
    <row r="164" spans="1:20" ht="15" customHeight="1" x14ac:dyDescent="0.35">
      <c r="A164" s="19" t="s">
        <v>90</v>
      </c>
      <c r="B164" s="17" t="s">
        <v>28</v>
      </c>
      <c r="C164" s="85">
        <v>68.2</v>
      </c>
      <c r="D164" s="86">
        <v>60.9</v>
      </c>
      <c r="E164" s="86">
        <v>75.400000000000006</v>
      </c>
      <c r="F164" s="112">
        <v>345</v>
      </c>
      <c r="G164" s="157"/>
      <c r="H164" s="157">
        <f t="shared" si="4"/>
        <v>7.3000000000000043</v>
      </c>
      <c r="I164" s="158">
        <f t="shared" si="5"/>
        <v>7.2000000000000028</v>
      </c>
      <c r="J164" s="19"/>
      <c r="K164" s="19"/>
      <c r="L164" s="19"/>
      <c r="M164" s="19"/>
      <c r="N164" s="19"/>
      <c r="O164" s="19"/>
      <c r="P164" s="19"/>
      <c r="Q164" s="19"/>
      <c r="R164" s="19"/>
      <c r="S164" s="19"/>
      <c r="T164" s="19"/>
    </row>
    <row r="165" spans="1:20" ht="15" customHeight="1" x14ac:dyDescent="0.35">
      <c r="A165" s="19" t="s">
        <v>90</v>
      </c>
      <c r="B165" s="17" t="s">
        <v>29</v>
      </c>
      <c r="C165" s="85">
        <v>59.2</v>
      </c>
      <c r="D165" s="86">
        <v>42.6</v>
      </c>
      <c r="E165" s="86">
        <v>75.8</v>
      </c>
      <c r="F165" s="112">
        <v>49</v>
      </c>
      <c r="G165" s="157"/>
      <c r="H165" s="157">
        <f t="shared" si="4"/>
        <v>16.600000000000001</v>
      </c>
      <c r="I165" s="158">
        <f t="shared" si="5"/>
        <v>16.599999999999994</v>
      </c>
      <c r="J165" s="19"/>
      <c r="K165" s="19"/>
      <c r="L165" s="19"/>
      <c r="M165" s="19"/>
      <c r="N165" s="19"/>
      <c r="O165" s="19"/>
      <c r="P165" s="19"/>
      <c r="Q165" s="19"/>
      <c r="R165" s="19"/>
      <c r="S165" s="19"/>
      <c r="T165" s="19"/>
    </row>
    <row r="166" spans="1:20" ht="15" customHeight="1" x14ac:dyDescent="0.35">
      <c r="A166" s="19" t="s">
        <v>90</v>
      </c>
      <c r="B166" s="17" t="s">
        <v>30</v>
      </c>
      <c r="C166" s="85">
        <v>57.4</v>
      </c>
      <c r="D166" s="86">
        <v>51</v>
      </c>
      <c r="E166" s="86">
        <v>63.8</v>
      </c>
      <c r="F166" s="112">
        <v>314</v>
      </c>
      <c r="G166" s="157"/>
      <c r="H166" s="157">
        <f t="shared" si="4"/>
        <v>6.3999999999999986</v>
      </c>
      <c r="I166" s="158">
        <f t="shared" si="5"/>
        <v>6.3999999999999986</v>
      </c>
      <c r="J166" s="19"/>
      <c r="K166" s="19"/>
      <c r="L166" s="19"/>
      <c r="M166" s="19"/>
      <c r="N166" s="19"/>
      <c r="O166" s="19"/>
      <c r="P166" s="19"/>
      <c r="Q166" s="19"/>
      <c r="R166" s="19"/>
      <c r="S166" s="19"/>
      <c r="T166" s="19"/>
    </row>
    <row r="167" spans="1:20" ht="15" customHeight="1" x14ac:dyDescent="0.35">
      <c r="A167" s="19" t="s">
        <v>90</v>
      </c>
      <c r="B167" s="17" t="s">
        <v>31</v>
      </c>
      <c r="C167" s="85">
        <v>73.2</v>
      </c>
      <c r="D167" s="86">
        <v>67.900000000000006</v>
      </c>
      <c r="E167" s="86">
        <v>78.5</v>
      </c>
      <c r="F167" s="112">
        <v>754</v>
      </c>
      <c r="G167" s="157"/>
      <c r="H167" s="157">
        <f t="shared" si="4"/>
        <v>5.2999999999999972</v>
      </c>
      <c r="I167" s="158">
        <f t="shared" si="5"/>
        <v>5.2999999999999972</v>
      </c>
      <c r="J167" s="19"/>
      <c r="K167" s="19"/>
      <c r="L167" s="19"/>
      <c r="M167" s="19"/>
      <c r="N167" s="19"/>
      <c r="O167" s="19"/>
      <c r="P167" s="19"/>
      <c r="Q167" s="19"/>
      <c r="R167" s="19"/>
      <c r="S167" s="19"/>
      <c r="T167" s="19"/>
    </row>
    <row r="168" spans="1:20" ht="15" customHeight="1" x14ac:dyDescent="0.35">
      <c r="A168" s="19" t="s">
        <v>90</v>
      </c>
      <c r="B168" s="17" t="s">
        <v>32</v>
      </c>
      <c r="C168" s="85">
        <v>79.8</v>
      </c>
      <c r="D168" s="86">
        <v>70.099999999999994</v>
      </c>
      <c r="E168" s="86">
        <v>89.4</v>
      </c>
      <c r="F168" s="112">
        <v>264</v>
      </c>
      <c r="G168" s="157"/>
      <c r="H168" s="157">
        <f t="shared" si="4"/>
        <v>9.7000000000000028</v>
      </c>
      <c r="I168" s="158">
        <f t="shared" si="5"/>
        <v>9.6000000000000085</v>
      </c>
      <c r="J168" s="19"/>
      <c r="K168" s="19"/>
      <c r="L168" s="19"/>
      <c r="M168" s="19"/>
      <c r="N168" s="19"/>
      <c r="O168" s="19"/>
      <c r="P168" s="19"/>
      <c r="Q168" s="19"/>
      <c r="R168" s="19"/>
      <c r="S168" s="19"/>
      <c r="T168" s="19"/>
    </row>
    <row r="169" spans="1:20" ht="15" customHeight="1" x14ac:dyDescent="0.35">
      <c r="A169" s="19" t="s">
        <v>90</v>
      </c>
      <c r="B169" s="17" t="s">
        <v>33</v>
      </c>
      <c r="C169" s="85">
        <v>87.8</v>
      </c>
      <c r="D169" s="86">
        <v>77.599999999999994</v>
      </c>
      <c r="E169" s="86">
        <v>98</v>
      </c>
      <c r="F169" s="112">
        <v>290</v>
      </c>
      <c r="G169" s="157"/>
      <c r="H169" s="157">
        <f t="shared" si="4"/>
        <v>10.200000000000003</v>
      </c>
      <c r="I169" s="158">
        <f t="shared" si="5"/>
        <v>10.200000000000003</v>
      </c>
      <c r="J169" s="19"/>
      <c r="K169" s="19"/>
      <c r="L169" s="19"/>
      <c r="M169" s="19"/>
      <c r="N169" s="19"/>
      <c r="O169" s="19"/>
      <c r="P169" s="19"/>
      <c r="Q169" s="19"/>
      <c r="R169" s="19"/>
      <c r="S169" s="19"/>
      <c r="T169" s="19"/>
    </row>
    <row r="170" spans="1:20" ht="15" customHeight="1" x14ac:dyDescent="0.35">
      <c r="A170" s="19" t="s">
        <v>90</v>
      </c>
      <c r="B170" s="17" t="s">
        <v>34</v>
      </c>
      <c r="C170" s="85">
        <v>90.2</v>
      </c>
      <c r="D170" s="86">
        <v>80.8</v>
      </c>
      <c r="E170" s="86">
        <v>99.7</v>
      </c>
      <c r="F170" s="112">
        <v>363</v>
      </c>
      <c r="G170" s="157"/>
      <c r="H170" s="157">
        <f t="shared" si="4"/>
        <v>9.4000000000000057</v>
      </c>
      <c r="I170" s="158">
        <f t="shared" si="5"/>
        <v>9.5</v>
      </c>
      <c r="J170" s="19"/>
      <c r="K170" s="19"/>
      <c r="L170" s="19"/>
      <c r="M170" s="19"/>
      <c r="N170" s="19"/>
      <c r="O170" s="19"/>
      <c r="P170" s="19"/>
      <c r="Q170" s="19"/>
      <c r="R170" s="19"/>
      <c r="S170" s="19"/>
      <c r="T170" s="19"/>
    </row>
    <row r="171" spans="1:20" ht="15" customHeight="1" x14ac:dyDescent="0.35">
      <c r="A171" s="19" t="s">
        <v>91</v>
      </c>
      <c r="B171" s="17" t="s">
        <v>3</v>
      </c>
      <c r="C171" s="85">
        <v>73.099999999999994</v>
      </c>
      <c r="D171" s="86">
        <v>67</v>
      </c>
      <c r="E171" s="86">
        <v>79.3</v>
      </c>
      <c r="F171" s="112">
        <v>560</v>
      </c>
      <c r="G171" s="157"/>
      <c r="H171" s="157">
        <f t="shared" si="4"/>
        <v>6.0999999999999943</v>
      </c>
      <c r="I171" s="158">
        <f t="shared" si="5"/>
        <v>6.2000000000000028</v>
      </c>
      <c r="J171" s="19"/>
      <c r="K171" s="19"/>
      <c r="L171" s="19"/>
      <c r="M171" s="19"/>
      <c r="N171" s="19"/>
      <c r="O171" s="19"/>
      <c r="P171" s="19"/>
      <c r="Q171" s="19"/>
      <c r="R171" s="19"/>
      <c r="S171" s="19"/>
      <c r="T171" s="19"/>
    </row>
    <row r="172" spans="1:20" ht="15" customHeight="1" x14ac:dyDescent="0.35">
      <c r="A172" s="19" t="s">
        <v>91</v>
      </c>
      <c r="B172" s="17" t="s">
        <v>4</v>
      </c>
      <c r="C172" s="85">
        <v>77.900000000000006</v>
      </c>
      <c r="D172" s="86">
        <v>72</v>
      </c>
      <c r="E172" s="86">
        <v>83.9</v>
      </c>
      <c r="F172" s="112">
        <v>660</v>
      </c>
      <c r="G172" s="157"/>
      <c r="H172" s="157">
        <f t="shared" si="4"/>
        <v>5.9000000000000057</v>
      </c>
      <c r="I172" s="158">
        <f t="shared" si="5"/>
        <v>6</v>
      </c>
      <c r="J172" s="19"/>
      <c r="K172" s="19"/>
      <c r="L172" s="19"/>
      <c r="M172" s="19"/>
      <c r="N172" s="19"/>
      <c r="O172" s="19"/>
      <c r="P172" s="19"/>
      <c r="Q172" s="19"/>
      <c r="R172" s="19"/>
      <c r="S172" s="19"/>
      <c r="T172" s="19"/>
    </row>
    <row r="173" spans="1:20" ht="15" customHeight="1" x14ac:dyDescent="0.35">
      <c r="A173" s="19" t="s">
        <v>91</v>
      </c>
      <c r="B173" s="17" t="s">
        <v>5</v>
      </c>
      <c r="C173" s="85">
        <v>72.400000000000006</v>
      </c>
      <c r="D173" s="86">
        <v>65</v>
      </c>
      <c r="E173" s="86">
        <v>79.900000000000006</v>
      </c>
      <c r="F173" s="112">
        <v>363</v>
      </c>
      <c r="G173" s="157"/>
      <c r="H173" s="157">
        <f t="shared" si="4"/>
        <v>7.4000000000000057</v>
      </c>
      <c r="I173" s="158">
        <f t="shared" si="5"/>
        <v>7.5</v>
      </c>
      <c r="J173" s="19"/>
      <c r="K173" s="19"/>
      <c r="L173" s="19"/>
      <c r="M173" s="19"/>
      <c r="N173" s="19"/>
      <c r="O173" s="19"/>
      <c r="P173" s="19"/>
      <c r="Q173" s="19"/>
      <c r="R173" s="19"/>
      <c r="S173" s="19"/>
      <c r="T173" s="19"/>
    </row>
    <row r="174" spans="1:20" ht="15" customHeight="1" x14ac:dyDescent="0.35">
      <c r="A174" s="19" t="s">
        <v>91</v>
      </c>
      <c r="B174" s="17" t="s">
        <v>6</v>
      </c>
      <c r="C174" s="85">
        <v>73.099999999999994</v>
      </c>
      <c r="D174" s="86">
        <v>65</v>
      </c>
      <c r="E174" s="86">
        <v>81.2</v>
      </c>
      <c r="F174" s="112">
        <v>314</v>
      </c>
      <c r="G174" s="157"/>
      <c r="H174" s="157">
        <f t="shared" si="4"/>
        <v>8.0999999999999943</v>
      </c>
      <c r="I174" s="158">
        <f t="shared" si="5"/>
        <v>8.1000000000000085</v>
      </c>
      <c r="J174" s="19"/>
      <c r="K174" s="19"/>
      <c r="L174" s="19"/>
      <c r="M174" s="19"/>
      <c r="N174" s="19"/>
      <c r="O174" s="19"/>
      <c r="P174" s="19"/>
      <c r="Q174" s="19"/>
      <c r="R174" s="19"/>
      <c r="S174" s="19"/>
      <c r="T174" s="19"/>
    </row>
    <row r="175" spans="1:20" ht="15" customHeight="1" x14ac:dyDescent="0.35">
      <c r="A175" s="19" t="s">
        <v>91</v>
      </c>
      <c r="B175" s="17" t="s">
        <v>7</v>
      </c>
      <c r="C175" s="85">
        <v>71.599999999999994</v>
      </c>
      <c r="D175" s="86">
        <v>67.599999999999994</v>
      </c>
      <c r="E175" s="86">
        <v>75.599999999999994</v>
      </c>
      <c r="F175" s="112">
        <v>1244</v>
      </c>
      <c r="G175" s="157"/>
      <c r="H175" s="157">
        <f t="shared" si="4"/>
        <v>4</v>
      </c>
      <c r="I175" s="158">
        <f t="shared" si="5"/>
        <v>4</v>
      </c>
      <c r="J175" s="19"/>
      <c r="K175" s="19"/>
      <c r="L175" s="19"/>
      <c r="M175" s="19"/>
      <c r="N175" s="19"/>
      <c r="O175" s="19"/>
      <c r="P175" s="19"/>
      <c r="Q175" s="19"/>
      <c r="R175" s="19"/>
      <c r="S175" s="19"/>
      <c r="T175" s="19"/>
    </row>
    <row r="176" spans="1:20" ht="15" customHeight="1" x14ac:dyDescent="0.35">
      <c r="A176" s="19" t="s">
        <v>91</v>
      </c>
      <c r="B176" s="17" t="s">
        <v>8</v>
      </c>
      <c r="C176" s="85">
        <v>62.1</v>
      </c>
      <c r="D176" s="86">
        <v>49.6</v>
      </c>
      <c r="E176" s="86">
        <v>74.599999999999994</v>
      </c>
      <c r="F176" s="112">
        <v>101</v>
      </c>
      <c r="G176" s="157"/>
      <c r="H176" s="157">
        <f t="shared" si="4"/>
        <v>12.5</v>
      </c>
      <c r="I176" s="158">
        <f t="shared" si="5"/>
        <v>12.499999999999993</v>
      </c>
      <c r="J176" s="19"/>
      <c r="K176" s="19"/>
      <c r="L176" s="19"/>
      <c r="M176" s="19"/>
      <c r="N176" s="19"/>
      <c r="O176" s="19"/>
      <c r="P176" s="19"/>
      <c r="Q176" s="19"/>
      <c r="R176" s="19"/>
      <c r="S176" s="19"/>
      <c r="T176" s="19"/>
    </row>
    <row r="177" spans="1:20" ht="15" customHeight="1" x14ac:dyDescent="0.35">
      <c r="A177" s="19" t="s">
        <v>91</v>
      </c>
      <c r="B177" s="17" t="s">
        <v>9</v>
      </c>
      <c r="C177" s="85">
        <v>64.5</v>
      </c>
      <c r="D177" s="86">
        <v>58.4</v>
      </c>
      <c r="E177" s="86">
        <v>70.599999999999994</v>
      </c>
      <c r="F177" s="112">
        <v>442</v>
      </c>
      <c r="G177" s="157"/>
      <c r="H177" s="157">
        <f t="shared" si="4"/>
        <v>6.1000000000000014</v>
      </c>
      <c r="I177" s="158">
        <f t="shared" si="5"/>
        <v>6.0999999999999943</v>
      </c>
      <c r="J177" s="19"/>
      <c r="K177" s="19"/>
      <c r="L177" s="19"/>
      <c r="M177" s="19"/>
      <c r="N177" s="19"/>
      <c r="O177" s="19"/>
      <c r="P177" s="19"/>
      <c r="Q177" s="19"/>
      <c r="R177" s="19"/>
      <c r="S177" s="19"/>
      <c r="T177" s="19"/>
    </row>
    <row r="178" spans="1:20" ht="15" customHeight="1" x14ac:dyDescent="0.35">
      <c r="A178" s="19" t="s">
        <v>91</v>
      </c>
      <c r="B178" s="17" t="s">
        <v>10</v>
      </c>
      <c r="C178" s="85">
        <v>68.8</v>
      </c>
      <c r="D178" s="86">
        <v>62.1</v>
      </c>
      <c r="E178" s="86">
        <v>75.599999999999994</v>
      </c>
      <c r="F178" s="112">
        <v>413</v>
      </c>
      <c r="G178" s="157"/>
      <c r="H178" s="157">
        <f t="shared" si="4"/>
        <v>6.6999999999999957</v>
      </c>
      <c r="I178" s="158">
        <f t="shared" si="5"/>
        <v>6.7999999999999972</v>
      </c>
      <c r="J178" s="19"/>
      <c r="K178" s="19"/>
      <c r="L178" s="19"/>
      <c r="M178" s="19"/>
      <c r="N178" s="19"/>
      <c r="O178" s="19"/>
      <c r="P178" s="19"/>
      <c r="Q178" s="19"/>
      <c r="R178" s="19"/>
      <c r="S178" s="19"/>
      <c r="T178" s="19"/>
    </row>
    <row r="179" spans="1:20" ht="15" customHeight="1" x14ac:dyDescent="0.35">
      <c r="A179" s="19" t="s">
        <v>91</v>
      </c>
      <c r="B179" s="17" t="s">
        <v>11</v>
      </c>
      <c r="C179" s="85">
        <v>65.400000000000006</v>
      </c>
      <c r="D179" s="86">
        <v>57.7</v>
      </c>
      <c r="E179" s="86">
        <v>73.099999999999994</v>
      </c>
      <c r="F179" s="112">
        <v>285</v>
      </c>
      <c r="G179" s="157"/>
      <c r="H179" s="157">
        <f t="shared" si="4"/>
        <v>7.7000000000000028</v>
      </c>
      <c r="I179" s="158">
        <f t="shared" si="5"/>
        <v>7.6999999999999886</v>
      </c>
      <c r="J179" s="19"/>
      <c r="K179" s="19"/>
      <c r="L179" s="19"/>
      <c r="M179" s="19"/>
      <c r="N179" s="19"/>
      <c r="O179" s="19"/>
      <c r="P179" s="19"/>
      <c r="Q179" s="19"/>
      <c r="R179" s="19"/>
      <c r="S179" s="19"/>
      <c r="T179" s="19"/>
    </row>
    <row r="180" spans="1:20" ht="15" customHeight="1" x14ac:dyDescent="0.35">
      <c r="A180" s="19" t="s">
        <v>91</v>
      </c>
      <c r="B180" s="17" t="s">
        <v>12</v>
      </c>
      <c r="C180" s="85">
        <v>49</v>
      </c>
      <c r="D180" s="86">
        <v>42.1</v>
      </c>
      <c r="E180" s="86">
        <v>55.9</v>
      </c>
      <c r="F180" s="112">
        <v>205</v>
      </c>
      <c r="G180" s="157"/>
      <c r="H180" s="157">
        <f t="shared" si="4"/>
        <v>6.8999999999999986</v>
      </c>
      <c r="I180" s="158">
        <f t="shared" si="5"/>
        <v>6.8999999999999986</v>
      </c>
      <c r="J180" s="19"/>
      <c r="K180" s="19"/>
      <c r="L180" s="19"/>
      <c r="M180" s="19"/>
      <c r="N180" s="19"/>
      <c r="O180" s="19"/>
      <c r="P180" s="19"/>
      <c r="Q180" s="19"/>
      <c r="R180" s="19"/>
      <c r="S180" s="19"/>
      <c r="T180" s="19"/>
    </row>
    <row r="181" spans="1:20" ht="15" customHeight="1" x14ac:dyDescent="0.35">
      <c r="A181" s="19" t="s">
        <v>91</v>
      </c>
      <c r="B181" s="17" t="s">
        <v>13</v>
      </c>
      <c r="C181" s="85">
        <v>89.8</v>
      </c>
      <c r="D181" s="86">
        <v>80.400000000000006</v>
      </c>
      <c r="E181" s="86">
        <v>99.2</v>
      </c>
      <c r="F181" s="112">
        <v>356</v>
      </c>
      <c r="G181" s="157"/>
      <c r="H181" s="157">
        <f t="shared" si="4"/>
        <v>9.3999999999999915</v>
      </c>
      <c r="I181" s="158">
        <f t="shared" si="5"/>
        <v>9.4000000000000057</v>
      </c>
      <c r="J181" s="19"/>
      <c r="K181" s="19"/>
      <c r="L181" s="19"/>
      <c r="M181" s="19"/>
      <c r="N181" s="19"/>
      <c r="O181" s="19"/>
      <c r="P181" s="19"/>
      <c r="Q181" s="19"/>
      <c r="R181" s="19"/>
      <c r="S181" s="19"/>
      <c r="T181" s="19"/>
    </row>
    <row r="182" spans="1:20" ht="15" customHeight="1" x14ac:dyDescent="0.35">
      <c r="A182" s="19" t="s">
        <v>91</v>
      </c>
      <c r="B182" s="17" t="s">
        <v>14</v>
      </c>
      <c r="C182" s="85">
        <v>62.5</v>
      </c>
      <c r="D182" s="86">
        <v>54.2</v>
      </c>
      <c r="E182" s="86">
        <v>70.8</v>
      </c>
      <c r="F182" s="112">
        <v>224</v>
      </c>
      <c r="G182" s="157"/>
      <c r="H182" s="157">
        <f t="shared" si="4"/>
        <v>8.2999999999999972</v>
      </c>
      <c r="I182" s="158">
        <f t="shared" si="5"/>
        <v>8.2999999999999972</v>
      </c>
      <c r="J182" s="19"/>
      <c r="K182" s="19"/>
      <c r="L182" s="19"/>
      <c r="M182" s="19"/>
      <c r="N182" s="19"/>
      <c r="O182" s="19"/>
      <c r="P182" s="19"/>
      <c r="Q182" s="19"/>
      <c r="R182" s="19"/>
      <c r="S182" s="19"/>
      <c r="T182" s="19"/>
    </row>
    <row r="183" spans="1:20" ht="15" customHeight="1" x14ac:dyDescent="0.35">
      <c r="A183" s="19" t="s">
        <v>91</v>
      </c>
      <c r="B183" s="17" t="s">
        <v>15</v>
      </c>
      <c r="C183" s="85">
        <v>83.9</v>
      </c>
      <c r="D183" s="86">
        <v>75.7</v>
      </c>
      <c r="E183" s="86">
        <v>92</v>
      </c>
      <c r="F183" s="112">
        <v>423</v>
      </c>
      <c r="G183" s="157"/>
      <c r="H183" s="157">
        <f t="shared" si="4"/>
        <v>8.2000000000000028</v>
      </c>
      <c r="I183" s="158">
        <f t="shared" si="5"/>
        <v>8.0999999999999943</v>
      </c>
      <c r="J183" s="19"/>
      <c r="K183" s="19"/>
      <c r="L183" s="19"/>
      <c r="M183" s="19"/>
      <c r="N183" s="19"/>
      <c r="O183" s="19"/>
      <c r="P183" s="19"/>
      <c r="Q183" s="19"/>
      <c r="R183" s="19"/>
      <c r="S183" s="19"/>
      <c r="T183" s="19"/>
    </row>
    <row r="184" spans="1:20" ht="15" customHeight="1" x14ac:dyDescent="0.35">
      <c r="A184" s="19" t="s">
        <v>91</v>
      </c>
      <c r="B184" s="17" t="s">
        <v>16</v>
      </c>
      <c r="C184" s="85">
        <v>75.3</v>
      </c>
      <c r="D184" s="86">
        <v>70.7</v>
      </c>
      <c r="E184" s="86">
        <v>79.900000000000006</v>
      </c>
      <c r="F184" s="112">
        <v>1060</v>
      </c>
      <c r="G184" s="158"/>
      <c r="H184" s="158">
        <f t="shared" si="4"/>
        <v>4.5999999999999943</v>
      </c>
      <c r="I184" s="158">
        <f t="shared" si="5"/>
        <v>4.6000000000000085</v>
      </c>
    </row>
    <row r="185" spans="1:20" ht="15" customHeight="1" x14ac:dyDescent="0.35">
      <c r="A185" s="19" t="s">
        <v>91</v>
      </c>
      <c r="B185" s="17" t="s">
        <v>17</v>
      </c>
      <c r="C185" s="85">
        <v>69.5</v>
      </c>
      <c r="D185" s="86">
        <v>65.8</v>
      </c>
      <c r="E185" s="86">
        <v>73.2</v>
      </c>
      <c r="F185" s="112">
        <v>1379</v>
      </c>
      <c r="G185" s="158"/>
      <c r="H185" s="158">
        <f t="shared" si="4"/>
        <v>3.7000000000000028</v>
      </c>
      <c r="I185" s="158">
        <f t="shared" si="5"/>
        <v>3.7000000000000028</v>
      </c>
    </row>
    <row r="186" spans="1:20" ht="15" customHeight="1" x14ac:dyDescent="0.35">
      <c r="A186" s="19" t="s">
        <v>91</v>
      </c>
      <c r="B186" s="17" t="s">
        <v>18</v>
      </c>
      <c r="C186" s="85">
        <v>72.599999999999994</v>
      </c>
      <c r="D186" s="86">
        <v>66.900000000000006</v>
      </c>
      <c r="E186" s="86">
        <v>78.2</v>
      </c>
      <c r="F186" s="112">
        <v>641</v>
      </c>
      <c r="G186" s="158"/>
      <c r="H186" s="158">
        <f t="shared" si="4"/>
        <v>5.6999999999999886</v>
      </c>
      <c r="I186" s="158">
        <f t="shared" si="5"/>
        <v>5.6000000000000085</v>
      </c>
    </row>
    <row r="187" spans="1:20" ht="15" customHeight="1" x14ac:dyDescent="0.35">
      <c r="A187" s="19" t="s">
        <v>91</v>
      </c>
      <c r="B187" s="17" t="s">
        <v>19</v>
      </c>
      <c r="C187" s="85">
        <v>85.4</v>
      </c>
      <c r="D187" s="86">
        <v>75.599999999999994</v>
      </c>
      <c r="E187" s="86">
        <v>95.3</v>
      </c>
      <c r="F187" s="112">
        <v>292</v>
      </c>
      <c r="G187" s="158"/>
      <c r="H187" s="158">
        <f t="shared" si="4"/>
        <v>9.8000000000000114</v>
      </c>
      <c r="I187" s="158">
        <f t="shared" si="5"/>
        <v>9.8999999999999915</v>
      </c>
    </row>
    <row r="188" spans="1:20" ht="15" customHeight="1" x14ac:dyDescent="0.35">
      <c r="A188" s="19" t="s">
        <v>91</v>
      </c>
      <c r="B188" s="17" t="s">
        <v>20</v>
      </c>
      <c r="C188" s="85">
        <v>97.9</v>
      </c>
      <c r="D188" s="86">
        <v>86</v>
      </c>
      <c r="E188" s="86">
        <v>109.8</v>
      </c>
      <c r="F188" s="112">
        <v>263</v>
      </c>
      <c r="G188" s="158"/>
      <c r="H188" s="158">
        <f t="shared" si="4"/>
        <v>11.900000000000006</v>
      </c>
      <c r="I188" s="158">
        <f t="shared" si="5"/>
        <v>11.899999999999991</v>
      </c>
    </row>
    <row r="189" spans="1:20" ht="15" customHeight="1" x14ac:dyDescent="0.35">
      <c r="A189" s="19" t="s">
        <v>91</v>
      </c>
      <c r="B189" s="17" t="s">
        <v>21</v>
      </c>
      <c r="C189" s="85">
        <v>67.7</v>
      </c>
      <c r="D189" s="86">
        <v>59</v>
      </c>
      <c r="E189" s="86">
        <v>76.400000000000006</v>
      </c>
      <c r="F189" s="112">
        <v>240</v>
      </c>
      <c r="G189" s="158"/>
      <c r="H189" s="158">
        <f t="shared" si="4"/>
        <v>8.7000000000000028</v>
      </c>
      <c r="I189" s="158">
        <f t="shared" si="5"/>
        <v>8.7000000000000028</v>
      </c>
    </row>
    <row r="190" spans="1:20" ht="15" customHeight="1" x14ac:dyDescent="0.35">
      <c r="A190" s="19" t="s">
        <v>91</v>
      </c>
      <c r="B190" s="17" t="s">
        <v>22</v>
      </c>
      <c r="C190" s="85">
        <v>56.6</v>
      </c>
      <c r="D190" s="86">
        <v>43.9</v>
      </c>
      <c r="E190" s="86">
        <v>69.2</v>
      </c>
      <c r="F190" s="112">
        <v>78</v>
      </c>
      <c r="G190" s="158"/>
      <c r="H190" s="158">
        <f t="shared" si="4"/>
        <v>12.700000000000003</v>
      </c>
      <c r="I190" s="158">
        <f t="shared" si="5"/>
        <v>12.600000000000001</v>
      </c>
    </row>
    <row r="191" spans="1:20" ht="15" customHeight="1" x14ac:dyDescent="0.35">
      <c r="A191" s="19" t="s">
        <v>91</v>
      </c>
      <c r="B191" s="17" t="s">
        <v>23</v>
      </c>
      <c r="C191" s="85">
        <v>73.7</v>
      </c>
      <c r="D191" s="86">
        <v>66.3</v>
      </c>
      <c r="E191" s="86">
        <v>81.099999999999994</v>
      </c>
      <c r="F191" s="112">
        <v>388</v>
      </c>
      <c r="G191" s="158"/>
      <c r="H191" s="158">
        <f t="shared" si="4"/>
        <v>7.4000000000000057</v>
      </c>
      <c r="I191" s="158">
        <f t="shared" si="5"/>
        <v>7.3999999999999915</v>
      </c>
    </row>
    <row r="192" spans="1:20" ht="15" customHeight="1" x14ac:dyDescent="0.35">
      <c r="A192" s="19" t="s">
        <v>91</v>
      </c>
      <c r="B192" s="17" t="s">
        <v>24</v>
      </c>
      <c r="C192" s="85">
        <v>73.5</v>
      </c>
      <c r="D192" s="86">
        <v>68</v>
      </c>
      <c r="E192" s="86">
        <v>79</v>
      </c>
      <c r="F192" s="112">
        <v>725</v>
      </c>
      <c r="G192" s="158"/>
      <c r="H192" s="158">
        <f t="shared" si="4"/>
        <v>5.5</v>
      </c>
      <c r="I192" s="158">
        <f t="shared" si="5"/>
        <v>5.5</v>
      </c>
    </row>
    <row r="193" spans="1:9" ht="15" customHeight="1" x14ac:dyDescent="0.35">
      <c r="A193" s="19" t="s">
        <v>91</v>
      </c>
      <c r="B193" s="17" t="s">
        <v>25</v>
      </c>
      <c r="C193" s="85">
        <v>43</v>
      </c>
      <c r="D193" s="86">
        <v>29.4</v>
      </c>
      <c r="E193" s="86">
        <v>56.6</v>
      </c>
      <c r="F193" s="112">
        <v>39</v>
      </c>
      <c r="G193" s="158"/>
      <c r="H193" s="158">
        <f t="shared" si="4"/>
        <v>13.600000000000001</v>
      </c>
      <c r="I193" s="158">
        <f t="shared" si="5"/>
        <v>13.600000000000001</v>
      </c>
    </row>
    <row r="194" spans="1:9" ht="15" customHeight="1" x14ac:dyDescent="0.35">
      <c r="A194" s="19" t="s">
        <v>91</v>
      </c>
      <c r="B194" s="17" t="s">
        <v>26</v>
      </c>
      <c r="C194" s="85">
        <v>67.7</v>
      </c>
      <c r="D194" s="86">
        <v>61.3</v>
      </c>
      <c r="E194" s="86">
        <v>74</v>
      </c>
      <c r="F194" s="112">
        <v>441</v>
      </c>
      <c r="G194" s="158"/>
      <c r="H194" s="158">
        <f t="shared" si="4"/>
        <v>6.4000000000000057</v>
      </c>
      <c r="I194" s="158">
        <f t="shared" si="5"/>
        <v>6.2999999999999972</v>
      </c>
    </row>
    <row r="195" spans="1:9" ht="15" customHeight="1" x14ac:dyDescent="0.35">
      <c r="A195" s="19" t="s">
        <v>91</v>
      </c>
      <c r="B195" s="17" t="s">
        <v>27</v>
      </c>
      <c r="C195" s="85">
        <v>92.8</v>
      </c>
      <c r="D195" s="86">
        <v>85</v>
      </c>
      <c r="E195" s="86">
        <v>100.6</v>
      </c>
      <c r="F195" s="112">
        <v>559</v>
      </c>
      <c r="G195" s="158"/>
      <c r="H195" s="158">
        <f t="shared" si="4"/>
        <v>7.7999999999999972</v>
      </c>
      <c r="I195" s="158">
        <f t="shared" si="5"/>
        <v>7.7999999999999972</v>
      </c>
    </row>
    <row r="196" spans="1:9" ht="15" customHeight="1" x14ac:dyDescent="0.35">
      <c r="A196" s="19" t="s">
        <v>91</v>
      </c>
      <c r="B196" s="21" t="s">
        <v>2</v>
      </c>
      <c r="C196" s="85">
        <v>73.599999999999994</v>
      </c>
      <c r="D196" s="86">
        <v>72.400000000000006</v>
      </c>
      <c r="E196" s="86">
        <v>74.8</v>
      </c>
      <c r="F196" s="112">
        <v>14231</v>
      </c>
      <c r="G196" s="158"/>
      <c r="H196" s="158">
        <f t="shared" si="4"/>
        <v>1.1999999999999886</v>
      </c>
      <c r="I196" s="158">
        <f t="shared" si="5"/>
        <v>1.2000000000000028</v>
      </c>
    </row>
    <row r="197" spans="1:9" ht="15" customHeight="1" x14ac:dyDescent="0.35">
      <c r="A197" s="19" t="s">
        <v>91</v>
      </c>
      <c r="B197" s="17" t="s">
        <v>28</v>
      </c>
      <c r="C197" s="85">
        <v>68.8</v>
      </c>
      <c r="D197" s="86">
        <v>61.5</v>
      </c>
      <c r="E197" s="86">
        <v>76</v>
      </c>
      <c r="F197" s="112">
        <v>353</v>
      </c>
      <c r="G197" s="158"/>
      <c r="H197" s="158">
        <f t="shared" si="4"/>
        <v>7.2999999999999972</v>
      </c>
      <c r="I197" s="158">
        <f t="shared" si="5"/>
        <v>7.2000000000000028</v>
      </c>
    </row>
    <row r="198" spans="1:9" ht="15" customHeight="1" x14ac:dyDescent="0.35">
      <c r="A198" s="19" t="s">
        <v>91</v>
      </c>
      <c r="B198" s="17" t="s">
        <v>29</v>
      </c>
      <c r="C198" s="85">
        <v>59.9</v>
      </c>
      <c r="D198" s="86">
        <v>43.4</v>
      </c>
      <c r="E198" s="86">
        <v>76.400000000000006</v>
      </c>
      <c r="F198" s="112">
        <v>51</v>
      </c>
      <c r="G198" s="158"/>
      <c r="H198" s="158">
        <f t="shared" ref="H198:H261" si="6">ABS(C198-D198)</f>
        <v>16.5</v>
      </c>
      <c r="I198" s="158">
        <f t="shared" ref="I198:I261" si="7">ABS(E198-C198)</f>
        <v>16.500000000000007</v>
      </c>
    </row>
    <row r="199" spans="1:9" ht="15" customHeight="1" x14ac:dyDescent="0.35">
      <c r="A199" s="19" t="s">
        <v>91</v>
      </c>
      <c r="B199" s="17" t="s">
        <v>30</v>
      </c>
      <c r="C199" s="85">
        <v>60.3</v>
      </c>
      <c r="D199" s="86">
        <v>53.8</v>
      </c>
      <c r="E199" s="86">
        <v>66.8</v>
      </c>
      <c r="F199" s="112">
        <v>333</v>
      </c>
      <c r="G199" s="158"/>
      <c r="H199" s="158">
        <f t="shared" si="6"/>
        <v>6.5</v>
      </c>
      <c r="I199" s="158">
        <f t="shared" si="7"/>
        <v>6.5</v>
      </c>
    </row>
    <row r="200" spans="1:9" ht="15" customHeight="1" x14ac:dyDescent="0.35">
      <c r="A200" s="19" t="s">
        <v>91</v>
      </c>
      <c r="B200" s="17" t="s">
        <v>31</v>
      </c>
      <c r="C200" s="85">
        <v>77.2</v>
      </c>
      <c r="D200" s="86">
        <v>71.8</v>
      </c>
      <c r="E200" s="86">
        <v>82.6</v>
      </c>
      <c r="F200" s="112">
        <v>815</v>
      </c>
      <c r="G200" s="158"/>
      <c r="H200" s="158">
        <f t="shared" si="6"/>
        <v>5.4000000000000057</v>
      </c>
      <c r="I200" s="158">
        <f t="shared" si="7"/>
        <v>5.3999999999999915</v>
      </c>
    </row>
    <row r="201" spans="1:9" ht="15" customHeight="1" x14ac:dyDescent="0.35">
      <c r="A201" s="19" t="s">
        <v>91</v>
      </c>
      <c r="B201" s="17" t="s">
        <v>32</v>
      </c>
      <c r="C201" s="85">
        <v>84.1</v>
      </c>
      <c r="D201" s="86">
        <v>74.2</v>
      </c>
      <c r="E201" s="86">
        <v>93.9</v>
      </c>
      <c r="F201" s="112">
        <v>281</v>
      </c>
      <c r="G201" s="158"/>
      <c r="H201" s="158">
        <f t="shared" si="6"/>
        <v>9.8999999999999915</v>
      </c>
      <c r="I201" s="158">
        <f t="shared" si="7"/>
        <v>9.8000000000000114</v>
      </c>
    </row>
    <row r="202" spans="1:9" ht="15" customHeight="1" x14ac:dyDescent="0.35">
      <c r="A202" s="19" t="s">
        <v>91</v>
      </c>
      <c r="B202" s="17" t="s">
        <v>33</v>
      </c>
      <c r="C202" s="85">
        <v>93.5</v>
      </c>
      <c r="D202" s="86">
        <v>83</v>
      </c>
      <c r="E202" s="86">
        <v>104</v>
      </c>
      <c r="F202" s="112">
        <v>309</v>
      </c>
      <c r="G202" s="158"/>
      <c r="H202" s="158">
        <f t="shared" si="6"/>
        <v>10.5</v>
      </c>
      <c r="I202" s="158">
        <f t="shared" si="7"/>
        <v>10.5</v>
      </c>
    </row>
    <row r="203" spans="1:9" ht="15" customHeight="1" x14ac:dyDescent="0.35">
      <c r="A203" s="19" t="s">
        <v>91</v>
      </c>
      <c r="B203" s="17" t="s">
        <v>34</v>
      </c>
      <c r="C203" s="85">
        <v>96.8</v>
      </c>
      <c r="D203" s="86">
        <v>87</v>
      </c>
      <c r="E203" s="86">
        <v>106.6</v>
      </c>
      <c r="F203" s="112">
        <v>394</v>
      </c>
      <c r="G203" s="158"/>
      <c r="H203" s="158">
        <f t="shared" si="6"/>
        <v>9.7999999999999972</v>
      </c>
      <c r="I203" s="158">
        <f t="shared" si="7"/>
        <v>9.7999999999999972</v>
      </c>
    </row>
    <row r="204" spans="1:9" ht="15" customHeight="1" x14ac:dyDescent="0.35">
      <c r="A204" s="19" t="s">
        <v>92</v>
      </c>
      <c r="B204" s="17" t="s">
        <v>3</v>
      </c>
      <c r="C204" s="85">
        <v>80.599999999999994</v>
      </c>
      <c r="D204" s="86">
        <v>74.2</v>
      </c>
      <c r="E204" s="86">
        <v>87</v>
      </c>
      <c r="F204" s="112">
        <v>625</v>
      </c>
      <c r="G204" s="158"/>
      <c r="H204" s="158">
        <f t="shared" si="6"/>
        <v>6.3999999999999915</v>
      </c>
      <c r="I204" s="158">
        <f t="shared" si="7"/>
        <v>6.4000000000000057</v>
      </c>
    </row>
    <row r="205" spans="1:9" ht="15" customHeight="1" x14ac:dyDescent="0.35">
      <c r="A205" s="19" t="s">
        <v>92</v>
      </c>
      <c r="B205" s="17" t="s">
        <v>4</v>
      </c>
      <c r="C205" s="85">
        <v>78.099999999999994</v>
      </c>
      <c r="D205" s="86">
        <v>72.2</v>
      </c>
      <c r="E205" s="86">
        <v>84</v>
      </c>
      <c r="F205" s="112">
        <v>680</v>
      </c>
      <c r="G205" s="158"/>
      <c r="H205" s="158">
        <f t="shared" si="6"/>
        <v>5.8999999999999915</v>
      </c>
      <c r="I205" s="158">
        <f t="shared" si="7"/>
        <v>5.9000000000000057</v>
      </c>
    </row>
    <row r="206" spans="1:9" ht="15" customHeight="1" x14ac:dyDescent="0.35">
      <c r="A206" s="19" t="s">
        <v>92</v>
      </c>
      <c r="B206" s="17" t="s">
        <v>5</v>
      </c>
      <c r="C206" s="85">
        <v>78</v>
      </c>
      <c r="D206" s="86">
        <v>70.3</v>
      </c>
      <c r="E206" s="86">
        <v>85.7</v>
      </c>
      <c r="F206" s="112">
        <v>399</v>
      </c>
      <c r="G206" s="158"/>
      <c r="H206" s="158">
        <f t="shared" si="6"/>
        <v>7.7000000000000028</v>
      </c>
      <c r="I206" s="158">
        <f t="shared" si="7"/>
        <v>7.7000000000000028</v>
      </c>
    </row>
    <row r="207" spans="1:9" ht="15" customHeight="1" x14ac:dyDescent="0.35">
      <c r="A207" s="19" t="s">
        <v>92</v>
      </c>
      <c r="B207" s="17" t="s">
        <v>6</v>
      </c>
      <c r="C207" s="85">
        <v>77.599999999999994</v>
      </c>
      <c r="D207" s="86">
        <v>69.3</v>
      </c>
      <c r="E207" s="86">
        <v>85.9</v>
      </c>
      <c r="F207" s="112">
        <v>336</v>
      </c>
      <c r="G207" s="158"/>
      <c r="H207" s="158">
        <f t="shared" si="6"/>
        <v>8.2999999999999972</v>
      </c>
      <c r="I207" s="158">
        <f t="shared" si="7"/>
        <v>8.3000000000000114</v>
      </c>
    </row>
    <row r="208" spans="1:9" ht="15" customHeight="1" x14ac:dyDescent="0.35">
      <c r="A208" s="19" t="s">
        <v>92</v>
      </c>
      <c r="B208" s="17" t="s">
        <v>7</v>
      </c>
      <c r="C208" s="85">
        <v>75.7</v>
      </c>
      <c r="D208" s="86">
        <v>71.7</v>
      </c>
      <c r="E208" s="86">
        <v>79.8</v>
      </c>
      <c r="F208" s="112">
        <v>1340</v>
      </c>
      <c r="G208" s="158"/>
      <c r="H208" s="158">
        <f t="shared" si="6"/>
        <v>4</v>
      </c>
      <c r="I208" s="158">
        <f t="shared" si="7"/>
        <v>4.0999999999999943</v>
      </c>
    </row>
    <row r="209" spans="1:9" ht="15" customHeight="1" x14ac:dyDescent="0.35">
      <c r="A209" s="19" t="s">
        <v>92</v>
      </c>
      <c r="B209" s="17" t="s">
        <v>8</v>
      </c>
      <c r="C209" s="85">
        <v>72.099999999999994</v>
      </c>
      <c r="D209" s="86">
        <v>58.7</v>
      </c>
      <c r="E209" s="86">
        <v>85.4</v>
      </c>
      <c r="F209" s="112">
        <v>119</v>
      </c>
      <c r="G209" s="158"/>
      <c r="H209" s="158">
        <f t="shared" si="6"/>
        <v>13.399999999999991</v>
      </c>
      <c r="I209" s="158">
        <f t="shared" si="7"/>
        <v>13.300000000000011</v>
      </c>
    </row>
    <row r="210" spans="1:9" ht="15" customHeight="1" x14ac:dyDescent="0.35">
      <c r="A210" s="19" t="s">
        <v>92</v>
      </c>
      <c r="B210" s="17" t="s">
        <v>9</v>
      </c>
      <c r="C210" s="85">
        <v>72.099999999999994</v>
      </c>
      <c r="D210" s="86">
        <v>65.8</v>
      </c>
      <c r="E210" s="86">
        <v>78.5</v>
      </c>
      <c r="F210" s="112">
        <v>508</v>
      </c>
      <c r="G210" s="158"/>
      <c r="H210" s="158">
        <f t="shared" si="6"/>
        <v>6.2999999999999972</v>
      </c>
      <c r="I210" s="158">
        <f t="shared" si="7"/>
        <v>6.4000000000000057</v>
      </c>
    </row>
    <row r="211" spans="1:9" ht="15" customHeight="1" x14ac:dyDescent="0.35">
      <c r="A211" s="19" t="s">
        <v>92</v>
      </c>
      <c r="B211" s="17" t="s">
        <v>10</v>
      </c>
      <c r="C211" s="85">
        <v>72.5</v>
      </c>
      <c r="D211" s="86">
        <v>65.599999999999994</v>
      </c>
      <c r="E211" s="86">
        <v>79.400000000000006</v>
      </c>
      <c r="F211" s="112">
        <v>437</v>
      </c>
      <c r="G211" s="158"/>
      <c r="H211" s="158">
        <f t="shared" si="6"/>
        <v>6.9000000000000057</v>
      </c>
      <c r="I211" s="158">
        <f t="shared" si="7"/>
        <v>6.9000000000000057</v>
      </c>
    </row>
    <row r="212" spans="1:9" ht="15" customHeight="1" x14ac:dyDescent="0.35">
      <c r="A212" s="19" t="s">
        <v>92</v>
      </c>
      <c r="B212" s="17" t="s">
        <v>11</v>
      </c>
      <c r="C212" s="85">
        <v>69.7</v>
      </c>
      <c r="D212" s="86">
        <v>61.8</v>
      </c>
      <c r="E212" s="86">
        <v>77.599999999999994</v>
      </c>
      <c r="F212" s="112">
        <v>306</v>
      </c>
      <c r="G212" s="158"/>
      <c r="H212" s="158">
        <f t="shared" si="6"/>
        <v>7.9000000000000057</v>
      </c>
      <c r="I212" s="158">
        <f t="shared" si="7"/>
        <v>7.8999999999999915</v>
      </c>
    </row>
    <row r="213" spans="1:9" ht="15" customHeight="1" x14ac:dyDescent="0.35">
      <c r="A213" s="19" t="s">
        <v>92</v>
      </c>
      <c r="B213" s="17" t="s">
        <v>12</v>
      </c>
      <c r="C213" s="85">
        <v>54</v>
      </c>
      <c r="D213" s="86">
        <v>46.9</v>
      </c>
      <c r="E213" s="86">
        <v>61.2</v>
      </c>
      <c r="F213" s="112">
        <v>232</v>
      </c>
      <c r="G213" s="158"/>
      <c r="H213" s="158">
        <f t="shared" si="6"/>
        <v>7.1000000000000014</v>
      </c>
      <c r="I213" s="158">
        <f t="shared" si="7"/>
        <v>7.2000000000000028</v>
      </c>
    </row>
    <row r="214" spans="1:9" ht="15" customHeight="1" x14ac:dyDescent="0.35">
      <c r="A214" s="19" t="s">
        <v>92</v>
      </c>
      <c r="B214" s="17" t="s">
        <v>13</v>
      </c>
      <c r="C214" s="85">
        <v>99.4</v>
      </c>
      <c r="D214" s="86">
        <v>89.5</v>
      </c>
      <c r="E214" s="86">
        <v>109.2</v>
      </c>
      <c r="F214" s="112">
        <v>397</v>
      </c>
      <c r="G214" s="158"/>
      <c r="H214" s="158">
        <f t="shared" si="6"/>
        <v>9.9000000000000057</v>
      </c>
      <c r="I214" s="158">
        <f t="shared" si="7"/>
        <v>9.7999999999999972</v>
      </c>
    </row>
    <row r="215" spans="1:9" ht="15" customHeight="1" x14ac:dyDescent="0.35">
      <c r="A215" s="19" t="s">
        <v>92</v>
      </c>
      <c r="B215" s="17" t="s">
        <v>14</v>
      </c>
      <c r="C215" s="85">
        <v>67.099999999999994</v>
      </c>
      <c r="D215" s="86">
        <v>58.7</v>
      </c>
      <c r="E215" s="86">
        <v>75.5</v>
      </c>
      <c r="F215" s="112">
        <v>250</v>
      </c>
      <c r="G215" s="158"/>
      <c r="H215" s="158">
        <f t="shared" si="6"/>
        <v>8.3999999999999915</v>
      </c>
      <c r="I215" s="158">
        <f t="shared" si="7"/>
        <v>8.4000000000000057</v>
      </c>
    </row>
    <row r="216" spans="1:9" ht="15" customHeight="1" x14ac:dyDescent="0.35">
      <c r="A216" s="19" t="s">
        <v>92</v>
      </c>
      <c r="B216" s="17" t="s">
        <v>15</v>
      </c>
      <c r="C216" s="85">
        <v>90.7</v>
      </c>
      <c r="D216" s="86">
        <v>82.3</v>
      </c>
      <c r="E216" s="86">
        <v>99.1</v>
      </c>
      <c r="F216" s="112">
        <v>468</v>
      </c>
      <c r="G216" s="158"/>
      <c r="H216" s="158">
        <f t="shared" si="6"/>
        <v>8.4000000000000057</v>
      </c>
      <c r="I216" s="158">
        <f t="shared" si="7"/>
        <v>8.3999999999999915</v>
      </c>
    </row>
    <row r="217" spans="1:9" ht="15" customHeight="1" x14ac:dyDescent="0.35">
      <c r="A217" s="19" t="s">
        <v>92</v>
      </c>
      <c r="B217" s="17" t="s">
        <v>16</v>
      </c>
      <c r="C217" s="85">
        <v>78.400000000000006</v>
      </c>
      <c r="D217" s="86">
        <v>73.8</v>
      </c>
      <c r="E217" s="86">
        <v>83.1</v>
      </c>
      <c r="F217" s="112">
        <v>1122</v>
      </c>
      <c r="G217" s="158"/>
      <c r="H217" s="158">
        <f t="shared" si="6"/>
        <v>4.6000000000000085</v>
      </c>
      <c r="I217" s="158">
        <f t="shared" si="7"/>
        <v>4.6999999999999886</v>
      </c>
    </row>
    <row r="218" spans="1:9" ht="15" customHeight="1" x14ac:dyDescent="0.35">
      <c r="A218" s="19" t="s">
        <v>92</v>
      </c>
      <c r="B218" s="17" t="s">
        <v>17</v>
      </c>
      <c r="C218" s="85">
        <v>73.8</v>
      </c>
      <c r="D218" s="86">
        <v>70</v>
      </c>
      <c r="E218" s="86">
        <v>77.599999999999994</v>
      </c>
      <c r="F218" s="112">
        <v>1467</v>
      </c>
      <c r="G218" s="158"/>
      <c r="H218" s="158">
        <f t="shared" si="6"/>
        <v>3.7999999999999972</v>
      </c>
      <c r="I218" s="158">
        <f t="shared" si="7"/>
        <v>3.7999999999999972</v>
      </c>
    </row>
    <row r="219" spans="1:9" ht="15" customHeight="1" x14ac:dyDescent="0.35">
      <c r="A219" s="19" t="s">
        <v>92</v>
      </c>
      <c r="B219" s="17" t="s">
        <v>18</v>
      </c>
      <c r="C219" s="85">
        <v>78.400000000000006</v>
      </c>
      <c r="D219" s="86">
        <v>72.5</v>
      </c>
      <c r="E219" s="86">
        <v>84.2</v>
      </c>
      <c r="F219" s="112">
        <v>712</v>
      </c>
      <c r="G219" s="158"/>
      <c r="H219" s="158">
        <f t="shared" si="6"/>
        <v>5.9000000000000057</v>
      </c>
      <c r="I219" s="158">
        <f t="shared" si="7"/>
        <v>5.7999999999999972</v>
      </c>
    </row>
    <row r="220" spans="1:9" ht="15" customHeight="1" x14ac:dyDescent="0.35">
      <c r="A220" s="19" t="s">
        <v>92</v>
      </c>
      <c r="B220" s="17" t="s">
        <v>19</v>
      </c>
      <c r="C220" s="85">
        <v>95.5</v>
      </c>
      <c r="D220" s="86">
        <v>85.1</v>
      </c>
      <c r="E220" s="86">
        <v>105.8</v>
      </c>
      <c r="F220" s="112">
        <v>331</v>
      </c>
      <c r="G220" s="158"/>
      <c r="H220" s="158">
        <f t="shared" si="6"/>
        <v>10.400000000000006</v>
      </c>
      <c r="I220" s="158">
        <f t="shared" si="7"/>
        <v>10.299999999999997</v>
      </c>
    </row>
    <row r="221" spans="1:9" ht="15" customHeight="1" x14ac:dyDescent="0.35">
      <c r="A221" s="19" t="s">
        <v>92</v>
      </c>
      <c r="B221" s="17" t="s">
        <v>20</v>
      </c>
      <c r="C221" s="85">
        <v>103.2</v>
      </c>
      <c r="D221" s="86">
        <v>91.1</v>
      </c>
      <c r="E221" s="86">
        <v>115.4</v>
      </c>
      <c r="F221" s="112">
        <v>284</v>
      </c>
      <c r="G221" s="158"/>
      <c r="H221" s="158">
        <f t="shared" si="6"/>
        <v>12.100000000000009</v>
      </c>
      <c r="I221" s="158">
        <f t="shared" si="7"/>
        <v>12.200000000000003</v>
      </c>
    </row>
    <row r="222" spans="1:9" ht="15" customHeight="1" x14ac:dyDescent="0.35">
      <c r="A222" s="19" t="s">
        <v>92</v>
      </c>
      <c r="B222" s="17" t="s">
        <v>21</v>
      </c>
      <c r="C222" s="85">
        <v>70.5</v>
      </c>
      <c r="D222" s="86">
        <v>61.7</v>
      </c>
      <c r="E222" s="86">
        <v>79.2</v>
      </c>
      <c r="F222" s="112">
        <v>257</v>
      </c>
      <c r="G222" s="158"/>
      <c r="H222" s="158">
        <f t="shared" si="6"/>
        <v>8.7999999999999972</v>
      </c>
      <c r="I222" s="158">
        <f t="shared" si="7"/>
        <v>8.7000000000000028</v>
      </c>
    </row>
    <row r="223" spans="1:9" ht="15" customHeight="1" x14ac:dyDescent="0.35">
      <c r="A223" s="19" t="s">
        <v>92</v>
      </c>
      <c r="B223" s="17" t="s">
        <v>22</v>
      </c>
      <c r="C223" s="85">
        <v>59</v>
      </c>
      <c r="D223" s="86">
        <v>46.1</v>
      </c>
      <c r="E223" s="86">
        <v>71.900000000000006</v>
      </c>
      <c r="F223" s="112">
        <v>82</v>
      </c>
      <c r="G223" s="158"/>
      <c r="H223" s="158">
        <f t="shared" si="6"/>
        <v>12.899999999999999</v>
      </c>
      <c r="I223" s="158">
        <f t="shared" si="7"/>
        <v>12.900000000000006</v>
      </c>
    </row>
    <row r="224" spans="1:9" ht="15" customHeight="1" x14ac:dyDescent="0.35">
      <c r="A224" s="19" t="s">
        <v>92</v>
      </c>
      <c r="B224" s="17" t="s">
        <v>23</v>
      </c>
      <c r="C224" s="85">
        <v>77</v>
      </c>
      <c r="D224" s="86">
        <v>69.5</v>
      </c>
      <c r="E224" s="86">
        <v>84.5</v>
      </c>
      <c r="F224" s="112">
        <v>415</v>
      </c>
      <c r="G224" s="158"/>
      <c r="H224" s="158">
        <f t="shared" si="6"/>
        <v>7.5</v>
      </c>
      <c r="I224" s="158">
        <f t="shared" si="7"/>
        <v>7.5</v>
      </c>
    </row>
    <row r="225" spans="1:9" ht="15" customHeight="1" x14ac:dyDescent="0.35">
      <c r="A225" s="19" t="s">
        <v>92</v>
      </c>
      <c r="B225" s="17" t="s">
        <v>24</v>
      </c>
      <c r="C225" s="85">
        <v>79.7</v>
      </c>
      <c r="D225" s="86">
        <v>74.099999999999994</v>
      </c>
      <c r="E225" s="86">
        <v>85.4</v>
      </c>
      <c r="F225" s="112">
        <v>809</v>
      </c>
      <c r="G225" s="158"/>
      <c r="H225" s="158">
        <f t="shared" si="6"/>
        <v>5.6000000000000085</v>
      </c>
      <c r="I225" s="158">
        <f t="shared" si="7"/>
        <v>5.7000000000000028</v>
      </c>
    </row>
    <row r="226" spans="1:9" ht="15" customHeight="1" x14ac:dyDescent="0.35">
      <c r="A226" s="19" t="s">
        <v>92</v>
      </c>
      <c r="B226" s="17" t="s">
        <v>25</v>
      </c>
      <c r="C226" s="85">
        <v>41</v>
      </c>
      <c r="D226" s="86">
        <v>27.9</v>
      </c>
      <c r="E226" s="86">
        <v>54.1</v>
      </c>
      <c r="F226" s="112">
        <v>38</v>
      </c>
      <c r="G226" s="158"/>
      <c r="H226" s="158">
        <f t="shared" si="6"/>
        <v>13.100000000000001</v>
      </c>
      <c r="I226" s="158">
        <f t="shared" si="7"/>
        <v>13.100000000000001</v>
      </c>
    </row>
    <row r="227" spans="1:9" ht="15" customHeight="1" x14ac:dyDescent="0.35">
      <c r="A227" s="19" t="s">
        <v>92</v>
      </c>
      <c r="B227" s="17" t="s">
        <v>26</v>
      </c>
      <c r="C227" s="85">
        <v>69.2</v>
      </c>
      <c r="D227" s="86">
        <v>62.8</v>
      </c>
      <c r="E227" s="86">
        <v>75.599999999999994</v>
      </c>
      <c r="F227" s="112">
        <v>462</v>
      </c>
      <c r="G227" s="158"/>
      <c r="H227" s="158">
        <f t="shared" si="6"/>
        <v>6.4000000000000057</v>
      </c>
      <c r="I227" s="158">
        <f t="shared" si="7"/>
        <v>6.3999999999999915</v>
      </c>
    </row>
    <row r="228" spans="1:9" ht="15" customHeight="1" x14ac:dyDescent="0.35">
      <c r="A228" s="19" t="s">
        <v>92</v>
      </c>
      <c r="B228" s="17" t="s">
        <v>27</v>
      </c>
      <c r="C228" s="85">
        <v>100.6</v>
      </c>
      <c r="D228" s="86">
        <v>92.6</v>
      </c>
      <c r="E228" s="86">
        <v>108.6</v>
      </c>
      <c r="F228" s="112">
        <v>624</v>
      </c>
      <c r="G228" s="158"/>
      <c r="H228" s="158">
        <f t="shared" si="6"/>
        <v>8</v>
      </c>
      <c r="I228" s="158">
        <f t="shared" si="7"/>
        <v>8</v>
      </c>
    </row>
    <row r="229" spans="1:9" ht="15" customHeight="1" x14ac:dyDescent="0.35">
      <c r="A229" s="19" t="s">
        <v>92</v>
      </c>
      <c r="B229" s="21" t="s">
        <v>2</v>
      </c>
      <c r="C229" s="85">
        <v>78.099999999999994</v>
      </c>
      <c r="D229" s="86">
        <v>76.900000000000006</v>
      </c>
      <c r="E229" s="86">
        <v>79.400000000000006</v>
      </c>
      <c r="F229" s="112">
        <v>15391</v>
      </c>
      <c r="G229" s="158"/>
      <c r="H229" s="158">
        <f t="shared" si="6"/>
        <v>1.1999999999999886</v>
      </c>
      <c r="I229" s="158">
        <f t="shared" si="7"/>
        <v>1.3000000000000114</v>
      </c>
    </row>
    <row r="230" spans="1:9" ht="15" customHeight="1" x14ac:dyDescent="0.35">
      <c r="A230" s="19" t="s">
        <v>92</v>
      </c>
      <c r="B230" s="17" t="s">
        <v>28</v>
      </c>
      <c r="C230" s="85">
        <v>72.599999999999994</v>
      </c>
      <c r="D230" s="86">
        <v>65.2</v>
      </c>
      <c r="E230" s="86">
        <v>79.900000000000006</v>
      </c>
      <c r="F230" s="112">
        <v>383</v>
      </c>
      <c r="G230" s="158"/>
      <c r="H230" s="158">
        <f t="shared" si="6"/>
        <v>7.3999999999999915</v>
      </c>
      <c r="I230" s="158">
        <f t="shared" si="7"/>
        <v>7.3000000000000114</v>
      </c>
    </row>
    <row r="231" spans="1:9" ht="15" customHeight="1" x14ac:dyDescent="0.35">
      <c r="A231" s="19" t="s">
        <v>92</v>
      </c>
      <c r="B231" s="17" t="s">
        <v>29</v>
      </c>
      <c r="C231" s="85">
        <v>70.599999999999994</v>
      </c>
      <c r="D231" s="86">
        <v>52.8</v>
      </c>
      <c r="E231" s="86">
        <v>88.4</v>
      </c>
      <c r="F231" s="112">
        <v>61</v>
      </c>
      <c r="G231" s="158"/>
      <c r="H231" s="158">
        <f t="shared" si="6"/>
        <v>17.799999999999997</v>
      </c>
      <c r="I231" s="158">
        <f t="shared" si="7"/>
        <v>17.800000000000011</v>
      </c>
    </row>
    <row r="232" spans="1:9" ht="15" customHeight="1" x14ac:dyDescent="0.35">
      <c r="A232" s="19" t="s">
        <v>92</v>
      </c>
      <c r="B232" s="17" t="s">
        <v>30</v>
      </c>
      <c r="C232" s="85">
        <v>65</v>
      </c>
      <c r="D232" s="86">
        <v>58.3</v>
      </c>
      <c r="E232" s="86">
        <v>71.7</v>
      </c>
      <c r="F232" s="112">
        <v>366</v>
      </c>
      <c r="G232" s="158"/>
      <c r="H232" s="158">
        <f t="shared" si="6"/>
        <v>6.7000000000000028</v>
      </c>
      <c r="I232" s="158">
        <f t="shared" si="7"/>
        <v>6.7000000000000028</v>
      </c>
    </row>
    <row r="233" spans="1:9" ht="15" customHeight="1" x14ac:dyDescent="0.35">
      <c r="A233" s="19" t="s">
        <v>92</v>
      </c>
      <c r="B233" s="17" t="s">
        <v>31</v>
      </c>
      <c r="C233" s="85">
        <v>76.5</v>
      </c>
      <c r="D233" s="86">
        <v>71.2</v>
      </c>
      <c r="E233" s="86">
        <v>81.900000000000006</v>
      </c>
      <c r="F233" s="112">
        <v>832</v>
      </c>
      <c r="G233" s="158"/>
      <c r="H233" s="158">
        <f t="shared" si="6"/>
        <v>5.2999999999999972</v>
      </c>
      <c r="I233" s="158">
        <f t="shared" si="7"/>
        <v>5.4000000000000057</v>
      </c>
    </row>
    <row r="234" spans="1:9" ht="15" customHeight="1" x14ac:dyDescent="0.35">
      <c r="A234" s="19" t="s">
        <v>92</v>
      </c>
      <c r="B234" s="17" t="s">
        <v>32</v>
      </c>
      <c r="C234" s="85">
        <v>87.7</v>
      </c>
      <c r="D234" s="86">
        <v>77.7</v>
      </c>
      <c r="E234" s="86">
        <v>97.8</v>
      </c>
      <c r="F234" s="112">
        <v>294</v>
      </c>
      <c r="G234" s="158"/>
      <c r="H234" s="158">
        <f t="shared" si="6"/>
        <v>10</v>
      </c>
      <c r="I234" s="158">
        <f t="shared" si="7"/>
        <v>10.099999999999994</v>
      </c>
    </row>
    <row r="235" spans="1:9" ht="15" customHeight="1" x14ac:dyDescent="0.35">
      <c r="A235" s="19" t="s">
        <v>92</v>
      </c>
      <c r="B235" s="17" t="s">
        <v>33</v>
      </c>
      <c r="C235" s="85">
        <v>98.1</v>
      </c>
      <c r="D235" s="86">
        <v>87.5</v>
      </c>
      <c r="E235" s="86">
        <v>108.8</v>
      </c>
      <c r="F235" s="112">
        <v>327</v>
      </c>
      <c r="G235" s="158"/>
      <c r="H235" s="158">
        <f t="shared" si="6"/>
        <v>10.599999999999994</v>
      </c>
      <c r="I235" s="158">
        <f t="shared" si="7"/>
        <v>10.700000000000003</v>
      </c>
    </row>
    <row r="236" spans="1:9" ht="15" customHeight="1" x14ac:dyDescent="0.35">
      <c r="A236" s="19" t="s">
        <v>92</v>
      </c>
      <c r="B236" s="17" t="s">
        <v>34</v>
      </c>
      <c r="C236" s="85">
        <v>101.4</v>
      </c>
      <c r="D236" s="86">
        <v>91.5</v>
      </c>
      <c r="E236" s="86">
        <v>111.2</v>
      </c>
      <c r="F236" s="112">
        <v>428</v>
      </c>
      <c r="G236" s="158"/>
      <c r="H236" s="158">
        <f t="shared" si="6"/>
        <v>9.9000000000000057</v>
      </c>
      <c r="I236" s="158">
        <f t="shared" si="7"/>
        <v>9.7999999999999972</v>
      </c>
    </row>
    <row r="237" spans="1:9" ht="15" customHeight="1" x14ac:dyDescent="0.35">
      <c r="A237" s="19" t="s">
        <v>93</v>
      </c>
      <c r="B237" s="17" t="s">
        <v>3</v>
      </c>
      <c r="C237" s="85">
        <v>86.2</v>
      </c>
      <c r="D237" s="86">
        <v>79.599999999999994</v>
      </c>
      <c r="E237" s="86">
        <v>92.8</v>
      </c>
      <c r="F237" s="112">
        <v>672</v>
      </c>
      <c r="G237" s="158"/>
      <c r="H237" s="158">
        <f t="shared" si="6"/>
        <v>6.6000000000000085</v>
      </c>
      <c r="I237" s="158">
        <f t="shared" si="7"/>
        <v>6.5999999999999943</v>
      </c>
    </row>
    <row r="238" spans="1:9" ht="15" customHeight="1" x14ac:dyDescent="0.35">
      <c r="A238" s="19" t="s">
        <v>93</v>
      </c>
      <c r="B238" s="17" t="s">
        <v>4</v>
      </c>
      <c r="C238" s="85">
        <v>80.400000000000006</v>
      </c>
      <c r="D238" s="86">
        <v>74.5</v>
      </c>
      <c r="E238" s="86">
        <v>86.4</v>
      </c>
      <c r="F238" s="112">
        <v>720</v>
      </c>
      <c r="G238" s="158"/>
      <c r="H238" s="158">
        <f t="shared" si="6"/>
        <v>5.9000000000000057</v>
      </c>
      <c r="I238" s="158">
        <f t="shared" si="7"/>
        <v>6</v>
      </c>
    </row>
    <row r="239" spans="1:9" ht="15" customHeight="1" x14ac:dyDescent="0.35">
      <c r="A239" s="19" t="s">
        <v>93</v>
      </c>
      <c r="B239" s="17" t="s">
        <v>5</v>
      </c>
      <c r="C239" s="85">
        <v>85.2</v>
      </c>
      <c r="D239" s="86">
        <v>77.2</v>
      </c>
      <c r="E239" s="86">
        <v>93.1</v>
      </c>
      <c r="F239" s="112">
        <v>444</v>
      </c>
      <c r="G239" s="158"/>
      <c r="H239" s="158">
        <f t="shared" si="6"/>
        <v>8</v>
      </c>
      <c r="I239" s="158">
        <f t="shared" si="7"/>
        <v>7.8999999999999915</v>
      </c>
    </row>
    <row r="240" spans="1:9" ht="15" customHeight="1" x14ac:dyDescent="0.35">
      <c r="A240" s="19" t="s">
        <v>93</v>
      </c>
      <c r="B240" s="17" t="s">
        <v>6</v>
      </c>
      <c r="C240" s="85">
        <v>74.900000000000006</v>
      </c>
      <c r="D240" s="86">
        <v>66.8</v>
      </c>
      <c r="E240" s="86">
        <v>83</v>
      </c>
      <c r="F240" s="112">
        <v>329</v>
      </c>
      <c r="G240" s="158"/>
      <c r="H240" s="158">
        <f t="shared" si="6"/>
        <v>8.1000000000000085</v>
      </c>
      <c r="I240" s="158">
        <f t="shared" si="7"/>
        <v>8.0999999999999943</v>
      </c>
    </row>
    <row r="241" spans="1:9" ht="15" customHeight="1" x14ac:dyDescent="0.35">
      <c r="A241" s="19" t="s">
        <v>93</v>
      </c>
      <c r="B241" s="17" t="s">
        <v>7</v>
      </c>
      <c r="C241" s="85">
        <v>81.5</v>
      </c>
      <c r="D241" s="86">
        <v>77.3</v>
      </c>
      <c r="E241" s="86">
        <v>85.6</v>
      </c>
      <c r="F241" s="112">
        <v>1470</v>
      </c>
      <c r="G241" s="158"/>
      <c r="H241" s="158">
        <f t="shared" si="6"/>
        <v>4.2000000000000028</v>
      </c>
      <c r="I241" s="158">
        <f t="shared" si="7"/>
        <v>4.0999999999999943</v>
      </c>
    </row>
    <row r="242" spans="1:9" ht="15" customHeight="1" x14ac:dyDescent="0.35">
      <c r="A242" s="19" t="s">
        <v>93</v>
      </c>
      <c r="B242" s="17" t="s">
        <v>8</v>
      </c>
      <c r="C242" s="85">
        <v>79.7</v>
      </c>
      <c r="D242" s="86">
        <v>65.900000000000006</v>
      </c>
      <c r="E242" s="86">
        <v>93.5</v>
      </c>
      <c r="F242" s="112">
        <v>135</v>
      </c>
      <c r="G242" s="158"/>
      <c r="H242" s="158">
        <f t="shared" si="6"/>
        <v>13.799999999999997</v>
      </c>
      <c r="I242" s="158">
        <f t="shared" si="7"/>
        <v>13.799999999999997</v>
      </c>
    </row>
    <row r="243" spans="1:9" ht="15" customHeight="1" x14ac:dyDescent="0.35">
      <c r="A243" s="19" t="s">
        <v>93</v>
      </c>
      <c r="B243" s="17" t="s">
        <v>9</v>
      </c>
      <c r="C243" s="85">
        <v>75.900000000000006</v>
      </c>
      <c r="D243" s="86">
        <v>69.400000000000006</v>
      </c>
      <c r="E243" s="86">
        <v>82.3</v>
      </c>
      <c r="F243" s="112">
        <v>547</v>
      </c>
      <c r="G243" s="158"/>
      <c r="H243" s="158">
        <f t="shared" si="6"/>
        <v>6.5</v>
      </c>
      <c r="I243" s="158">
        <f t="shared" si="7"/>
        <v>6.3999999999999915</v>
      </c>
    </row>
    <row r="244" spans="1:9" ht="15" customHeight="1" x14ac:dyDescent="0.35">
      <c r="A244" s="19" t="s">
        <v>93</v>
      </c>
      <c r="B244" s="17" t="s">
        <v>10</v>
      </c>
      <c r="C244" s="85">
        <v>80.8</v>
      </c>
      <c r="D244" s="86">
        <v>73.599999999999994</v>
      </c>
      <c r="E244" s="86">
        <v>88.1</v>
      </c>
      <c r="F244" s="112">
        <v>495</v>
      </c>
      <c r="G244" s="158"/>
      <c r="H244" s="158">
        <f t="shared" si="6"/>
        <v>7.2000000000000028</v>
      </c>
      <c r="I244" s="158">
        <f t="shared" si="7"/>
        <v>7.2999999999999972</v>
      </c>
    </row>
    <row r="245" spans="1:9" ht="15" customHeight="1" x14ac:dyDescent="0.35">
      <c r="A245" s="19" t="s">
        <v>93</v>
      </c>
      <c r="B245" s="17" t="s">
        <v>11</v>
      </c>
      <c r="C245" s="85">
        <v>76.599999999999994</v>
      </c>
      <c r="D245" s="86">
        <v>68.400000000000006</v>
      </c>
      <c r="E245" s="86">
        <v>84.8</v>
      </c>
      <c r="F245" s="112">
        <v>342</v>
      </c>
      <c r="G245" s="158"/>
      <c r="H245" s="158">
        <f t="shared" si="6"/>
        <v>8.1999999999999886</v>
      </c>
      <c r="I245" s="158">
        <f t="shared" si="7"/>
        <v>8.2000000000000028</v>
      </c>
    </row>
    <row r="246" spans="1:9" ht="15" customHeight="1" x14ac:dyDescent="0.35">
      <c r="A246" s="19" t="s">
        <v>93</v>
      </c>
      <c r="B246" s="17" t="s">
        <v>12</v>
      </c>
      <c r="C246" s="85">
        <v>60.1</v>
      </c>
      <c r="D246" s="86">
        <v>52.7</v>
      </c>
      <c r="E246" s="86">
        <v>67.5</v>
      </c>
      <c r="F246" s="112">
        <v>268</v>
      </c>
      <c r="G246" s="158"/>
      <c r="H246" s="158">
        <f t="shared" si="6"/>
        <v>7.3999999999999986</v>
      </c>
      <c r="I246" s="158">
        <f t="shared" si="7"/>
        <v>7.3999999999999986</v>
      </c>
    </row>
    <row r="247" spans="1:9" ht="15" customHeight="1" x14ac:dyDescent="0.35">
      <c r="A247" s="19" t="s">
        <v>93</v>
      </c>
      <c r="B247" s="17" t="s">
        <v>13</v>
      </c>
      <c r="C247" s="85">
        <v>100.8</v>
      </c>
      <c r="D247" s="86">
        <v>91</v>
      </c>
      <c r="E247" s="86">
        <v>110.6</v>
      </c>
      <c r="F247" s="112">
        <v>412</v>
      </c>
      <c r="G247" s="158"/>
      <c r="H247" s="158">
        <f t="shared" si="6"/>
        <v>9.7999999999999972</v>
      </c>
      <c r="I247" s="158">
        <f t="shared" si="7"/>
        <v>9.7999999999999972</v>
      </c>
    </row>
    <row r="248" spans="1:9" ht="15" customHeight="1" x14ac:dyDescent="0.35">
      <c r="A248" s="19" t="s">
        <v>93</v>
      </c>
      <c r="B248" s="17" t="s">
        <v>14</v>
      </c>
      <c r="C248" s="85">
        <v>68.099999999999994</v>
      </c>
      <c r="D248" s="86">
        <v>59.8</v>
      </c>
      <c r="E248" s="86">
        <v>76.3</v>
      </c>
      <c r="F248" s="112">
        <v>266</v>
      </c>
      <c r="G248" s="158"/>
      <c r="H248" s="158">
        <f t="shared" si="6"/>
        <v>8.2999999999999972</v>
      </c>
      <c r="I248" s="158">
        <f t="shared" si="7"/>
        <v>8.2000000000000028</v>
      </c>
    </row>
    <row r="249" spans="1:9" ht="15" customHeight="1" x14ac:dyDescent="0.35">
      <c r="A249" s="19" t="s">
        <v>93</v>
      </c>
      <c r="B249" s="17" t="s">
        <v>15</v>
      </c>
      <c r="C249" s="85">
        <v>95.1</v>
      </c>
      <c r="D249" s="86">
        <v>86.6</v>
      </c>
      <c r="E249" s="86">
        <v>103.5</v>
      </c>
      <c r="F249" s="112">
        <v>507</v>
      </c>
      <c r="G249" s="158"/>
      <c r="H249" s="158">
        <f t="shared" si="6"/>
        <v>8.5</v>
      </c>
      <c r="I249" s="158">
        <f t="shared" si="7"/>
        <v>8.4000000000000057</v>
      </c>
    </row>
    <row r="250" spans="1:9" ht="15" customHeight="1" x14ac:dyDescent="0.35">
      <c r="A250" s="19" t="s">
        <v>93</v>
      </c>
      <c r="B250" s="17" t="s">
        <v>16</v>
      </c>
      <c r="C250" s="85">
        <v>83.1</v>
      </c>
      <c r="D250" s="86">
        <v>78.400000000000006</v>
      </c>
      <c r="E250" s="86">
        <v>87.8</v>
      </c>
      <c r="F250" s="112">
        <v>1222</v>
      </c>
      <c r="G250" s="158"/>
      <c r="H250" s="158">
        <f t="shared" si="6"/>
        <v>4.6999999999999886</v>
      </c>
      <c r="I250" s="158">
        <f t="shared" si="7"/>
        <v>4.7000000000000028</v>
      </c>
    </row>
    <row r="251" spans="1:9" ht="15" customHeight="1" x14ac:dyDescent="0.35">
      <c r="A251" s="19" t="s">
        <v>93</v>
      </c>
      <c r="B251" s="17" t="s">
        <v>17</v>
      </c>
      <c r="C251" s="85">
        <v>79.5</v>
      </c>
      <c r="D251" s="86">
        <v>75.599999999999994</v>
      </c>
      <c r="E251" s="86">
        <v>83.5</v>
      </c>
      <c r="F251" s="112">
        <v>1590</v>
      </c>
      <c r="G251" s="158"/>
      <c r="H251" s="158">
        <f t="shared" si="6"/>
        <v>3.9000000000000057</v>
      </c>
      <c r="I251" s="158">
        <f t="shared" si="7"/>
        <v>4</v>
      </c>
    </row>
    <row r="252" spans="1:9" ht="15" customHeight="1" x14ac:dyDescent="0.35">
      <c r="A252" s="19" t="s">
        <v>93</v>
      </c>
      <c r="B252" s="17" t="s">
        <v>18</v>
      </c>
      <c r="C252" s="85">
        <v>83.4</v>
      </c>
      <c r="D252" s="86">
        <v>77.5</v>
      </c>
      <c r="E252" s="86">
        <v>89.3</v>
      </c>
      <c r="F252" s="112">
        <v>775</v>
      </c>
      <c r="G252" s="158"/>
      <c r="H252" s="158">
        <f t="shared" si="6"/>
        <v>5.9000000000000057</v>
      </c>
      <c r="I252" s="158">
        <f t="shared" si="7"/>
        <v>5.8999999999999915</v>
      </c>
    </row>
    <row r="253" spans="1:9" ht="15" customHeight="1" x14ac:dyDescent="0.35">
      <c r="A253" s="19" t="s">
        <v>93</v>
      </c>
      <c r="B253" s="17" t="s">
        <v>19</v>
      </c>
      <c r="C253" s="85">
        <v>108.7</v>
      </c>
      <c r="D253" s="86">
        <v>97.7</v>
      </c>
      <c r="E253" s="86">
        <v>119.7</v>
      </c>
      <c r="F253" s="112">
        <v>378</v>
      </c>
      <c r="G253" s="158"/>
      <c r="H253" s="158">
        <f t="shared" si="6"/>
        <v>11</v>
      </c>
      <c r="I253" s="158">
        <f t="shared" si="7"/>
        <v>11</v>
      </c>
    </row>
    <row r="254" spans="1:9" ht="15" customHeight="1" x14ac:dyDescent="0.35">
      <c r="A254" s="19" t="s">
        <v>93</v>
      </c>
      <c r="B254" s="17" t="s">
        <v>20</v>
      </c>
      <c r="C254" s="85">
        <v>112.2</v>
      </c>
      <c r="D254" s="86">
        <v>99.7</v>
      </c>
      <c r="E254" s="86">
        <v>124.7</v>
      </c>
      <c r="F254" s="112">
        <v>316</v>
      </c>
      <c r="G254" s="158"/>
      <c r="H254" s="158">
        <f t="shared" si="6"/>
        <v>12.5</v>
      </c>
      <c r="I254" s="158">
        <f t="shared" si="7"/>
        <v>12.5</v>
      </c>
    </row>
    <row r="255" spans="1:9" ht="15" customHeight="1" x14ac:dyDescent="0.35">
      <c r="A255" s="19" t="s">
        <v>93</v>
      </c>
      <c r="B255" s="17" t="s">
        <v>21</v>
      </c>
      <c r="C255" s="85">
        <v>72.400000000000006</v>
      </c>
      <c r="D255" s="86">
        <v>63.7</v>
      </c>
      <c r="E255" s="86">
        <v>81.099999999999994</v>
      </c>
      <c r="F255" s="112">
        <v>273</v>
      </c>
      <c r="G255" s="158"/>
      <c r="H255" s="158">
        <f t="shared" si="6"/>
        <v>8.7000000000000028</v>
      </c>
      <c r="I255" s="158">
        <f t="shared" si="7"/>
        <v>8.6999999999999886</v>
      </c>
    </row>
    <row r="256" spans="1:9" ht="15" customHeight="1" x14ac:dyDescent="0.35">
      <c r="A256" s="19" t="s">
        <v>93</v>
      </c>
      <c r="B256" s="17" t="s">
        <v>22</v>
      </c>
      <c r="C256" s="85">
        <v>63.9</v>
      </c>
      <c r="D256" s="86">
        <v>50.7</v>
      </c>
      <c r="E256" s="86">
        <v>77</v>
      </c>
      <c r="F256" s="112">
        <v>92</v>
      </c>
      <c r="G256" s="158"/>
      <c r="H256" s="158">
        <f t="shared" si="6"/>
        <v>13.199999999999996</v>
      </c>
      <c r="I256" s="158">
        <f t="shared" si="7"/>
        <v>13.100000000000001</v>
      </c>
    </row>
    <row r="257" spans="1:9" ht="15" customHeight="1" x14ac:dyDescent="0.35">
      <c r="A257" s="19" t="s">
        <v>93</v>
      </c>
      <c r="B257" s="17" t="s">
        <v>23</v>
      </c>
      <c r="C257" s="85">
        <v>79.7</v>
      </c>
      <c r="D257" s="86">
        <v>72.2</v>
      </c>
      <c r="E257" s="86">
        <v>87.2</v>
      </c>
      <c r="F257" s="112">
        <v>440</v>
      </c>
      <c r="G257" s="158"/>
      <c r="H257" s="158">
        <f t="shared" si="6"/>
        <v>7.5</v>
      </c>
      <c r="I257" s="158">
        <f t="shared" si="7"/>
        <v>7.5</v>
      </c>
    </row>
    <row r="258" spans="1:9" ht="15" customHeight="1" x14ac:dyDescent="0.35">
      <c r="A258" s="19" t="s">
        <v>93</v>
      </c>
      <c r="B258" s="17" t="s">
        <v>24</v>
      </c>
      <c r="C258" s="85">
        <v>90.2</v>
      </c>
      <c r="D258" s="86">
        <v>84.2</v>
      </c>
      <c r="E258" s="86">
        <v>96.2</v>
      </c>
      <c r="F258" s="112">
        <v>918</v>
      </c>
      <c r="G258" s="158"/>
      <c r="H258" s="158">
        <f t="shared" si="6"/>
        <v>6</v>
      </c>
      <c r="I258" s="158">
        <f t="shared" si="7"/>
        <v>6</v>
      </c>
    </row>
    <row r="259" spans="1:9" ht="15" customHeight="1" x14ac:dyDescent="0.35">
      <c r="A259" s="19" t="s">
        <v>93</v>
      </c>
      <c r="B259" s="17" t="s">
        <v>25</v>
      </c>
      <c r="C259" s="85">
        <v>45.8</v>
      </c>
      <c r="D259" s="86">
        <v>32.200000000000003</v>
      </c>
      <c r="E259" s="86">
        <v>59.4</v>
      </c>
      <c r="F259" s="112">
        <v>44</v>
      </c>
      <c r="G259" s="158"/>
      <c r="H259" s="158">
        <f t="shared" si="6"/>
        <v>13.599999999999994</v>
      </c>
      <c r="I259" s="158">
        <f t="shared" si="7"/>
        <v>13.600000000000001</v>
      </c>
    </row>
    <row r="260" spans="1:9" ht="15" customHeight="1" x14ac:dyDescent="0.35">
      <c r="A260" s="19" t="s">
        <v>93</v>
      </c>
      <c r="B260" s="17" t="s">
        <v>26</v>
      </c>
      <c r="C260" s="85">
        <v>75.400000000000006</v>
      </c>
      <c r="D260" s="86">
        <v>68.8</v>
      </c>
      <c r="E260" s="86">
        <v>81.900000000000006</v>
      </c>
      <c r="F260" s="112">
        <v>515</v>
      </c>
      <c r="G260" s="158"/>
      <c r="H260" s="158">
        <f t="shared" si="6"/>
        <v>6.6000000000000085</v>
      </c>
      <c r="I260" s="158">
        <f t="shared" si="7"/>
        <v>6.5</v>
      </c>
    </row>
    <row r="261" spans="1:9" ht="15" customHeight="1" x14ac:dyDescent="0.35">
      <c r="A261" s="19" t="s">
        <v>93</v>
      </c>
      <c r="B261" s="17" t="s">
        <v>27</v>
      </c>
      <c r="C261" s="85">
        <v>106.6</v>
      </c>
      <c r="D261" s="86">
        <v>98.6</v>
      </c>
      <c r="E261" s="86">
        <v>114.7</v>
      </c>
      <c r="F261" s="112">
        <v>685</v>
      </c>
      <c r="G261" s="158"/>
      <c r="H261" s="158">
        <f t="shared" si="6"/>
        <v>8</v>
      </c>
      <c r="I261" s="158">
        <f t="shared" si="7"/>
        <v>8.1000000000000085</v>
      </c>
    </row>
    <row r="262" spans="1:9" ht="15" customHeight="1" x14ac:dyDescent="0.35">
      <c r="A262" s="19" t="s">
        <v>93</v>
      </c>
      <c r="B262" s="21" t="s">
        <v>2</v>
      </c>
      <c r="C262" s="85">
        <v>83.2</v>
      </c>
      <c r="D262" s="86">
        <v>81.900000000000006</v>
      </c>
      <c r="E262" s="86">
        <v>84.5</v>
      </c>
      <c r="F262" s="112">
        <v>16749</v>
      </c>
      <c r="G262" s="158"/>
      <c r="H262" s="158">
        <f t="shared" ref="H262:H325" si="8">ABS(C262-D262)</f>
        <v>1.2999999999999972</v>
      </c>
      <c r="I262" s="158">
        <f t="shared" ref="I262:I325" si="9">ABS(E262-C262)</f>
        <v>1.2999999999999972</v>
      </c>
    </row>
    <row r="263" spans="1:9" ht="15" customHeight="1" x14ac:dyDescent="0.35">
      <c r="A263" s="19" t="s">
        <v>93</v>
      </c>
      <c r="B263" s="17" t="s">
        <v>28</v>
      </c>
      <c r="C263" s="85">
        <v>75</v>
      </c>
      <c r="D263" s="86">
        <v>67.7</v>
      </c>
      <c r="E263" s="86">
        <v>82.3</v>
      </c>
      <c r="F263" s="112">
        <v>411</v>
      </c>
      <c r="G263" s="158"/>
      <c r="H263" s="158">
        <f t="shared" si="8"/>
        <v>7.2999999999999972</v>
      </c>
      <c r="I263" s="158">
        <f t="shared" si="9"/>
        <v>7.2999999999999972</v>
      </c>
    </row>
    <row r="264" spans="1:9" ht="15" customHeight="1" x14ac:dyDescent="0.35">
      <c r="A264" s="19" t="s">
        <v>93</v>
      </c>
      <c r="B264" s="17" t="s">
        <v>29</v>
      </c>
      <c r="C264" s="85">
        <v>79.8</v>
      </c>
      <c r="D264" s="86">
        <v>61</v>
      </c>
      <c r="E264" s="86">
        <v>98.7</v>
      </c>
      <c r="F264" s="112">
        <v>69</v>
      </c>
      <c r="G264" s="158"/>
      <c r="H264" s="158">
        <f t="shared" si="8"/>
        <v>18.799999999999997</v>
      </c>
      <c r="I264" s="158">
        <f t="shared" si="9"/>
        <v>18.900000000000006</v>
      </c>
    </row>
    <row r="265" spans="1:9" ht="15" customHeight="1" x14ac:dyDescent="0.35">
      <c r="A265" s="19" t="s">
        <v>93</v>
      </c>
      <c r="B265" s="17" t="s">
        <v>30</v>
      </c>
      <c r="C265" s="85">
        <v>74.5</v>
      </c>
      <c r="D265" s="86">
        <v>67.3</v>
      </c>
      <c r="E265" s="86">
        <v>81.599999999999994</v>
      </c>
      <c r="F265" s="112">
        <v>425</v>
      </c>
      <c r="G265" s="158"/>
      <c r="H265" s="158">
        <f t="shared" si="8"/>
        <v>7.2000000000000028</v>
      </c>
      <c r="I265" s="158">
        <f t="shared" si="9"/>
        <v>7.0999999999999943</v>
      </c>
    </row>
    <row r="266" spans="1:9" ht="15" customHeight="1" x14ac:dyDescent="0.35">
      <c r="A266" s="19" t="s">
        <v>93</v>
      </c>
      <c r="B266" s="17" t="s">
        <v>31</v>
      </c>
      <c r="C266" s="85">
        <v>81.2</v>
      </c>
      <c r="D266" s="86">
        <v>75.8</v>
      </c>
      <c r="E266" s="86">
        <v>86.5</v>
      </c>
      <c r="F266" s="112">
        <v>914</v>
      </c>
      <c r="G266" s="158"/>
      <c r="H266" s="158">
        <f t="shared" si="8"/>
        <v>5.4000000000000057</v>
      </c>
      <c r="I266" s="158">
        <f t="shared" si="9"/>
        <v>5.2999999999999972</v>
      </c>
    </row>
    <row r="267" spans="1:9" ht="15" customHeight="1" x14ac:dyDescent="0.35">
      <c r="A267" s="19" t="s">
        <v>93</v>
      </c>
      <c r="B267" s="17" t="s">
        <v>32</v>
      </c>
      <c r="C267" s="85">
        <v>86</v>
      </c>
      <c r="D267" s="86">
        <v>76.2</v>
      </c>
      <c r="E267" s="86">
        <v>95.8</v>
      </c>
      <c r="F267" s="112">
        <v>295</v>
      </c>
      <c r="G267" s="158"/>
      <c r="H267" s="158">
        <f t="shared" si="8"/>
        <v>9.7999999999999972</v>
      </c>
      <c r="I267" s="158">
        <f t="shared" si="9"/>
        <v>9.7999999999999972</v>
      </c>
    </row>
    <row r="268" spans="1:9" ht="15" customHeight="1" x14ac:dyDescent="0.35">
      <c r="A268" s="19" t="s">
        <v>93</v>
      </c>
      <c r="B268" s="17" t="s">
        <v>33</v>
      </c>
      <c r="C268" s="85">
        <v>100.2</v>
      </c>
      <c r="D268" s="86">
        <v>89.6</v>
      </c>
      <c r="E268" s="86">
        <v>110.9</v>
      </c>
      <c r="F268" s="112">
        <v>340</v>
      </c>
      <c r="G268" s="158"/>
      <c r="H268" s="158">
        <f t="shared" si="8"/>
        <v>10.600000000000009</v>
      </c>
      <c r="I268" s="158">
        <f t="shared" si="9"/>
        <v>10.700000000000003</v>
      </c>
    </row>
    <row r="269" spans="1:9" ht="15" customHeight="1" x14ac:dyDescent="0.35">
      <c r="A269" s="19" t="s">
        <v>93</v>
      </c>
      <c r="B269" s="17" t="s">
        <v>34</v>
      </c>
      <c r="C269" s="85">
        <v>101.8</v>
      </c>
      <c r="D269" s="86">
        <v>92</v>
      </c>
      <c r="E269" s="86">
        <v>111.6</v>
      </c>
      <c r="F269" s="112">
        <v>440</v>
      </c>
      <c r="G269" s="158"/>
      <c r="H269" s="158">
        <f t="shared" si="8"/>
        <v>9.7999999999999972</v>
      </c>
      <c r="I269" s="158">
        <f t="shared" si="9"/>
        <v>9.7999999999999972</v>
      </c>
    </row>
    <row r="270" spans="1:9" ht="15" customHeight="1" x14ac:dyDescent="0.35">
      <c r="A270" s="19" t="s">
        <v>94</v>
      </c>
      <c r="B270" s="17" t="s">
        <v>3</v>
      </c>
      <c r="C270" s="85">
        <v>91.2</v>
      </c>
      <c r="D270" s="86">
        <v>84.6</v>
      </c>
      <c r="E270" s="86">
        <v>97.9</v>
      </c>
      <c r="F270" s="112">
        <v>730</v>
      </c>
      <c r="G270" s="158"/>
      <c r="H270" s="158">
        <f t="shared" si="8"/>
        <v>6.6000000000000085</v>
      </c>
      <c r="I270" s="158">
        <f t="shared" si="9"/>
        <v>6.7000000000000028</v>
      </c>
    </row>
    <row r="271" spans="1:9" ht="15" customHeight="1" x14ac:dyDescent="0.35">
      <c r="A271" s="19" t="s">
        <v>94</v>
      </c>
      <c r="B271" s="17" t="s">
        <v>4</v>
      </c>
      <c r="C271" s="85">
        <v>83</v>
      </c>
      <c r="D271" s="86">
        <v>77.099999999999994</v>
      </c>
      <c r="E271" s="86">
        <v>88.9</v>
      </c>
      <c r="F271" s="112">
        <v>770</v>
      </c>
      <c r="G271" s="158"/>
      <c r="H271" s="158">
        <f t="shared" si="8"/>
        <v>5.9000000000000057</v>
      </c>
      <c r="I271" s="158">
        <f t="shared" si="9"/>
        <v>5.9000000000000057</v>
      </c>
    </row>
    <row r="272" spans="1:9" ht="15" customHeight="1" x14ac:dyDescent="0.35">
      <c r="A272" s="19" t="s">
        <v>94</v>
      </c>
      <c r="B272" s="17" t="s">
        <v>5</v>
      </c>
      <c r="C272" s="85">
        <v>90.2</v>
      </c>
      <c r="D272" s="86">
        <v>82.2</v>
      </c>
      <c r="E272" s="86">
        <v>98.2</v>
      </c>
      <c r="F272" s="112">
        <v>491</v>
      </c>
      <c r="G272" s="158"/>
      <c r="H272" s="158">
        <f t="shared" si="8"/>
        <v>8</v>
      </c>
      <c r="I272" s="158">
        <f t="shared" si="9"/>
        <v>8</v>
      </c>
    </row>
    <row r="273" spans="1:9" ht="15" customHeight="1" x14ac:dyDescent="0.35">
      <c r="A273" s="19" t="s">
        <v>94</v>
      </c>
      <c r="B273" s="17" t="s">
        <v>6</v>
      </c>
      <c r="C273" s="85">
        <v>79.099999999999994</v>
      </c>
      <c r="D273" s="86">
        <v>70.8</v>
      </c>
      <c r="E273" s="86">
        <v>87.3</v>
      </c>
      <c r="F273" s="112">
        <v>353</v>
      </c>
      <c r="G273" s="158"/>
      <c r="H273" s="158">
        <f t="shared" si="8"/>
        <v>8.2999999999999972</v>
      </c>
      <c r="I273" s="158">
        <f t="shared" si="9"/>
        <v>8.2000000000000028</v>
      </c>
    </row>
    <row r="274" spans="1:9" ht="15" customHeight="1" x14ac:dyDescent="0.35">
      <c r="A274" s="19" t="s">
        <v>94</v>
      </c>
      <c r="B274" s="17" t="s">
        <v>7</v>
      </c>
      <c r="C274" s="85">
        <v>88.3</v>
      </c>
      <c r="D274" s="86">
        <v>84</v>
      </c>
      <c r="E274" s="86">
        <v>92.6</v>
      </c>
      <c r="F274" s="112">
        <v>1632</v>
      </c>
      <c r="G274" s="158"/>
      <c r="H274" s="158">
        <f t="shared" si="8"/>
        <v>4.2999999999999972</v>
      </c>
      <c r="I274" s="158">
        <f t="shared" si="9"/>
        <v>4.2999999999999972</v>
      </c>
    </row>
    <row r="275" spans="1:9" ht="15" customHeight="1" x14ac:dyDescent="0.35">
      <c r="A275" s="19" t="s">
        <v>94</v>
      </c>
      <c r="B275" s="17" t="s">
        <v>8</v>
      </c>
      <c r="C275" s="85">
        <v>80.599999999999994</v>
      </c>
      <c r="D275" s="86">
        <v>67.099999999999994</v>
      </c>
      <c r="E275" s="86">
        <v>94.1</v>
      </c>
      <c r="F275" s="112">
        <v>141</v>
      </c>
      <c r="G275" s="158"/>
      <c r="H275" s="158">
        <f t="shared" si="8"/>
        <v>13.5</v>
      </c>
      <c r="I275" s="158">
        <f t="shared" si="9"/>
        <v>13.5</v>
      </c>
    </row>
    <row r="276" spans="1:9" ht="15" customHeight="1" x14ac:dyDescent="0.35">
      <c r="A276" s="19" t="s">
        <v>94</v>
      </c>
      <c r="B276" s="17" t="s">
        <v>9</v>
      </c>
      <c r="C276" s="85">
        <v>76.099999999999994</v>
      </c>
      <c r="D276" s="86">
        <v>69.8</v>
      </c>
      <c r="E276" s="86">
        <v>82.4</v>
      </c>
      <c r="F276" s="112">
        <v>566</v>
      </c>
      <c r="G276" s="158"/>
      <c r="H276" s="158">
        <f t="shared" si="8"/>
        <v>6.2999999999999972</v>
      </c>
      <c r="I276" s="158">
        <f t="shared" si="9"/>
        <v>6.3000000000000114</v>
      </c>
    </row>
    <row r="277" spans="1:9" ht="15" customHeight="1" x14ac:dyDescent="0.35">
      <c r="A277" s="19" t="s">
        <v>94</v>
      </c>
      <c r="B277" s="17" t="s">
        <v>10</v>
      </c>
      <c r="C277" s="85">
        <v>84.2</v>
      </c>
      <c r="D277" s="86">
        <v>76.900000000000006</v>
      </c>
      <c r="E277" s="86">
        <v>91.5</v>
      </c>
      <c r="F277" s="112">
        <v>523</v>
      </c>
      <c r="G277" s="158"/>
      <c r="H277" s="158">
        <f t="shared" si="8"/>
        <v>7.2999999999999972</v>
      </c>
      <c r="I277" s="158">
        <f t="shared" si="9"/>
        <v>7.2999999999999972</v>
      </c>
    </row>
    <row r="278" spans="1:9" ht="15" customHeight="1" x14ac:dyDescent="0.35">
      <c r="A278" s="19" t="s">
        <v>94</v>
      </c>
      <c r="B278" s="17" t="s">
        <v>11</v>
      </c>
      <c r="C278" s="85">
        <v>79.5</v>
      </c>
      <c r="D278" s="86">
        <v>71.3</v>
      </c>
      <c r="E278" s="86">
        <v>87.8</v>
      </c>
      <c r="F278" s="112">
        <v>364</v>
      </c>
      <c r="G278" s="158"/>
      <c r="H278" s="158">
        <f t="shared" si="8"/>
        <v>8.2000000000000028</v>
      </c>
      <c r="I278" s="158">
        <f t="shared" si="9"/>
        <v>8.2999999999999972</v>
      </c>
    </row>
    <row r="279" spans="1:9" ht="15" customHeight="1" x14ac:dyDescent="0.35">
      <c r="A279" s="19" t="s">
        <v>94</v>
      </c>
      <c r="B279" s="17" t="s">
        <v>12</v>
      </c>
      <c r="C279" s="85">
        <v>61.3</v>
      </c>
      <c r="D279" s="86">
        <v>53.9</v>
      </c>
      <c r="E279" s="86">
        <v>68.599999999999994</v>
      </c>
      <c r="F279" s="112">
        <v>281</v>
      </c>
      <c r="G279" s="158"/>
      <c r="H279" s="158">
        <f t="shared" si="8"/>
        <v>7.3999999999999986</v>
      </c>
      <c r="I279" s="158">
        <f t="shared" si="9"/>
        <v>7.2999999999999972</v>
      </c>
    </row>
    <row r="280" spans="1:9" ht="15" customHeight="1" x14ac:dyDescent="0.35">
      <c r="A280" s="19" t="s">
        <v>94</v>
      </c>
      <c r="B280" s="17" t="s">
        <v>13</v>
      </c>
      <c r="C280" s="85">
        <v>112.7</v>
      </c>
      <c r="D280" s="86">
        <v>102.6</v>
      </c>
      <c r="E280" s="86">
        <v>122.8</v>
      </c>
      <c r="F280" s="112">
        <v>476</v>
      </c>
      <c r="G280" s="158"/>
      <c r="H280" s="158">
        <f t="shared" si="8"/>
        <v>10.100000000000009</v>
      </c>
      <c r="I280" s="158">
        <f t="shared" si="9"/>
        <v>10.099999999999994</v>
      </c>
    </row>
    <row r="281" spans="1:9" ht="15" customHeight="1" x14ac:dyDescent="0.35">
      <c r="A281" s="19" t="s">
        <v>94</v>
      </c>
      <c r="B281" s="17" t="s">
        <v>14</v>
      </c>
      <c r="C281" s="85">
        <v>72.400000000000006</v>
      </c>
      <c r="D281" s="86">
        <v>64.099999999999994</v>
      </c>
      <c r="E281" s="86">
        <v>80.599999999999994</v>
      </c>
      <c r="F281" s="112">
        <v>298</v>
      </c>
      <c r="G281" s="158"/>
      <c r="H281" s="158">
        <f t="shared" si="8"/>
        <v>8.3000000000000114</v>
      </c>
      <c r="I281" s="158">
        <f t="shared" si="9"/>
        <v>8.1999999999999886</v>
      </c>
    </row>
    <row r="282" spans="1:9" ht="15" customHeight="1" x14ac:dyDescent="0.35">
      <c r="A282" s="19" t="s">
        <v>94</v>
      </c>
      <c r="B282" s="17" t="s">
        <v>15</v>
      </c>
      <c r="C282" s="85">
        <v>102.6</v>
      </c>
      <c r="D282" s="86">
        <v>94.1</v>
      </c>
      <c r="E282" s="86">
        <v>111.2</v>
      </c>
      <c r="F282" s="112">
        <v>565</v>
      </c>
      <c r="G282" s="158"/>
      <c r="H282" s="158">
        <f t="shared" si="8"/>
        <v>8.5</v>
      </c>
      <c r="I282" s="158">
        <f t="shared" si="9"/>
        <v>8.6000000000000085</v>
      </c>
    </row>
    <row r="283" spans="1:9" ht="15" customHeight="1" x14ac:dyDescent="0.35">
      <c r="A283" s="19" t="s">
        <v>94</v>
      </c>
      <c r="B283" s="17" t="s">
        <v>16</v>
      </c>
      <c r="C283" s="85">
        <v>90.8</v>
      </c>
      <c r="D283" s="86">
        <v>86</v>
      </c>
      <c r="E283" s="86">
        <v>95.7</v>
      </c>
      <c r="F283" s="112">
        <v>1353</v>
      </c>
      <c r="G283" s="158"/>
      <c r="H283" s="158">
        <f t="shared" si="8"/>
        <v>4.7999999999999972</v>
      </c>
      <c r="I283" s="158">
        <f t="shared" si="9"/>
        <v>4.9000000000000057</v>
      </c>
    </row>
    <row r="284" spans="1:9" ht="15" customHeight="1" x14ac:dyDescent="0.35">
      <c r="A284" s="19" t="s">
        <v>94</v>
      </c>
      <c r="B284" s="17" t="s">
        <v>17</v>
      </c>
      <c r="C284" s="85">
        <v>89.7</v>
      </c>
      <c r="D284" s="86">
        <v>85.5</v>
      </c>
      <c r="E284" s="86">
        <v>93.8</v>
      </c>
      <c r="F284" s="112">
        <v>1804</v>
      </c>
      <c r="G284" s="158"/>
      <c r="H284" s="158">
        <f t="shared" si="8"/>
        <v>4.2000000000000028</v>
      </c>
      <c r="I284" s="158">
        <f t="shared" si="9"/>
        <v>4.0999999999999943</v>
      </c>
    </row>
    <row r="285" spans="1:9" ht="15" customHeight="1" x14ac:dyDescent="0.35">
      <c r="A285" s="19" t="s">
        <v>94</v>
      </c>
      <c r="B285" s="17" t="s">
        <v>18</v>
      </c>
      <c r="C285" s="85">
        <v>88.2</v>
      </c>
      <c r="D285" s="86">
        <v>82.2</v>
      </c>
      <c r="E285" s="86">
        <v>94.2</v>
      </c>
      <c r="F285" s="112">
        <v>846</v>
      </c>
      <c r="G285" s="158"/>
      <c r="H285" s="158">
        <f t="shared" si="8"/>
        <v>6</v>
      </c>
      <c r="I285" s="158">
        <f t="shared" si="9"/>
        <v>6</v>
      </c>
    </row>
    <row r="286" spans="1:9" ht="15" customHeight="1" x14ac:dyDescent="0.35">
      <c r="A286" s="19" t="s">
        <v>94</v>
      </c>
      <c r="B286" s="17" t="s">
        <v>19</v>
      </c>
      <c r="C286" s="85">
        <v>119</v>
      </c>
      <c r="D286" s="86">
        <v>107.6</v>
      </c>
      <c r="E286" s="86">
        <v>130.30000000000001</v>
      </c>
      <c r="F286" s="112">
        <v>420</v>
      </c>
      <c r="G286" s="158"/>
      <c r="H286" s="158">
        <f t="shared" si="8"/>
        <v>11.400000000000006</v>
      </c>
      <c r="I286" s="158">
        <f t="shared" si="9"/>
        <v>11.300000000000011</v>
      </c>
    </row>
    <row r="287" spans="1:9" ht="15" customHeight="1" x14ac:dyDescent="0.35">
      <c r="A287" s="19" t="s">
        <v>94</v>
      </c>
      <c r="B287" s="17" t="s">
        <v>20</v>
      </c>
      <c r="C287" s="85">
        <v>117</v>
      </c>
      <c r="D287" s="86">
        <v>104.5</v>
      </c>
      <c r="E287" s="86">
        <v>129.5</v>
      </c>
      <c r="F287" s="112">
        <v>338</v>
      </c>
      <c r="G287" s="158"/>
      <c r="H287" s="158">
        <f t="shared" si="8"/>
        <v>12.5</v>
      </c>
      <c r="I287" s="158">
        <f t="shared" si="9"/>
        <v>12.5</v>
      </c>
    </row>
    <row r="288" spans="1:9" ht="15" customHeight="1" x14ac:dyDescent="0.35">
      <c r="A288" s="19" t="s">
        <v>94</v>
      </c>
      <c r="B288" s="17" t="s">
        <v>21</v>
      </c>
      <c r="C288" s="85">
        <v>76.2</v>
      </c>
      <c r="D288" s="86">
        <v>67.5</v>
      </c>
      <c r="E288" s="86">
        <v>85</v>
      </c>
      <c r="F288" s="112">
        <v>296</v>
      </c>
      <c r="G288" s="158"/>
      <c r="H288" s="158">
        <f t="shared" si="8"/>
        <v>8.7000000000000028</v>
      </c>
      <c r="I288" s="158">
        <f t="shared" si="9"/>
        <v>8.7999999999999972</v>
      </c>
    </row>
    <row r="289" spans="1:9" ht="15" customHeight="1" x14ac:dyDescent="0.35">
      <c r="A289" s="19" t="s">
        <v>94</v>
      </c>
      <c r="B289" s="17" t="s">
        <v>22</v>
      </c>
      <c r="C289" s="85">
        <v>73.5</v>
      </c>
      <c r="D289" s="86">
        <v>59.4</v>
      </c>
      <c r="E289" s="86">
        <v>87.7</v>
      </c>
      <c r="F289" s="112">
        <v>104</v>
      </c>
      <c r="G289" s="158"/>
      <c r="H289" s="158">
        <f t="shared" si="8"/>
        <v>14.100000000000001</v>
      </c>
      <c r="I289" s="158">
        <f t="shared" si="9"/>
        <v>14.200000000000003</v>
      </c>
    </row>
    <row r="290" spans="1:9" ht="15" customHeight="1" x14ac:dyDescent="0.35">
      <c r="A290" s="19" t="s">
        <v>94</v>
      </c>
      <c r="B290" s="17" t="s">
        <v>23</v>
      </c>
      <c r="C290" s="85">
        <v>86.3</v>
      </c>
      <c r="D290" s="86">
        <v>78.599999999999994</v>
      </c>
      <c r="E290" s="86">
        <v>94</v>
      </c>
      <c r="F290" s="112">
        <v>489</v>
      </c>
      <c r="G290" s="158"/>
      <c r="H290" s="158">
        <f t="shared" si="8"/>
        <v>7.7000000000000028</v>
      </c>
      <c r="I290" s="158">
        <f t="shared" si="9"/>
        <v>7.7000000000000028</v>
      </c>
    </row>
    <row r="291" spans="1:9" ht="15" customHeight="1" x14ac:dyDescent="0.35">
      <c r="A291" s="19" t="s">
        <v>94</v>
      </c>
      <c r="B291" s="17" t="s">
        <v>24</v>
      </c>
      <c r="C291" s="85">
        <v>99.5</v>
      </c>
      <c r="D291" s="86">
        <v>93.3</v>
      </c>
      <c r="E291" s="86">
        <v>105.8</v>
      </c>
      <c r="F291" s="112">
        <v>1036</v>
      </c>
      <c r="G291" s="158"/>
      <c r="H291" s="158">
        <f t="shared" si="8"/>
        <v>6.2000000000000028</v>
      </c>
      <c r="I291" s="158">
        <f t="shared" si="9"/>
        <v>6.2999999999999972</v>
      </c>
    </row>
    <row r="292" spans="1:9" ht="15" customHeight="1" x14ac:dyDescent="0.35">
      <c r="A292" s="19" t="s">
        <v>94</v>
      </c>
      <c r="B292" s="17" t="s">
        <v>25</v>
      </c>
      <c r="C292" s="85">
        <v>47.4</v>
      </c>
      <c r="D292" s="86">
        <v>33.799999999999997</v>
      </c>
      <c r="E292" s="86">
        <v>61</v>
      </c>
      <c r="F292" s="112">
        <v>47</v>
      </c>
      <c r="G292" s="158"/>
      <c r="H292" s="158">
        <f t="shared" si="8"/>
        <v>13.600000000000001</v>
      </c>
      <c r="I292" s="158">
        <f t="shared" si="9"/>
        <v>13.600000000000001</v>
      </c>
    </row>
    <row r="293" spans="1:9" ht="15" customHeight="1" x14ac:dyDescent="0.35">
      <c r="A293" s="19" t="s">
        <v>94</v>
      </c>
      <c r="B293" s="17" t="s">
        <v>26</v>
      </c>
      <c r="C293" s="85">
        <v>81</v>
      </c>
      <c r="D293" s="86">
        <v>74.400000000000006</v>
      </c>
      <c r="E293" s="86">
        <v>87.7</v>
      </c>
      <c r="F293" s="112">
        <v>572</v>
      </c>
      <c r="G293" s="158"/>
      <c r="H293" s="158">
        <f t="shared" si="8"/>
        <v>6.5999999999999943</v>
      </c>
      <c r="I293" s="158">
        <f t="shared" si="9"/>
        <v>6.7000000000000028</v>
      </c>
    </row>
    <row r="294" spans="1:9" ht="15" customHeight="1" x14ac:dyDescent="0.35">
      <c r="A294" s="19" t="s">
        <v>94</v>
      </c>
      <c r="B294" s="17" t="s">
        <v>27</v>
      </c>
      <c r="C294" s="85">
        <v>113</v>
      </c>
      <c r="D294" s="86">
        <v>104.9</v>
      </c>
      <c r="E294" s="86">
        <v>121.2</v>
      </c>
      <c r="F294" s="112">
        <v>744</v>
      </c>
      <c r="G294" s="158"/>
      <c r="H294" s="158">
        <f t="shared" si="8"/>
        <v>8.0999999999999943</v>
      </c>
      <c r="I294" s="158">
        <f t="shared" si="9"/>
        <v>8.2000000000000028</v>
      </c>
    </row>
    <row r="295" spans="1:9" ht="15" customHeight="1" x14ac:dyDescent="0.35">
      <c r="A295" s="19" t="s">
        <v>94</v>
      </c>
      <c r="B295" s="21" t="s">
        <v>2</v>
      </c>
      <c r="C295" s="85">
        <v>89</v>
      </c>
      <c r="D295" s="86">
        <v>87.7</v>
      </c>
      <c r="E295" s="86">
        <v>90.3</v>
      </c>
      <c r="F295" s="112">
        <v>18363</v>
      </c>
      <c r="G295" s="158"/>
      <c r="H295" s="158">
        <f t="shared" si="8"/>
        <v>1.2999999999999972</v>
      </c>
      <c r="I295" s="158">
        <f t="shared" si="9"/>
        <v>1.2999999999999972</v>
      </c>
    </row>
    <row r="296" spans="1:9" ht="15" customHeight="1" x14ac:dyDescent="0.35">
      <c r="A296" s="19" t="s">
        <v>94</v>
      </c>
      <c r="B296" s="17" t="s">
        <v>28</v>
      </c>
      <c r="C296" s="85">
        <v>76.900000000000006</v>
      </c>
      <c r="D296" s="86">
        <v>69.5</v>
      </c>
      <c r="E296" s="86">
        <v>84.2</v>
      </c>
      <c r="F296" s="112">
        <v>426</v>
      </c>
      <c r="G296" s="158"/>
      <c r="H296" s="158">
        <f t="shared" si="8"/>
        <v>7.4000000000000057</v>
      </c>
      <c r="I296" s="158">
        <f t="shared" si="9"/>
        <v>7.2999999999999972</v>
      </c>
    </row>
    <row r="297" spans="1:9" ht="15" customHeight="1" x14ac:dyDescent="0.35">
      <c r="A297" s="19" t="s">
        <v>94</v>
      </c>
      <c r="B297" s="17" t="s">
        <v>29</v>
      </c>
      <c r="C297" s="85">
        <v>65.7</v>
      </c>
      <c r="D297" s="86">
        <v>48.7</v>
      </c>
      <c r="E297" s="86">
        <v>82.6</v>
      </c>
      <c r="F297" s="112">
        <v>58</v>
      </c>
      <c r="G297" s="158"/>
      <c r="H297" s="158">
        <f t="shared" si="8"/>
        <v>17</v>
      </c>
      <c r="I297" s="158">
        <f t="shared" si="9"/>
        <v>16.899999999999991</v>
      </c>
    </row>
    <row r="298" spans="1:9" ht="15" customHeight="1" x14ac:dyDescent="0.35">
      <c r="A298" s="19" t="s">
        <v>94</v>
      </c>
      <c r="B298" s="17" t="s">
        <v>30</v>
      </c>
      <c r="C298" s="85">
        <v>79.900000000000006</v>
      </c>
      <c r="D298" s="86">
        <v>72.7</v>
      </c>
      <c r="E298" s="86">
        <v>87.2</v>
      </c>
      <c r="F298" s="112">
        <v>466</v>
      </c>
      <c r="G298" s="158"/>
      <c r="H298" s="158">
        <f t="shared" si="8"/>
        <v>7.2000000000000028</v>
      </c>
      <c r="I298" s="158">
        <f t="shared" si="9"/>
        <v>7.2999999999999972</v>
      </c>
    </row>
    <row r="299" spans="1:9" ht="15" customHeight="1" x14ac:dyDescent="0.35">
      <c r="A299" s="19" t="s">
        <v>94</v>
      </c>
      <c r="B299" s="17" t="s">
        <v>31</v>
      </c>
      <c r="C299" s="85">
        <v>87.8</v>
      </c>
      <c r="D299" s="86">
        <v>82.3</v>
      </c>
      <c r="E299" s="86">
        <v>93.2</v>
      </c>
      <c r="F299" s="112">
        <v>1022</v>
      </c>
      <c r="G299" s="158"/>
      <c r="H299" s="158">
        <f t="shared" si="8"/>
        <v>5.5</v>
      </c>
      <c r="I299" s="158">
        <f t="shared" si="9"/>
        <v>5.4000000000000057</v>
      </c>
    </row>
    <row r="300" spans="1:9" ht="15" customHeight="1" x14ac:dyDescent="0.35">
      <c r="A300" s="19" t="s">
        <v>94</v>
      </c>
      <c r="B300" s="17" t="s">
        <v>32</v>
      </c>
      <c r="C300" s="85">
        <v>88.3</v>
      </c>
      <c r="D300" s="86">
        <v>78.5</v>
      </c>
      <c r="E300" s="86">
        <v>98.1</v>
      </c>
      <c r="F300" s="112">
        <v>312</v>
      </c>
      <c r="G300" s="158"/>
      <c r="H300" s="158">
        <f t="shared" si="8"/>
        <v>9.7999999999999972</v>
      </c>
      <c r="I300" s="158">
        <f t="shared" si="9"/>
        <v>9.7999999999999972</v>
      </c>
    </row>
    <row r="301" spans="1:9" ht="15" customHeight="1" x14ac:dyDescent="0.35">
      <c r="A301" s="19" t="s">
        <v>94</v>
      </c>
      <c r="B301" s="17" t="s">
        <v>33</v>
      </c>
      <c r="C301" s="85">
        <v>103.5</v>
      </c>
      <c r="D301" s="86">
        <v>92.7</v>
      </c>
      <c r="E301" s="86">
        <v>114.2</v>
      </c>
      <c r="F301" s="112">
        <v>355</v>
      </c>
      <c r="G301" s="158"/>
      <c r="H301" s="158">
        <f t="shared" si="8"/>
        <v>10.799999999999997</v>
      </c>
      <c r="I301" s="158">
        <f t="shared" si="9"/>
        <v>10.700000000000003</v>
      </c>
    </row>
    <row r="302" spans="1:9" ht="15" customHeight="1" x14ac:dyDescent="0.35">
      <c r="A302" s="19" t="s">
        <v>94</v>
      </c>
      <c r="B302" s="17" t="s">
        <v>34</v>
      </c>
      <c r="C302" s="85">
        <v>107.8</v>
      </c>
      <c r="D302" s="86">
        <v>97.9</v>
      </c>
      <c r="E302" s="86">
        <v>117.6</v>
      </c>
      <c r="F302" s="112">
        <v>485</v>
      </c>
      <c r="G302" s="158"/>
      <c r="H302" s="158">
        <f t="shared" si="8"/>
        <v>9.8999999999999915</v>
      </c>
      <c r="I302" s="158">
        <f t="shared" si="9"/>
        <v>9.7999999999999972</v>
      </c>
    </row>
    <row r="303" spans="1:9" ht="15" customHeight="1" x14ac:dyDescent="0.35">
      <c r="A303" s="19" t="s">
        <v>95</v>
      </c>
      <c r="B303" s="17" t="s">
        <v>3</v>
      </c>
      <c r="C303" s="85">
        <v>97</v>
      </c>
      <c r="D303" s="86">
        <v>90.3</v>
      </c>
      <c r="E303" s="86">
        <v>103.8</v>
      </c>
      <c r="F303" s="112">
        <v>800</v>
      </c>
      <c r="G303" s="158"/>
      <c r="H303" s="158">
        <f t="shared" si="8"/>
        <v>6.7000000000000028</v>
      </c>
      <c r="I303" s="158">
        <f t="shared" si="9"/>
        <v>6.7999999999999972</v>
      </c>
    </row>
    <row r="304" spans="1:9" ht="15" customHeight="1" x14ac:dyDescent="0.35">
      <c r="A304" s="19" t="s">
        <v>95</v>
      </c>
      <c r="B304" s="17" t="s">
        <v>4</v>
      </c>
      <c r="C304" s="85">
        <v>89.1</v>
      </c>
      <c r="D304" s="86">
        <v>83.1</v>
      </c>
      <c r="E304" s="86">
        <v>95.1</v>
      </c>
      <c r="F304" s="112">
        <v>854</v>
      </c>
      <c r="G304" s="158"/>
      <c r="H304" s="158">
        <f t="shared" si="8"/>
        <v>6</v>
      </c>
      <c r="I304" s="158">
        <f t="shared" si="9"/>
        <v>6</v>
      </c>
    </row>
    <row r="305" spans="1:9" ht="15" customHeight="1" x14ac:dyDescent="0.35">
      <c r="A305" s="19" t="s">
        <v>95</v>
      </c>
      <c r="B305" s="17" t="s">
        <v>5</v>
      </c>
      <c r="C305" s="85">
        <v>98.4</v>
      </c>
      <c r="D305" s="86">
        <v>90.3</v>
      </c>
      <c r="E305" s="86">
        <v>106.6</v>
      </c>
      <c r="F305" s="112">
        <v>558</v>
      </c>
      <c r="G305" s="158"/>
      <c r="H305" s="158">
        <f t="shared" si="8"/>
        <v>8.1000000000000085</v>
      </c>
      <c r="I305" s="158">
        <f t="shared" si="9"/>
        <v>8.1999999999999886</v>
      </c>
    </row>
    <row r="306" spans="1:9" ht="15" customHeight="1" x14ac:dyDescent="0.35">
      <c r="A306" s="19" t="s">
        <v>95</v>
      </c>
      <c r="B306" s="17" t="s">
        <v>6</v>
      </c>
      <c r="C306" s="85">
        <v>79.599999999999994</v>
      </c>
      <c r="D306" s="86">
        <v>71.5</v>
      </c>
      <c r="E306" s="86">
        <v>87.8</v>
      </c>
      <c r="F306" s="112">
        <v>362</v>
      </c>
      <c r="G306" s="158"/>
      <c r="H306" s="158">
        <f t="shared" si="8"/>
        <v>8.0999999999999943</v>
      </c>
      <c r="I306" s="158">
        <f t="shared" si="9"/>
        <v>8.2000000000000028</v>
      </c>
    </row>
    <row r="307" spans="1:9" ht="15" customHeight="1" x14ac:dyDescent="0.35">
      <c r="A307" s="19" t="s">
        <v>95</v>
      </c>
      <c r="B307" s="17" t="s">
        <v>7</v>
      </c>
      <c r="C307" s="85">
        <v>94.3</v>
      </c>
      <c r="D307" s="86">
        <v>89.9</v>
      </c>
      <c r="E307" s="86">
        <v>98.7</v>
      </c>
      <c r="F307" s="112">
        <v>1780</v>
      </c>
      <c r="G307" s="158"/>
      <c r="H307" s="158">
        <f t="shared" si="8"/>
        <v>4.3999999999999915</v>
      </c>
      <c r="I307" s="158">
        <f t="shared" si="9"/>
        <v>4.4000000000000057</v>
      </c>
    </row>
    <row r="308" spans="1:9" ht="15" customHeight="1" x14ac:dyDescent="0.35">
      <c r="A308" s="19" t="s">
        <v>95</v>
      </c>
      <c r="B308" s="17" t="s">
        <v>8</v>
      </c>
      <c r="C308" s="85">
        <v>93.1</v>
      </c>
      <c r="D308" s="86">
        <v>78.8</v>
      </c>
      <c r="E308" s="86">
        <v>107.5</v>
      </c>
      <c r="F308" s="112">
        <v>165</v>
      </c>
      <c r="G308" s="158"/>
      <c r="H308" s="158">
        <f t="shared" si="8"/>
        <v>14.299999999999997</v>
      </c>
      <c r="I308" s="158">
        <f t="shared" si="9"/>
        <v>14.400000000000006</v>
      </c>
    </row>
    <row r="309" spans="1:9" ht="15" customHeight="1" x14ac:dyDescent="0.35">
      <c r="A309" s="19" t="s">
        <v>95</v>
      </c>
      <c r="B309" s="17" t="s">
        <v>9</v>
      </c>
      <c r="C309" s="85">
        <v>82.8</v>
      </c>
      <c r="D309" s="86">
        <v>76.3</v>
      </c>
      <c r="E309" s="86">
        <v>89.3</v>
      </c>
      <c r="F309" s="112">
        <v>638</v>
      </c>
      <c r="G309" s="158"/>
      <c r="H309" s="158">
        <f t="shared" si="8"/>
        <v>6.5</v>
      </c>
      <c r="I309" s="158">
        <f t="shared" si="9"/>
        <v>6.5</v>
      </c>
    </row>
    <row r="310" spans="1:9" ht="15" customHeight="1" x14ac:dyDescent="0.35">
      <c r="A310" s="19" t="s">
        <v>95</v>
      </c>
      <c r="B310" s="17" t="s">
        <v>10</v>
      </c>
      <c r="C310" s="85">
        <v>92</v>
      </c>
      <c r="D310" s="86">
        <v>84.4</v>
      </c>
      <c r="E310" s="86">
        <v>99.5</v>
      </c>
      <c r="F310" s="112">
        <v>579</v>
      </c>
      <c r="G310" s="158"/>
      <c r="H310" s="158">
        <f t="shared" si="8"/>
        <v>7.5999999999999943</v>
      </c>
      <c r="I310" s="158">
        <f t="shared" si="9"/>
        <v>7.5</v>
      </c>
    </row>
    <row r="311" spans="1:9" ht="15" customHeight="1" x14ac:dyDescent="0.35">
      <c r="A311" s="19" t="s">
        <v>95</v>
      </c>
      <c r="B311" s="17" t="s">
        <v>11</v>
      </c>
      <c r="C311" s="85">
        <v>85.1</v>
      </c>
      <c r="D311" s="86">
        <v>76.8</v>
      </c>
      <c r="E311" s="86">
        <v>93.5</v>
      </c>
      <c r="F311" s="112">
        <v>401</v>
      </c>
      <c r="G311" s="158"/>
      <c r="H311" s="158">
        <f t="shared" si="8"/>
        <v>8.2999999999999972</v>
      </c>
      <c r="I311" s="158">
        <f t="shared" si="9"/>
        <v>8.4000000000000057</v>
      </c>
    </row>
    <row r="312" spans="1:9" ht="15" customHeight="1" x14ac:dyDescent="0.35">
      <c r="A312" s="19" t="s">
        <v>95</v>
      </c>
      <c r="B312" s="17" t="s">
        <v>12</v>
      </c>
      <c r="C312" s="85">
        <v>60.9</v>
      </c>
      <c r="D312" s="86">
        <v>53.8</v>
      </c>
      <c r="E312" s="86">
        <v>68</v>
      </c>
      <c r="F312" s="112">
        <v>292</v>
      </c>
      <c r="G312" s="158"/>
      <c r="H312" s="158">
        <f t="shared" si="8"/>
        <v>7.1000000000000014</v>
      </c>
      <c r="I312" s="158">
        <f t="shared" si="9"/>
        <v>7.1000000000000014</v>
      </c>
    </row>
    <row r="313" spans="1:9" ht="15" customHeight="1" x14ac:dyDescent="0.35">
      <c r="A313" s="19" t="s">
        <v>95</v>
      </c>
      <c r="B313" s="17" t="s">
        <v>13</v>
      </c>
      <c r="C313" s="85">
        <v>113.9</v>
      </c>
      <c r="D313" s="86">
        <v>103.9</v>
      </c>
      <c r="E313" s="86">
        <v>123.9</v>
      </c>
      <c r="F313" s="112">
        <v>493</v>
      </c>
      <c r="G313" s="158"/>
      <c r="H313" s="158">
        <f t="shared" si="8"/>
        <v>10</v>
      </c>
      <c r="I313" s="158">
        <f t="shared" si="9"/>
        <v>10</v>
      </c>
    </row>
    <row r="314" spans="1:9" ht="15" customHeight="1" x14ac:dyDescent="0.35">
      <c r="A314" s="19" t="s">
        <v>95</v>
      </c>
      <c r="B314" s="17" t="s">
        <v>14</v>
      </c>
      <c r="C314" s="85">
        <v>76.900000000000006</v>
      </c>
      <c r="D314" s="86">
        <v>68.5</v>
      </c>
      <c r="E314" s="86">
        <v>85.2</v>
      </c>
      <c r="F314" s="112">
        <v>325</v>
      </c>
      <c r="G314" s="158"/>
      <c r="H314" s="158">
        <f t="shared" si="8"/>
        <v>8.4000000000000057</v>
      </c>
      <c r="I314" s="158">
        <f t="shared" si="9"/>
        <v>8.2999999999999972</v>
      </c>
    </row>
    <row r="315" spans="1:9" ht="15" customHeight="1" x14ac:dyDescent="0.35">
      <c r="A315" s="19" t="s">
        <v>95</v>
      </c>
      <c r="B315" s="17" t="s">
        <v>15</v>
      </c>
      <c r="C315" s="85">
        <v>108.6</v>
      </c>
      <c r="D315" s="86">
        <v>99.9</v>
      </c>
      <c r="E315" s="86">
        <v>117.2</v>
      </c>
      <c r="F315" s="112">
        <v>614</v>
      </c>
      <c r="G315" s="158"/>
      <c r="H315" s="158">
        <f t="shared" si="8"/>
        <v>8.6999999999999886</v>
      </c>
      <c r="I315" s="158">
        <f t="shared" si="9"/>
        <v>8.6000000000000085</v>
      </c>
    </row>
    <row r="316" spans="1:9" ht="15" customHeight="1" x14ac:dyDescent="0.35">
      <c r="A316" s="19" t="s">
        <v>95</v>
      </c>
      <c r="B316" s="17" t="s">
        <v>16</v>
      </c>
      <c r="C316" s="85">
        <v>97.3</v>
      </c>
      <c r="D316" s="86">
        <v>92.3</v>
      </c>
      <c r="E316" s="86">
        <v>102.2</v>
      </c>
      <c r="F316" s="112">
        <v>1483</v>
      </c>
      <c r="G316" s="158"/>
      <c r="H316" s="158">
        <f t="shared" si="8"/>
        <v>5</v>
      </c>
      <c r="I316" s="158">
        <f t="shared" si="9"/>
        <v>4.9000000000000057</v>
      </c>
    </row>
    <row r="317" spans="1:9" ht="15" customHeight="1" x14ac:dyDescent="0.35">
      <c r="A317" s="19" t="s">
        <v>95</v>
      </c>
      <c r="B317" s="17" t="s">
        <v>17</v>
      </c>
      <c r="C317" s="85">
        <v>94.8</v>
      </c>
      <c r="D317" s="86">
        <v>90.6</v>
      </c>
      <c r="E317" s="86">
        <v>99</v>
      </c>
      <c r="F317" s="112">
        <v>1938</v>
      </c>
      <c r="G317" s="158"/>
      <c r="H317" s="158">
        <f t="shared" si="8"/>
        <v>4.2000000000000028</v>
      </c>
      <c r="I317" s="158">
        <f t="shared" si="9"/>
        <v>4.2000000000000028</v>
      </c>
    </row>
    <row r="318" spans="1:9" ht="15" customHeight="1" x14ac:dyDescent="0.35">
      <c r="A318" s="19" t="s">
        <v>95</v>
      </c>
      <c r="B318" s="17" t="s">
        <v>18</v>
      </c>
      <c r="C318" s="85">
        <v>89.8</v>
      </c>
      <c r="D318" s="86">
        <v>83.8</v>
      </c>
      <c r="E318" s="86">
        <v>95.7</v>
      </c>
      <c r="F318" s="112">
        <v>889</v>
      </c>
      <c r="G318" s="158"/>
      <c r="H318" s="158">
        <f t="shared" si="8"/>
        <v>6</v>
      </c>
      <c r="I318" s="158">
        <f t="shared" si="9"/>
        <v>5.9000000000000057</v>
      </c>
    </row>
    <row r="319" spans="1:9" ht="15" customHeight="1" x14ac:dyDescent="0.35">
      <c r="A319" s="19" t="s">
        <v>95</v>
      </c>
      <c r="B319" s="17" t="s">
        <v>19</v>
      </c>
      <c r="C319" s="85">
        <v>126.7</v>
      </c>
      <c r="D319" s="86">
        <v>115.1</v>
      </c>
      <c r="E319" s="86">
        <v>138.19999999999999</v>
      </c>
      <c r="F319" s="112">
        <v>457</v>
      </c>
      <c r="G319" s="158"/>
      <c r="H319" s="158">
        <f t="shared" si="8"/>
        <v>11.600000000000009</v>
      </c>
      <c r="I319" s="158">
        <f t="shared" si="9"/>
        <v>11.499999999999986</v>
      </c>
    </row>
    <row r="320" spans="1:9" ht="15" customHeight="1" x14ac:dyDescent="0.35">
      <c r="A320" s="19" t="s">
        <v>95</v>
      </c>
      <c r="B320" s="17" t="s">
        <v>20</v>
      </c>
      <c r="C320" s="85">
        <v>126.4</v>
      </c>
      <c r="D320" s="86">
        <v>113.7</v>
      </c>
      <c r="E320" s="86">
        <v>139.1</v>
      </c>
      <c r="F320" s="112">
        <v>380</v>
      </c>
      <c r="G320" s="158"/>
      <c r="H320" s="158">
        <f t="shared" si="8"/>
        <v>12.700000000000003</v>
      </c>
      <c r="I320" s="158">
        <f t="shared" si="9"/>
        <v>12.699999999999989</v>
      </c>
    </row>
    <row r="321" spans="1:9" ht="15" customHeight="1" x14ac:dyDescent="0.35">
      <c r="A321" s="19" t="s">
        <v>95</v>
      </c>
      <c r="B321" s="17" t="s">
        <v>21</v>
      </c>
      <c r="C321" s="85">
        <v>82.3</v>
      </c>
      <c r="D321" s="86">
        <v>73.3</v>
      </c>
      <c r="E321" s="86">
        <v>91.2</v>
      </c>
      <c r="F321" s="112">
        <v>329</v>
      </c>
      <c r="G321" s="158"/>
      <c r="H321" s="158">
        <f t="shared" si="8"/>
        <v>9</v>
      </c>
      <c r="I321" s="158">
        <f t="shared" si="9"/>
        <v>8.9000000000000057</v>
      </c>
    </row>
    <row r="322" spans="1:9" ht="15" customHeight="1" x14ac:dyDescent="0.35">
      <c r="A322" s="19" t="s">
        <v>95</v>
      </c>
      <c r="B322" s="17" t="s">
        <v>22</v>
      </c>
      <c r="C322" s="85">
        <v>80.599999999999994</v>
      </c>
      <c r="D322" s="86">
        <v>66.099999999999994</v>
      </c>
      <c r="E322" s="86">
        <v>95.1</v>
      </c>
      <c r="F322" s="112">
        <v>118</v>
      </c>
      <c r="G322" s="158"/>
      <c r="H322" s="158">
        <f t="shared" si="8"/>
        <v>14.5</v>
      </c>
      <c r="I322" s="158">
        <f t="shared" si="9"/>
        <v>14.5</v>
      </c>
    </row>
    <row r="323" spans="1:9" ht="15" customHeight="1" x14ac:dyDescent="0.35">
      <c r="A323" s="19" t="s">
        <v>95</v>
      </c>
      <c r="B323" s="17" t="s">
        <v>23</v>
      </c>
      <c r="C323" s="85">
        <v>92.1</v>
      </c>
      <c r="D323" s="86">
        <v>84.3</v>
      </c>
      <c r="E323" s="86">
        <v>99.9</v>
      </c>
      <c r="F323" s="112">
        <v>534</v>
      </c>
      <c r="G323" s="158"/>
      <c r="H323" s="158">
        <f t="shared" si="8"/>
        <v>7.7999999999999972</v>
      </c>
      <c r="I323" s="158">
        <f t="shared" si="9"/>
        <v>7.8000000000000114</v>
      </c>
    </row>
    <row r="324" spans="1:9" ht="15" customHeight="1" x14ac:dyDescent="0.35">
      <c r="A324" s="19" t="s">
        <v>95</v>
      </c>
      <c r="B324" s="17" t="s">
        <v>24</v>
      </c>
      <c r="C324" s="85">
        <v>110.3</v>
      </c>
      <c r="D324" s="86">
        <v>103.8</v>
      </c>
      <c r="E324" s="86">
        <v>116.7</v>
      </c>
      <c r="F324" s="112">
        <v>1171</v>
      </c>
      <c r="G324" s="158"/>
      <c r="H324" s="158">
        <f t="shared" si="8"/>
        <v>6.5</v>
      </c>
      <c r="I324" s="158">
        <f t="shared" si="9"/>
        <v>6.4000000000000057</v>
      </c>
    </row>
    <row r="325" spans="1:9" ht="15" customHeight="1" x14ac:dyDescent="0.35">
      <c r="A325" s="19" t="s">
        <v>95</v>
      </c>
      <c r="B325" s="17" t="s">
        <v>25</v>
      </c>
      <c r="C325" s="85">
        <v>48.8</v>
      </c>
      <c r="D325" s="86">
        <v>35.1</v>
      </c>
      <c r="E325" s="86">
        <v>62.5</v>
      </c>
      <c r="F325" s="112">
        <v>49</v>
      </c>
      <c r="G325" s="158"/>
      <c r="H325" s="158">
        <f t="shared" si="8"/>
        <v>13.699999999999996</v>
      </c>
      <c r="I325" s="158">
        <f t="shared" si="9"/>
        <v>13.700000000000003</v>
      </c>
    </row>
    <row r="326" spans="1:9" ht="15" customHeight="1" x14ac:dyDescent="0.35">
      <c r="A326" s="19" t="s">
        <v>95</v>
      </c>
      <c r="B326" s="17" t="s">
        <v>26</v>
      </c>
      <c r="C326" s="85">
        <v>86.8</v>
      </c>
      <c r="D326" s="86">
        <v>80</v>
      </c>
      <c r="E326" s="86">
        <v>93.5</v>
      </c>
      <c r="F326" s="112">
        <v>632</v>
      </c>
      <c r="G326" s="158"/>
      <c r="H326" s="158">
        <f t="shared" ref="H326:H389" si="10">ABS(C326-D326)</f>
        <v>6.7999999999999972</v>
      </c>
      <c r="I326" s="158">
        <f t="shared" ref="I326:I389" si="11">ABS(E326-C326)</f>
        <v>6.7000000000000028</v>
      </c>
    </row>
    <row r="327" spans="1:9" ht="15" customHeight="1" x14ac:dyDescent="0.35">
      <c r="A327" s="19" t="s">
        <v>95</v>
      </c>
      <c r="B327" s="17" t="s">
        <v>27</v>
      </c>
      <c r="C327" s="85">
        <v>114.8</v>
      </c>
      <c r="D327" s="86">
        <v>106.7</v>
      </c>
      <c r="E327" s="86">
        <v>122.9</v>
      </c>
      <c r="F327" s="112">
        <v>771</v>
      </c>
      <c r="G327" s="158"/>
      <c r="H327" s="158">
        <f t="shared" si="10"/>
        <v>8.0999999999999943</v>
      </c>
      <c r="I327" s="158">
        <f t="shared" si="11"/>
        <v>8.1000000000000085</v>
      </c>
    </row>
    <row r="328" spans="1:9" ht="15" customHeight="1" x14ac:dyDescent="0.35">
      <c r="A328" s="19" t="s">
        <v>95</v>
      </c>
      <c r="B328" s="21" t="s">
        <v>2</v>
      </c>
      <c r="C328" s="85">
        <v>94.3</v>
      </c>
      <c r="D328" s="86">
        <v>93</v>
      </c>
      <c r="E328" s="86">
        <v>95.7</v>
      </c>
      <c r="F328" s="112">
        <v>19968</v>
      </c>
      <c r="G328" s="158"/>
      <c r="H328" s="158">
        <f t="shared" si="10"/>
        <v>1.2999999999999972</v>
      </c>
      <c r="I328" s="158">
        <f t="shared" si="11"/>
        <v>1.4000000000000057</v>
      </c>
    </row>
    <row r="329" spans="1:9" ht="15" customHeight="1" x14ac:dyDescent="0.35">
      <c r="A329" s="19" t="s">
        <v>95</v>
      </c>
      <c r="B329" s="17" t="s">
        <v>28</v>
      </c>
      <c r="C329" s="85">
        <v>79.599999999999994</v>
      </c>
      <c r="D329" s="86">
        <v>72.3</v>
      </c>
      <c r="E329" s="86">
        <v>87</v>
      </c>
      <c r="F329" s="112">
        <v>453</v>
      </c>
      <c r="G329" s="158"/>
      <c r="H329" s="158">
        <f t="shared" si="10"/>
        <v>7.2999999999999972</v>
      </c>
      <c r="I329" s="158">
        <f t="shared" si="11"/>
        <v>7.4000000000000057</v>
      </c>
    </row>
    <row r="330" spans="1:9" ht="15" customHeight="1" x14ac:dyDescent="0.35">
      <c r="A330" s="19" t="s">
        <v>95</v>
      </c>
      <c r="B330" s="17" t="s">
        <v>29</v>
      </c>
      <c r="C330" s="85">
        <v>73.5</v>
      </c>
      <c r="D330" s="86">
        <v>55.8</v>
      </c>
      <c r="E330" s="86">
        <v>91.2</v>
      </c>
      <c r="F330" s="112">
        <v>66</v>
      </c>
      <c r="G330" s="158"/>
      <c r="H330" s="158">
        <f t="shared" si="10"/>
        <v>17.700000000000003</v>
      </c>
      <c r="I330" s="158">
        <f t="shared" si="11"/>
        <v>17.700000000000003</v>
      </c>
    </row>
    <row r="331" spans="1:9" ht="15" customHeight="1" x14ac:dyDescent="0.35">
      <c r="A331" s="19" t="s">
        <v>95</v>
      </c>
      <c r="B331" s="17" t="s">
        <v>30</v>
      </c>
      <c r="C331" s="85">
        <v>84.2</v>
      </c>
      <c r="D331" s="86">
        <v>76.900000000000006</v>
      </c>
      <c r="E331" s="86">
        <v>91.6</v>
      </c>
      <c r="F331" s="112">
        <v>506</v>
      </c>
      <c r="G331" s="158"/>
      <c r="H331" s="158">
        <f t="shared" si="10"/>
        <v>7.2999999999999972</v>
      </c>
      <c r="I331" s="158">
        <f t="shared" si="11"/>
        <v>7.3999999999999915</v>
      </c>
    </row>
    <row r="332" spans="1:9" ht="15" customHeight="1" x14ac:dyDescent="0.35">
      <c r="A332" s="19" t="s">
        <v>95</v>
      </c>
      <c r="B332" s="17" t="s">
        <v>31</v>
      </c>
      <c r="C332" s="85">
        <v>91.9</v>
      </c>
      <c r="D332" s="86">
        <v>86.4</v>
      </c>
      <c r="E332" s="86">
        <v>97.3</v>
      </c>
      <c r="F332" s="112">
        <v>1103</v>
      </c>
      <c r="G332" s="158"/>
      <c r="H332" s="158">
        <f t="shared" si="10"/>
        <v>5.5</v>
      </c>
      <c r="I332" s="158">
        <f t="shared" si="11"/>
        <v>5.3999999999999915</v>
      </c>
    </row>
    <row r="333" spans="1:9" ht="15" customHeight="1" x14ac:dyDescent="0.35">
      <c r="A333" s="19" t="s">
        <v>95</v>
      </c>
      <c r="B333" s="17" t="s">
        <v>32</v>
      </c>
      <c r="C333" s="85">
        <v>90.3</v>
      </c>
      <c r="D333" s="86">
        <v>80.599999999999994</v>
      </c>
      <c r="E333" s="86">
        <v>100.1</v>
      </c>
      <c r="F333" s="112">
        <v>328</v>
      </c>
      <c r="G333" s="158"/>
      <c r="H333" s="158">
        <f t="shared" si="10"/>
        <v>9.7000000000000028</v>
      </c>
      <c r="I333" s="158">
        <f t="shared" si="11"/>
        <v>9.7999999999999972</v>
      </c>
    </row>
    <row r="334" spans="1:9" ht="15" customHeight="1" x14ac:dyDescent="0.35">
      <c r="A334" s="19" t="s">
        <v>95</v>
      </c>
      <c r="B334" s="17" t="s">
        <v>33</v>
      </c>
      <c r="C334" s="85">
        <v>106.4</v>
      </c>
      <c r="D334" s="86">
        <v>95.6</v>
      </c>
      <c r="E334" s="86">
        <v>117.2</v>
      </c>
      <c r="F334" s="112">
        <v>367</v>
      </c>
      <c r="G334" s="158"/>
      <c r="H334" s="158">
        <f t="shared" si="10"/>
        <v>10.800000000000011</v>
      </c>
      <c r="I334" s="158">
        <f t="shared" si="11"/>
        <v>10.799999999999997</v>
      </c>
    </row>
    <row r="335" spans="1:9" ht="15" customHeight="1" x14ac:dyDescent="0.35">
      <c r="A335" s="19" t="s">
        <v>95</v>
      </c>
      <c r="B335" s="17" t="s">
        <v>34</v>
      </c>
      <c r="C335" s="85">
        <v>113.4</v>
      </c>
      <c r="D335" s="86">
        <v>103.6</v>
      </c>
      <c r="E335" s="86">
        <v>123.2</v>
      </c>
      <c r="F335" s="112">
        <v>533</v>
      </c>
      <c r="G335" s="158"/>
      <c r="H335" s="158">
        <f t="shared" si="10"/>
        <v>9.8000000000000114</v>
      </c>
      <c r="I335" s="158">
        <f t="shared" si="11"/>
        <v>9.7999999999999972</v>
      </c>
    </row>
    <row r="336" spans="1:9" ht="15" customHeight="1" x14ac:dyDescent="0.35">
      <c r="A336" s="19" t="s">
        <v>96</v>
      </c>
      <c r="B336" s="17" t="s">
        <v>3</v>
      </c>
      <c r="C336" s="85">
        <v>104.8</v>
      </c>
      <c r="D336" s="86">
        <v>97.9</v>
      </c>
      <c r="E336" s="86">
        <v>111.7</v>
      </c>
      <c r="F336" s="112">
        <v>883</v>
      </c>
      <c r="G336" s="158"/>
      <c r="H336" s="158">
        <f t="shared" si="10"/>
        <v>6.8999999999999915</v>
      </c>
      <c r="I336" s="158">
        <f t="shared" si="11"/>
        <v>6.9000000000000057</v>
      </c>
    </row>
    <row r="337" spans="1:9" ht="15" customHeight="1" x14ac:dyDescent="0.35">
      <c r="A337" s="19" t="s">
        <v>96</v>
      </c>
      <c r="B337" s="17" t="s">
        <v>4</v>
      </c>
      <c r="C337" s="85">
        <v>91.6</v>
      </c>
      <c r="D337" s="86">
        <v>85.7</v>
      </c>
      <c r="E337" s="86">
        <v>97.5</v>
      </c>
      <c r="F337" s="112">
        <v>912</v>
      </c>
      <c r="G337" s="158"/>
      <c r="H337" s="158">
        <f t="shared" si="10"/>
        <v>5.8999999999999915</v>
      </c>
      <c r="I337" s="158">
        <f t="shared" si="11"/>
        <v>5.9000000000000057</v>
      </c>
    </row>
    <row r="338" spans="1:9" ht="15" customHeight="1" x14ac:dyDescent="0.35">
      <c r="A338" s="19" t="s">
        <v>96</v>
      </c>
      <c r="B338" s="17" t="s">
        <v>5</v>
      </c>
      <c r="C338" s="85">
        <v>103</v>
      </c>
      <c r="D338" s="86">
        <v>94.8</v>
      </c>
      <c r="E338" s="86">
        <v>111.1</v>
      </c>
      <c r="F338" s="112">
        <v>606</v>
      </c>
      <c r="G338" s="158"/>
      <c r="H338" s="158">
        <f t="shared" si="10"/>
        <v>8.2000000000000028</v>
      </c>
      <c r="I338" s="158">
        <f t="shared" si="11"/>
        <v>8.0999999999999943</v>
      </c>
    </row>
    <row r="339" spans="1:9" ht="15" customHeight="1" x14ac:dyDescent="0.35">
      <c r="A339" s="19" t="s">
        <v>96</v>
      </c>
      <c r="B339" s="17" t="s">
        <v>6</v>
      </c>
      <c r="C339" s="85">
        <v>83.9</v>
      </c>
      <c r="D339" s="86">
        <v>75.599999999999994</v>
      </c>
      <c r="E339" s="86">
        <v>92.2</v>
      </c>
      <c r="F339" s="112">
        <v>389</v>
      </c>
      <c r="G339" s="158"/>
      <c r="H339" s="158">
        <f t="shared" si="10"/>
        <v>8.3000000000000114</v>
      </c>
      <c r="I339" s="158">
        <f t="shared" si="11"/>
        <v>8.2999999999999972</v>
      </c>
    </row>
    <row r="340" spans="1:9" ht="15" customHeight="1" x14ac:dyDescent="0.35">
      <c r="A340" s="19" t="s">
        <v>96</v>
      </c>
      <c r="B340" s="17" t="s">
        <v>7</v>
      </c>
      <c r="C340" s="85">
        <v>98.4</v>
      </c>
      <c r="D340" s="86">
        <v>94</v>
      </c>
      <c r="E340" s="86">
        <v>102.8</v>
      </c>
      <c r="F340" s="112">
        <v>1901</v>
      </c>
      <c r="G340" s="158"/>
      <c r="H340" s="158">
        <f t="shared" si="10"/>
        <v>4.4000000000000057</v>
      </c>
      <c r="I340" s="158">
        <f t="shared" si="11"/>
        <v>4.3999999999999915</v>
      </c>
    </row>
    <row r="341" spans="1:9" ht="15" customHeight="1" x14ac:dyDescent="0.35">
      <c r="A341" s="19" t="s">
        <v>96</v>
      </c>
      <c r="B341" s="17" t="s">
        <v>8</v>
      </c>
      <c r="C341" s="85">
        <v>98.9</v>
      </c>
      <c r="D341" s="86">
        <v>84.4</v>
      </c>
      <c r="E341" s="86">
        <v>113.4</v>
      </c>
      <c r="F341" s="112">
        <v>181</v>
      </c>
      <c r="G341" s="158"/>
      <c r="H341" s="158">
        <f t="shared" si="10"/>
        <v>14.5</v>
      </c>
      <c r="I341" s="158">
        <f t="shared" si="11"/>
        <v>14.5</v>
      </c>
    </row>
    <row r="342" spans="1:9" ht="15" customHeight="1" x14ac:dyDescent="0.35">
      <c r="A342" s="19" t="s">
        <v>96</v>
      </c>
      <c r="B342" s="17" t="s">
        <v>9</v>
      </c>
      <c r="C342" s="85">
        <v>92.8</v>
      </c>
      <c r="D342" s="86">
        <v>86.1</v>
      </c>
      <c r="E342" s="86">
        <v>99.5</v>
      </c>
      <c r="F342" s="112">
        <v>731</v>
      </c>
      <c r="G342" s="158"/>
      <c r="H342" s="158">
        <f t="shared" si="10"/>
        <v>6.7000000000000028</v>
      </c>
      <c r="I342" s="158">
        <f t="shared" si="11"/>
        <v>6.7000000000000028</v>
      </c>
    </row>
    <row r="343" spans="1:9" ht="15" customHeight="1" x14ac:dyDescent="0.35">
      <c r="A343" s="19" t="s">
        <v>96</v>
      </c>
      <c r="B343" s="17" t="s">
        <v>10</v>
      </c>
      <c r="C343" s="85">
        <v>96.8</v>
      </c>
      <c r="D343" s="86">
        <v>89.2</v>
      </c>
      <c r="E343" s="86">
        <v>104.4</v>
      </c>
      <c r="F343" s="112">
        <v>624</v>
      </c>
      <c r="G343" s="158"/>
      <c r="H343" s="158">
        <f t="shared" si="10"/>
        <v>7.5999999999999943</v>
      </c>
      <c r="I343" s="158">
        <f t="shared" si="11"/>
        <v>7.6000000000000085</v>
      </c>
    </row>
    <row r="344" spans="1:9" ht="15" customHeight="1" x14ac:dyDescent="0.35">
      <c r="A344" s="19" t="s">
        <v>96</v>
      </c>
      <c r="B344" s="17" t="s">
        <v>11</v>
      </c>
      <c r="C344" s="85">
        <v>91.8</v>
      </c>
      <c r="D344" s="86">
        <v>83.3</v>
      </c>
      <c r="E344" s="86">
        <v>100.3</v>
      </c>
      <c r="F344" s="112">
        <v>448</v>
      </c>
      <c r="G344" s="158"/>
      <c r="H344" s="158">
        <f t="shared" si="10"/>
        <v>8.5</v>
      </c>
      <c r="I344" s="158">
        <f t="shared" si="11"/>
        <v>8.5</v>
      </c>
    </row>
    <row r="345" spans="1:9" ht="15" customHeight="1" x14ac:dyDescent="0.35">
      <c r="A345" s="19" t="s">
        <v>96</v>
      </c>
      <c r="B345" s="17" t="s">
        <v>12</v>
      </c>
      <c r="C345" s="85">
        <v>66.5</v>
      </c>
      <c r="D345" s="86">
        <v>59.3</v>
      </c>
      <c r="E345" s="86">
        <v>73.599999999999994</v>
      </c>
      <c r="F345" s="112">
        <v>335</v>
      </c>
      <c r="G345" s="158"/>
      <c r="H345" s="158">
        <f t="shared" si="10"/>
        <v>7.2000000000000028</v>
      </c>
      <c r="I345" s="158">
        <f t="shared" si="11"/>
        <v>7.0999999999999943</v>
      </c>
    </row>
    <row r="346" spans="1:9" ht="15" customHeight="1" x14ac:dyDescent="0.35">
      <c r="A346" s="19" t="s">
        <v>96</v>
      </c>
      <c r="B346" s="17" t="s">
        <v>13</v>
      </c>
      <c r="C346" s="85">
        <v>114.2</v>
      </c>
      <c r="D346" s="86">
        <v>104.4</v>
      </c>
      <c r="E346" s="86">
        <v>124.1</v>
      </c>
      <c r="F346" s="112">
        <v>510</v>
      </c>
      <c r="G346" s="158"/>
      <c r="H346" s="158">
        <f t="shared" si="10"/>
        <v>9.7999999999999972</v>
      </c>
      <c r="I346" s="158">
        <f t="shared" si="11"/>
        <v>9.8999999999999915</v>
      </c>
    </row>
    <row r="347" spans="1:9" ht="15" customHeight="1" x14ac:dyDescent="0.35">
      <c r="A347" s="19" t="s">
        <v>96</v>
      </c>
      <c r="B347" s="17" t="s">
        <v>14</v>
      </c>
      <c r="C347" s="85">
        <v>83.7</v>
      </c>
      <c r="D347" s="86">
        <v>75.099999999999994</v>
      </c>
      <c r="E347" s="86">
        <v>92.2</v>
      </c>
      <c r="F347" s="112">
        <v>367</v>
      </c>
      <c r="G347" s="158"/>
      <c r="H347" s="158">
        <f t="shared" si="10"/>
        <v>8.6000000000000085</v>
      </c>
      <c r="I347" s="158">
        <f t="shared" si="11"/>
        <v>8.5</v>
      </c>
    </row>
    <row r="348" spans="1:9" ht="15" customHeight="1" x14ac:dyDescent="0.35">
      <c r="A348" s="19" t="s">
        <v>96</v>
      </c>
      <c r="B348" s="17" t="s">
        <v>15</v>
      </c>
      <c r="C348" s="85">
        <v>117.2</v>
      </c>
      <c r="D348" s="86">
        <v>108.4</v>
      </c>
      <c r="E348" s="86">
        <v>126</v>
      </c>
      <c r="F348" s="112">
        <v>683</v>
      </c>
      <c r="G348" s="158"/>
      <c r="H348" s="158">
        <f t="shared" si="10"/>
        <v>8.7999999999999972</v>
      </c>
      <c r="I348" s="158">
        <f t="shared" si="11"/>
        <v>8.7999999999999972</v>
      </c>
    </row>
    <row r="349" spans="1:9" ht="15" customHeight="1" x14ac:dyDescent="0.35">
      <c r="A349" s="19" t="s">
        <v>96</v>
      </c>
      <c r="B349" s="17" t="s">
        <v>16</v>
      </c>
      <c r="C349" s="85">
        <v>101.8</v>
      </c>
      <c r="D349" s="86">
        <v>96.8</v>
      </c>
      <c r="E349" s="86">
        <v>106.8</v>
      </c>
      <c r="F349" s="112">
        <v>1587</v>
      </c>
      <c r="G349" s="158"/>
      <c r="H349" s="158">
        <f t="shared" si="10"/>
        <v>5</v>
      </c>
      <c r="I349" s="158">
        <f t="shared" si="11"/>
        <v>5</v>
      </c>
    </row>
    <row r="350" spans="1:9" ht="15" customHeight="1" x14ac:dyDescent="0.35">
      <c r="A350" s="19" t="s">
        <v>96</v>
      </c>
      <c r="B350" s="17" t="s">
        <v>17</v>
      </c>
      <c r="C350" s="85">
        <v>101.3</v>
      </c>
      <c r="D350" s="86">
        <v>97</v>
      </c>
      <c r="E350" s="86">
        <v>105.6</v>
      </c>
      <c r="F350" s="112">
        <v>2102</v>
      </c>
      <c r="G350" s="158"/>
      <c r="H350" s="158">
        <f t="shared" si="10"/>
        <v>4.2999999999999972</v>
      </c>
      <c r="I350" s="158">
        <f t="shared" si="11"/>
        <v>4.2999999999999972</v>
      </c>
    </row>
    <row r="351" spans="1:9" ht="15" customHeight="1" x14ac:dyDescent="0.35">
      <c r="A351" s="19" t="s">
        <v>96</v>
      </c>
      <c r="B351" s="17" t="s">
        <v>18</v>
      </c>
      <c r="C351" s="85">
        <v>89.8</v>
      </c>
      <c r="D351" s="86">
        <v>84</v>
      </c>
      <c r="E351" s="86">
        <v>95.6</v>
      </c>
      <c r="F351" s="112">
        <v>924</v>
      </c>
      <c r="G351" s="158"/>
      <c r="H351" s="158">
        <f t="shared" si="10"/>
        <v>5.7999999999999972</v>
      </c>
      <c r="I351" s="158">
        <f t="shared" si="11"/>
        <v>5.7999999999999972</v>
      </c>
    </row>
    <row r="352" spans="1:9" ht="15" customHeight="1" x14ac:dyDescent="0.35">
      <c r="A352" s="19" t="s">
        <v>96</v>
      </c>
      <c r="B352" s="17" t="s">
        <v>19</v>
      </c>
      <c r="C352" s="85">
        <v>129.19999999999999</v>
      </c>
      <c r="D352" s="86">
        <v>117.7</v>
      </c>
      <c r="E352" s="86">
        <v>140.69999999999999</v>
      </c>
      <c r="F352" s="112">
        <v>477</v>
      </c>
      <c r="G352" s="158"/>
      <c r="H352" s="158">
        <f t="shared" si="10"/>
        <v>11.499999999999986</v>
      </c>
      <c r="I352" s="158">
        <f t="shared" si="11"/>
        <v>11.5</v>
      </c>
    </row>
    <row r="353" spans="1:9" ht="15" customHeight="1" x14ac:dyDescent="0.35">
      <c r="A353" s="19" t="s">
        <v>96</v>
      </c>
      <c r="B353" s="17" t="s">
        <v>20</v>
      </c>
      <c r="C353" s="85">
        <v>128</v>
      </c>
      <c r="D353" s="86">
        <v>115.5</v>
      </c>
      <c r="E353" s="86">
        <v>140.5</v>
      </c>
      <c r="F353" s="112">
        <v>399</v>
      </c>
      <c r="G353" s="158"/>
      <c r="H353" s="158">
        <f t="shared" si="10"/>
        <v>12.5</v>
      </c>
      <c r="I353" s="158">
        <f t="shared" si="11"/>
        <v>12.5</v>
      </c>
    </row>
    <row r="354" spans="1:9" ht="15" customHeight="1" x14ac:dyDescent="0.35">
      <c r="A354" s="19" t="s">
        <v>96</v>
      </c>
      <c r="B354" s="17" t="s">
        <v>21</v>
      </c>
      <c r="C354" s="85">
        <v>88.3</v>
      </c>
      <c r="D354" s="86">
        <v>79.2</v>
      </c>
      <c r="E354" s="86">
        <v>97.3</v>
      </c>
      <c r="F354" s="112">
        <v>368</v>
      </c>
      <c r="G354" s="158"/>
      <c r="H354" s="158">
        <f t="shared" si="10"/>
        <v>9.0999999999999943</v>
      </c>
      <c r="I354" s="158">
        <f t="shared" si="11"/>
        <v>9</v>
      </c>
    </row>
    <row r="355" spans="1:9" ht="15" customHeight="1" x14ac:dyDescent="0.35">
      <c r="A355" s="19" t="s">
        <v>96</v>
      </c>
      <c r="B355" s="17" t="s">
        <v>22</v>
      </c>
      <c r="C355" s="85">
        <v>80.099999999999994</v>
      </c>
      <c r="D355" s="86">
        <v>66</v>
      </c>
      <c r="E355" s="86">
        <v>94.2</v>
      </c>
      <c r="F355" s="112">
        <v>122</v>
      </c>
      <c r="G355" s="158"/>
      <c r="H355" s="158">
        <f t="shared" si="10"/>
        <v>14.099999999999994</v>
      </c>
      <c r="I355" s="158">
        <f t="shared" si="11"/>
        <v>14.100000000000009</v>
      </c>
    </row>
    <row r="356" spans="1:9" ht="15" customHeight="1" x14ac:dyDescent="0.35">
      <c r="A356" s="19" t="s">
        <v>96</v>
      </c>
      <c r="B356" s="17" t="s">
        <v>23</v>
      </c>
      <c r="C356" s="85">
        <v>96.7</v>
      </c>
      <c r="D356" s="86">
        <v>88.9</v>
      </c>
      <c r="E356" s="86">
        <v>104.6</v>
      </c>
      <c r="F356" s="112">
        <v>581</v>
      </c>
      <c r="G356" s="158"/>
      <c r="H356" s="158">
        <f t="shared" si="10"/>
        <v>7.7999999999999972</v>
      </c>
      <c r="I356" s="158">
        <f t="shared" si="11"/>
        <v>7.8999999999999915</v>
      </c>
    </row>
    <row r="357" spans="1:9" ht="15" customHeight="1" x14ac:dyDescent="0.35">
      <c r="A357" s="19" t="s">
        <v>96</v>
      </c>
      <c r="B357" s="17" t="s">
        <v>24</v>
      </c>
      <c r="C357" s="85">
        <v>118.8</v>
      </c>
      <c r="D357" s="86">
        <v>112.2</v>
      </c>
      <c r="E357" s="86">
        <v>125.4</v>
      </c>
      <c r="F357" s="112">
        <v>1294</v>
      </c>
      <c r="G357" s="158"/>
      <c r="H357" s="158">
        <f t="shared" si="10"/>
        <v>6.5999999999999943</v>
      </c>
      <c r="I357" s="158">
        <f t="shared" si="11"/>
        <v>6.6000000000000085</v>
      </c>
    </row>
    <row r="358" spans="1:9" ht="15" customHeight="1" x14ac:dyDescent="0.35">
      <c r="A358" s="19" t="s">
        <v>96</v>
      </c>
      <c r="B358" s="17" t="s">
        <v>25</v>
      </c>
      <c r="C358" s="85">
        <v>52.9</v>
      </c>
      <c r="D358" s="86">
        <v>38.700000000000003</v>
      </c>
      <c r="E358" s="86">
        <v>67</v>
      </c>
      <c r="F358" s="112">
        <v>53</v>
      </c>
      <c r="G358" s="158"/>
      <c r="H358" s="158">
        <f t="shared" si="10"/>
        <v>14.199999999999996</v>
      </c>
      <c r="I358" s="158">
        <f t="shared" si="11"/>
        <v>14.100000000000001</v>
      </c>
    </row>
    <row r="359" spans="1:9" ht="15" customHeight="1" x14ac:dyDescent="0.35">
      <c r="A359" s="19" t="s">
        <v>96</v>
      </c>
      <c r="B359" s="17" t="s">
        <v>26</v>
      </c>
      <c r="C359" s="85">
        <v>90.7</v>
      </c>
      <c r="D359" s="86">
        <v>83.9</v>
      </c>
      <c r="E359" s="86">
        <v>97.4</v>
      </c>
      <c r="F359" s="112">
        <v>690</v>
      </c>
      <c r="G359" s="158"/>
      <c r="H359" s="158">
        <f t="shared" si="10"/>
        <v>6.7999999999999972</v>
      </c>
      <c r="I359" s="158">
        <f t="shared" si="11"/>
        <v>6.7000000000000028</v>
      </c>
    </row>
    <row r="360" spans="1:9" ht="15" customHeight="1" x14ac:dyDescent="0.35">
      <c r="A360" s="19" t="s">
        <v>96</v>
      </c>
      <c r="B360" s="17" t="s">
        <v>27</v>
      </c>
      <c r="C360" s="85">
        <v>121.7</v>
      </c>
      <c r="D360" s="86">
        <v>113.5</v>
      </c>
      <c r="E360" s="86">
        <v>129.80000000000001</v>
      </c>
      <c r="F360" s="112">
        <v>848</v>
      </c>
      <c r="G360" s="158"/>
      <c r="H360" s="158">
        <f t="shared" si="10"/>
        <v>8.2000000000000028</v>
      </c>
      <c r="I360" s="158">
        <f t="shared" si="11"/>
        <v>8.1000000000000085</v>
      </c>
    </row>
    <row r="361" spans="1:9" ht="15" customHeight="1" x14ac:dyDescent="0.35">
      <c r="A361" s="19" t="s">
        <v>96</v>
      </c>
      <c r="B361" s="21" t="s">
        <v>2</v>
      </c>
      <c r="C361" s="85">
        <v>99.5</v>
      </c>
      <c r="D361" s="86">
        <v>98.1</v>
      </c>
      <c r="E361" s="86">
        <v>100.8</v>
      </c>
      <c r="F361" s="112">
        <v>21664</v>
      </c>
      <c r="G361" s="158"/>
      <c r="H361" s="158">
        <f t="shared" si="10"/>
        <v>1.4000000000000057</v>
      </c>
      <c r="I361" s="158">
        <f t="shared" si="11"/>
        <v>1.2999999999999972</v>
      </c>
    </row>
    <row r="362" spans="1:9" ht="15" customHeight="1" x14ac:dyDescent="0.35">
      <c r="A362" s="19" t="s">
        <v>96</v>
      </c>
      <c r="B362" s="17" t="s">
        <v>28</v>
      </c>
      <c r="C362" s="85">
        <v>85.5</v>
      </c>
      <c r="D362" s="86">
        <v>78</v>
      </c>
      <c r="E362" s="86">
        <v>93</v>
      </c>
      <c r="F362" s="112">
        <v>498</v>
      </c>
      <c r="G362" s="158"/>
      <c r="H362" s="158">
        <f t="shared" si="10"/>
        <v>7.5</v>
      </c>
      <c r="I362" s="158">
        <f t="shared" si="11"/>
        <v>7.5</v>
      </c>
    </row>
    <row r="363" spans="1:9" ht="15" customHeight="1" x14ac:dyDescent="0.35">
      <c r="A363" s="19" t="s">
        <v>96</v>
      </c>
      <c r="B363" s="17" t="s">
        <v>29</v>
      </c>
      <c r="C363" s="85">
        <v>75.3</v>
      </c>
      <c r="D363" s="86">
        <v>57.6</v>
      </c>
      <c r="E363" s="86">
        <v>93</v>
      </c>
      <c r="F363" s="112">
        <v>69</v>
      </c>
      <c r="G363" s="158"/>
      <c r="H363" s="158">
        <f t="shared" si="10"/>
        <v>17.699999999999996</v>
      </c>
      <c r="I363" s="158">
        <f t="shared" si="11"/>
        <v>17.700000000000003</v>
      </c>
    </row>
    <row r="364" spans="1:9" ht="15" customHeight="1" x14ac:dyDescent="0.35">
      <c r="A364" s="19" t="s">
        <v>96</v>
      </c>
      <c r="B364" s="17" t="s">
        <v>30</v>
      </c>
      <c r="C364" s="85">
        <v>93.5</v>
      </c>
      <c r="D364" s="86">
        <v>85.9</v>
      </c>
      <c r="E364" s="86">
        <v>101.1</v>
      </c>
      <c r="F364" s="112">
        <v>578</v>
      </c>
      <c r="G364" s="158"/>
      <c r="H364" s="158">
        <f t="shared" si="10"/>
        <v>7.5999999999999943</v>
      </c>
      <c r="I364" s="158">
        <f t="shared" si="11"/>
        <v>7.5999999999999943</v>
      </c>
    </row>
    <row r="365" spans="1:9" ht="15" customHeight="1" x14ac:dyDescent="0.35">
      <c r="A365" s="19" t="s">
        <v>96</v>
      </c>
      <c r="B365" s="17" t="s">
        <v>31</v>
      </c>
      <c r="C365" s="85">
        <v>96.8</v>
      </c>
      <c r="D365" s="86">
        <v>91.3</v>
      </c>
      <c r="E365" s="86">
        <v>102.3</v>
      </c>
      <c r="F365" s="112">
        <v>1197</v>
      </c>
      <c r="G365" s="158"/>
      <c r="H365" s="158">
        <f t="shared" si="10"/>
        <v>5.5</v>
      </c>
      <c r="I365" s="158">
        <f t="shared" si="11"/>
        <v>5.5</v>
      </c>
    </row>
    <row r="366" spans="1:9" ht="15" customHeight="1" x14ac:dyDescent="0.35">
      <c r="A366" s="19" t="s">
        <v>96</v>
      </c>
      <c r="B366" s="17" t="s">
        <v>32</v>
      </c>
      <c r="C366" s="85">
        <v>94.9</v>
      </c>
      <c r="D366" s="86">
        <v>85</v>
      </c>
      <c r="E366" s="86">
        <v>104.8</v>
      </c>
      <c r="F366" s="112">
        <v>350</v>
      </c>
      <c r="G366" s="158"/>
      <c r="H366" s="158">
        <f t="shared" si="10"/>
        <v>9.9000000000000057</v>
      </c>
      <c r="I366" s="158">
        <f t="shared" si="11"/>
        <v>9.8999999999999915</v>
      </c>
    </row>
    <row r="367" spans="1:9" ht="15" customHeight="1" x14ac:dyDescent="0.35">
      <c r="A367" s="19" t="s">
        <v>96</v>
      </c>
      <c r="B367" s="17" t="s">
        <v>33</v>
      </c>
      <c r="C367" s="85">
        <v>107.4</v>
      </c>
      <c r="D367" s="86">
        <v>96.7</v>
      </c>
      <c r="E367" s="86">
        <v>118.2</v>
      </c>
      <c r="F367" s="112">
        <v>380</v>
      </c>
      <c r="G367" s="158"/>
      <c r="H367" s="158">
        <f t="shared" si="10"/>
        <v>10.700000000000003</v>
      </c>
      <c r="I367" s="158">
        <f t="shared" si="11"/>
        <v>10.799999999999997</v>
      </c>
    </row>
    <row r="368" spans="1:9" ht="15" customHeight="1" x14ac:dyDescent="0.35">
      <c r="A368" s="19" t="s">
        <v>96</v>
      </c>
      <c r="B368" s="17" t="s">
        <v>34</v>
      </c>
      <c r="C368" s="85">
        <v>117.1</v>
      </c>
      <c r="D368" s="86">
        <v>107.4</v>
      </c>
      <c r="E368" s="86">
        <v>126.7</v>
      </c>
      <c r="F368" s="112">
        <v>577</v>
      </c>
      <c r="G368" s="158"/>
      <c r="H368" s="158">
        <f t="shared" si="10"/>
        <v>9.6999999999999886</v>
      </c>
      <c r="I368" s="158">
        <f t="shared" si="11"/>
        <v>9.6000000000000085</v>
      </c>
    </row>
    <row r="369" spans="1:9" ht="15" customHeight="1" x14ac:dyDescent="0.35">
      <c r="A369" s="19" t="s">
        <v>97</v>
      </c>
      <c r="B369" s="17" t="s">
        <v>3</v>
      </c>
      <c r="C369" s="85">
        <v>110.4</v>
      </c>
      <c r="D369" s="86">
        <v>103.4</v>
      </c>
      <c r="E369" s="86">
        <v>117.4</v>
      </c>
      <c r="F369" s="112">
        <v>945</v>
      </c>
      <c r="G369" s="158"/>
      <c r="H369" s="158">
        <f t="shared" si="10"/>
        <v>7</v>
      </c>
      <c r="I369" s="158">
        <f t="shared" si="11"/>
        <v>7</v>
      </c>
    </row>
    <row r="370" spans="1:9" ht="15" customHeight="1" x14ac:dyDescent="0.35">
      <c r="A370" s="19" t="s">
        <v>97</v>
      </c>
      <c r="B370" s="17" t="s">
        <v>4</v>
      </c>
      <c r="C370" s="85">
        <v>97.6</v>
      </c>
      <c r="D370" s="86">
        <v>91.6</v>
      </c>
      <c r="E370" s="86">
        <v>103.6</v>
      </c>
      <c r="F370" s="112">
        <v>996</v>
      </c>
      <c r="G370" s="158"/>
      <c r="H370" s="158">
        <f t="shared" si="10"/>
        <v>6</v>
      </c>
      <c r="I370" s="158">
        <f t="shared" si="11"/>
        <v>6</v>
      </c>
    </row>
    <row r="371" spans="1:9" ht="15" customHeight="1" x14ac:dyDescent="0.35">
      <c r="A371" s="19" t="s">
        <v>97</v>
      </c>
      <c r="B371" s="17" t="s">
        <v>5</v>
      </c>
      <c r="C371" s="85">
        <v>108.8</v>
      </c>
      <c r="D371" s="86">
        <v>100.5</v>
      </c>
      <c r="E371" s="86">
        <v>117</v>
      </c>
      <c r="F371" s="112">
        <v>662</v>
      </c>
      <c r="G371" s="158"/>
      <c r="H371" s="158">
        <f t="shared" si="10"/>
        <v>8.2999999999999972</v>
      </c>
      <c r="I371" s="158">
        <f t="shared" si="11"/>
        <v>8.2000000000000028</v>
      </c>
    </row>
    <row r="372" spans="1:9" ht="15" customHeight="1" x14ac:dyDescent="0.35">
      <c r="A372" s="19" t="s">
        <v>97</v>
      </c>
      <c r="B372" s="17" t="s">
        <v>6</v>
      </c>
      <c r="C372" s="85">
        <v>89.5</v>
      </c>
      <c r="D372" s="86">
        <v>81</v>
      </c>
      <c r="E372" s="86">
        <v>98</v>
      </c>
      <c r="F372" s="112">
        <v>424</v>
      </c>
      <c r="G372" s="158"/>
      <c r="H372" s="158">
        <f t="shared" si="10"/>
        <v>8.5</v>
      </c>
      <c r="I372" s="158">
        <f t="shared" si="11"/>
        <v>8.5</v>
      </c>
    </row>
    <row r="373" spans="1:9" ht="15" customHeight="1" x14ac:dyDescent="0.35">
      <c r="A373" s="19" t="s">
        <v>97</v>
      </c>
      <c r="B373" s="17" t="s">
        <v>7</v>
      </c>
      <c r="C373" s="85">
        <v>105.3</v>
      </c>
      <c r="D373" s="86">
        <v>100.8</v>
      </c>
      <c r="E373" s="86">
        <v>109.8</v>
      </c>
      <c r="F373" s="112">
        <v>2077</v>
      </c>
      <c r="G373" s="158"/>
      <c r="H373" s="158">
        <f t="shared" si="10"/>
        <v>4.5</v>
      </c>
      <c r="I373" s="158">
        <f t="shared" si="11"/>
        <v>4.5</v>
      </c>
    </row>
    <row r="374" spans="1:9" ht="15" customHeight="1" x14ac:dyDescent="0.35">
      <c r="A374" s="19" t="s">
        <v>97</v>
      </c>
      <c r="B374" s="17" t="s">
        <v>8</v>
      </c>
      <c r="C374" s="85">
        <v>102.6</v>
      </c>
      <c r="D374" s="86">
        <v>88.2</v>
      </c>
      <c r="E374" s="86">
        <v>117</v>
      </c>
      <c r="F374" s="112">
        <v>195</v>
      </c>
      <c r="G374" s="158"/>
      <c r="H374" s="158">
        <f t="shared" si="10"/>
        <v>14.399999999999991</v>
      </c>
      <c r="I374" s="158">
        <f t="shared" si="11"/>
        <v>14.400000000000006</v>
      </c>
    </row>
    <row r="375" spans="1:9" ht="15" customHeight="1" x14ac:dyDescent="0.35">
      <c r="A375" s="19" t="s">
        <v>97</v>
      </c>
      <c r="B375" s="17" t="s">
        <v>9</v>
      </c>
      <c r="C375" s="85">
        <v>99.3</v>
      </c>
      <c r="D375" s="86">
        <v>92.5</v>
      </c>
      <c r="E375" s="86">
        <v>106.2</v>
      </c>
      <c r="F375" s="112">
        <v>800</v>
      </c>
      <c r="G375" s="158"/>
      <c r="H375" s="158">
        <f t="shared" si="10"/>
        <v>6.7999999999999972</v>
      </c>
      <c r="I375" s="158">
        <f t="shared" si="11"/>
        <v>6.9000000000000057</v>
      </c>
    </row>
    <row r="376" spans="1:9" ht="15" customHeight="1" x14ac:dyDescent="0.35">
      <c r="A376" s="19" t="s">
        <v>97</v>
      </c>
      <c r="B376" s="17" t="s">
        <v>10</v>
      </c>
      <c r="C376" s="85">
        <v>107</v>
      </c>
      <c r="D376" s="86">
        <v>99.1</v>
      </c>
      <c r="E376" s="86">
        <v>114.9</v>
      </c>
      <c r="F376" s="112">
        <v>703</v>
      </c>
      <c r="G376" s="158"/>
      <c r="H376" s="158">
        <f t="shared" si="10"/>
        <v>7.9000000000000057</v>
      </c>
      <c r="I376" s="158">
        <f t="shared" si="11"/>
        <v>7.9000000000000057</v>
      </c>
    </row>
    <row r="377" spans="1:9" ht="15" customHeight="1" x14ac:dyDescent="0.35">
      <c r="A377" s="19" t="s">
        <v>97</v>
      </c>
      <c r="B377" s="17" t="s">
        <v>11</v>
      </c>
      <c r="C377" s="85">
        <v>99.3</v>
      </c>
      <c r="D377" s="86">
        <v>90.6</v>
      </c>
      <c r="E377" s="86">
        <v>108.1</v>
      </c>
      <c r="F377" s="112">
        <v>495</v>
      </c>
      <c r="G377" s="158"/>
      <c r="H377" s="158">
        <f t="shared" si="10"/>
        <v>8.7000000000000028</v>
      </c>
      <c r="I377" s="158">
        <f t="shared" si="11"/>
        <v>8.7999999999999972</v>
      </c>
    </row>
    <row r="378" spans="1:9" ht="15" customHeight="1" x14ac:dyDescent="0.35">
      <c r="A378" s="19" t="s">
        <v>97</v>
      </c>
      <c r="B378" s="17" t="s">
        <v>12</v>
      </c>
      <c r="C378" s="85">
        <v>77.400000000000006</v>
      </c>
      <c r="D378" s="86">
        <v>69.8</v>
      </c>
      <c r="E378" s="86">
        <v>84.9</v>
      </c>
      <c r="F378" s="112">
        <v>408</v>
      </c>
      <c r="G378" s="158"/>
      <c r="H378" s="158">
        <f t="shared" si="10"/>
        <v>7.6000000000000085</v>
      </c>
      <c r="I378" s="158">
        <f t="shared" si="11"/>
        <v>7.5</v>
      </c>
    </row>
    <row r="379" spans="1:9" ht="15" customHeight="1" x14ac:dyDescent="0.35">
      <c r="A379" s="19" t="s">
        <v>97</v>
      </c>
      <c r="B379" s="17" t="s">
        <v>13</v>
      </c>
      <c r="C379" s="85">
        <v>122.4</v>
      </c>
      <c r="D379" s="86">
        <v>112.3</v>
      </c>
      <c r="E379" s="86">
        <v>132.4</v>
      </c>
      <c r="F379" s="112">
        <v>559</v>
      </c>
      <c r="G379" s="158"/>
      <c r="H379" s="158">
        <f t="shared" si="10"/>
        <v>10.100000000000009</v>
      </c>
      <c r="I379" s="158">
        <f t="shared" si="11"/>
        <v>10</v>
      </c>
    </row>
    <row r="380" spans="1:9" ht="15" customHeight="1" x14ac:dyDescent="0.35">
      <c r="A380" s="19" t="s">
        <v>97</v>
      </c>
      <c r="B380" s="17" t="s">
        <v>14</v>
      </c>
      <c r="C380" s="85">
        <v>88.9</v>
      </c>
      <c r="D380" s="86">
        <v>80.2</v>
      </c>
      <c r="E380" s="86">
        <v>97.5</v>
      </c>
      <c r="F380" s="112">
        <v>401</v>
      </c>
      <c r="G380" s="158"/>
      <c r="H380" s="158">
        <f t="shared" si="10"/>
        <v>8.7000000000000028</v>
      </c>
      <c r="I380" s="158">
        <f t="shared" si="11"/>
        <v>8.5999999999999943</v>
      </c>
    </row>
    <row r="381" spans="1:9" ht="15" customHeight="1" x14ac:dyDescent="0.35">
      <c r="A381" s="19" t="s">
        <v>97</v>
      </c>
      <c r="B381" s="17" t="s">
        <v>15</v>
      </c>
      <c r="C381" s="85">
        <v>126.2</v>
      </c>
      <c r="D381" s="86">
        <v>117.2</v>
      </c>
      <c r="E381" s="86">
        <v>135.1</v>
      </c>
      <c r="F381" s="112">
        <v>756</v>
      </c>
      <c r="G381" s="158"/>
      <c r="H381" s="158">
        <f t="shared" si="10"/>
        <v>9</v>
      </c>
      <c r="I381" s="158">
        <f t="shared" si="11"/>
        <v>8.8999999999999915</v>
      </c>
    </row>
    <row r="382" spans="1:9" ht="15" customHeight="1" x14ac:dyDescent="0.35">
      <c r="A382" s="19" t="s">
        <v>97</v>
      </c>
      <c r="B382" s="17" t="s">
        <v>16</v>
      </c>
      <c r="C382" s="85">
        <v>110.7</v>
      </c>
      <c r="D382" s="86">
        <v>105.6</v>
      </c>
      <c r="E382" s="86">
        <v>115.8</v>
      </c>
      <c r="F382" s="112">
        <v>1763</v>
      </c>
      <c r="G382" s="158"/>
      <c r="H382" s="158">
        <f t="shared" si="10"/>
        <v>5.1000000000000085</v>
      </c>
      <c r="I382" s="158">
        <f t="shared" si="11"/>
        <v>5.0999999999999943</v>
      </c>
    </row>
    <row r="383" spans="1:9" ht="15" customHeight="1" x14ac:dyDescent="0.35">
      <c r="A383" s="19" t="s">
        <v>97</v>
      </c>
      <c r="B383" s="17" t="s">
        <v>17</v>
      </c>
      <c r="C383" s="85">
        <v>114.2</v>
      </c>
      <c r="D383" s="86">
        <v>109.6</v>
      </c>
      <c r="E383" s="86">
        <v>118.7</v>
      </c>
      <c r="F383" s="112">
        <v>2388</v>
      </c>
      <c r="G383" s="158"/>
      <c r="H383" s="158">
        <f t="shared" si="10"/>
        <v>4.6000000000000085</v>
      </c>
      <c r="I383" s="158">
        <f t="shared" si="11"/>
        <v>4.5</v>
      </c>
    </row>
    <row r="384" spans="1:9" ht="15" customHeight="1" x14ac:dyDescent="0.35">
      <c r="A384" s="19" t="s">
        <v>97</v>
      </c>
      <c r="B384" s="17" t="s">
        <v>18</v>
      </c>
      <c r="C384" s="85">
        <v>95.9</v>
      </c>
      <c r="D384" s="86">
        <v>90.1</v>
      </c>
      <c r="E384" s="86">
        <v>101.8</v>
      </c>
      <c r="F384" s="112">
        <v>1017</v>
      </c>
      <c r="G384" s="158"/>
      <c r="H384" s="158">
        <f t="shared" si="10"/>
        <v>5.8000000000000114</v>
      </c>
      <c r="I384" s="158">
        <f t="shared" si="11"/>
        <v>5.8999999999999915</v>
      </c>
    </row>
    <row r="385" spans="1:9" ht="15" customHeight="1" x14ac:dyDescent="0.35">
      <c r="A385" s="19" t="s">
        <v>97</v>
      </c>
      <c r="B385" s="17" t="s">
        <v>19</v>
      </c>
      <c r="C385" s="85">
        <v>134.6</v>
      </c>
      <c r="D385" s="86">
        <v>123</v>
      </c>
      <c r="E385" s="86">
        <v>146.19999999999999</v>
      </c>
      <c r="F385" s="112">
        <v>506</v>
      </c>
      <c r="G385" s="158"/>
      <c r="H385" s="158">
        <f t="shared" si="10"/>
        <v>11.599999999999994</v>
      </c>
      <c r="I385" s="158">
        <f t="shared" si="11"/>
        <v>11.599999999999994</v>
      </c>
    </row>
    <row r="386" spans="1:9" ht="15" customHeight="1" x14ac:dyDescent="0.35">
      <c r="A386" s="19" t="s">
        <v>97</v>
      </c>
      <c r="B386" s="17" t="s">
        <v>20</v>
      </c>
      <c r="C386" s="85">
        <v>137.1</v>
      </c>
      <c r="D386" s="86">
        <v>124.3</v>
      </c>
      <c r="E386" s="86">
        <v>149.9</v>
      </c>
      <c r="F386" s="112">
        <v>437</v>
      </c>
      <c r="G386" s="158"/>
      <c r="H386" s="158">
        <f t="shared" si="10"/>
        <v>12.799999999999997</v>
      </c>
      <c r="I386" s="158">
        <f t="shared" si="11"/>
        <v>12.800000000000011</v>
      </c>
    </row>
    <row r="387" spans="1:9" ht="15" customHeight="1" x14ac:dyDescent="0.35">
      <c r="A387" s="19" t="s">
        <v>97</v>
      </c>
      <c r="B387" s="17" t="s">
        <v>21</v>
      </c>
      <c r="C387" s="85">
        <v>92.8</v>
      </c>
      <c r="D387" s="86">
        <v>83.7</v>
      </c>
      <c r="E387" s="86">
        <v>101.9</v>
      </c>
      <c r="F387" s="112">
        <v>398</v>
      </c>
      <c r="G387" s="158"/>
      <c r="H387" s="158">
        <f t="shared" si="10"/>
        <v>9.0999999999999943</v>
      </c>
      <c r="I387" s="158">
        <f t="shared" si="11"/>
        <v>9.1000000000000085</v>
      </c>
    </row>
    <row r="388" spans="1:9" ht="15" customHeight="1" x14ac:dyDescent="0.35">
      <c r="A388" s="19" t="s">
        <v>97</v>
      </c>
      <c r="B388" s="17" t="s">
        <v>22</v>
      </c>
      <c r="C388" s="85">
        <v>86.3</v>
      </c>
      <c r="D388" s="86">
        <v>71.900000000000006</v>
      </c>
      <c r="E388" s="86">
        <v>100.7</v>
      </c>
      <c r="F388" s="112">
        <v>137</v>
      </c>
      <c r="G388" s="158"/>
      <c r="H388" s="158">
        <f t="shared" si="10"/>
        <v>14.399999999999991</v>
      </c>
      <c r="I388" s="158">
        <f t="shared" si="11"/>
        <v>14.400000000000006</v>
      </c>
    </row>
    <row r="389" spans="1:9" ht="15" customHeight="1" x14ac:dyDescent="0.35">
      <c r="A389" s="19" t="s">
        <v>97</v>
      </c>
      <c r="B389" s="17" t="s">
        <v>23</v>
      </c>
      <c r="C389" s="85">
        <v>105.2</v>
      </c>
      <c r="D389" s="86">
        <v>97.1</v>
      </c>
      <c r="E389" s="86">
        <v>113.2</v>
      </c>
      <c r="F389" s="112">
        <v>644</v>
      </c>
      <c r="G389" s="158"/>
      <c r="H389" s="158">
        <f t="shared" si="10"/>
        <v>8.1000000000000085</v>
      </c>
      <c r="I389" s="158">
        <f t="shared" si="11"/>
        <v>8</v>
      </c>
    </row>
    <row r="390" spans="1:9" ht="15" customHeight="1" x14ac:dyDescent="0.35">
      <c r="A390" s="19" t="s">
        <v>97</v>
      </c>
      <c r="B390" s="17" t="s">
        <v>24</v>
      </c>
      <c r="C390" s="85">
        <v>129.5</v>
      </c>
      <c r="D390" s="86">
        <v>122.7</v>
      </c>
      <c r="E390" s="86">
        <v>136.30000000000001</v>
      </c>
      <c r="F390" s="112">
        <v>1429</v>
      </c>
      <c r="G390" s="158"/>
      <c r="H390" s="158">
        <f t="shared" ref="H390:H453" si="12">ABS(C390-D390)</f>
        <v>6.7999999999999972</v>
      </c>
      <c r="I390" s="158">
        <f t="shared" ref="I390:I453" si="13">ABS(E390-C390)</f>
        <v>6.8000000000000114</v>
      </c>
    </row>
    <row r="391" spans="1:9" ht="15" customHeight="1" x14ac:dyDescent="0.35">
      <c r="A391" s="19" t="s">
        <v>97</v>
      </c>
      <c r="B391" s="17" t="s">
        <v>25</v>
      </c>
      <c r="C391" s="85">
        <v>67.2</v>
      </c>
      <c r="D391" s="86">
        <v>51.4</v>
      </c>
      <c r="E391" s="86">
        <v>82.9</v>
      </c>
      <c r="F391" s="112">
        <v>69</v>
      </c>
      <c r="G391" s="158"/>
      <c r="H391" s="158">
        <f t="shared" si="12"/>
        <v>15.800000000000004</v>
      </c>
      <c r="I391" s="158">
        <f t="shared" si="13"/>
        <v>15.700000000000003</v>
      </c>
    </row>
    <row r="392" spans="1:9" ht="15" customHeight="1" x14ac:dyDescent="0.35">
      <c r="A392" s="19" t="s">
        <v>97</v>
      </c>
      <c r="B392" s="17" t="s">
        <v>26</v>
      </c>
      <c r="C392" s="85">
        <v>96.5</v>
      </c>
      <c r="D392" s="86">
        <v>89.7</v>
      </c>
      <c r="E392" s="86">
        <v>103.2</v>
      </c>
      <c r="F392" s="112">
        <v>763</v>
      </c>
      <c r="G392" s="158"/>
      <c r="H392" s="158">
        <f t="shared" si="12"/>
        <v>6.7999999999999972</v>
      </c>
      <c r="I392" s="158">
        <f t="shared" si="13"/>
        <v>6.7000000000000028</v>
      </c>
    </row>
    <row r="393" spans="1:9" ht="15" customHeight="1" x14ac:dyDescent="0.35">
      <c r="A393" s="19" t="s">
        <v>97</v>
      </c>
      <c r="B393" s="17" t="s">
        <v>27</v>
      </c>
      <c r="C393" s="85">
        <v>133.69999999999999</v>
      </c>
      <c r="D393" s="86">
        <v>125.2</v>
      </c>
      <c r="E393" s="86">
        <v>142.1</v>
      </c>
      <c r="F393" s="112">
        <v>950</v>
      </c>
      <c r="G393" s="158"/>
      <c r="H393" s="158">
        <f t="shared" si="12"/>
        <v>8.4999999999999858</v>
      </c>
      <c r="I393" s="158">
        <f t="shared" si="13"/>
        <v>8.4000000000000057</v>
      </c>
    </row>
    <row r="394" spans="1:9" ht="15" customHeight="1" x14ac:dyDescent="0.35">
      <c r="A394" s="19" t="s">
        <v>97</v>
      </c>
      <c r="B394" s="21" t="s">
        <v>2</v>
      </c>
      <c r="C394" s="85">
        <v>107.6</v>
      </c>
      <c r="D394" s="86">
        <v>106.3</v>
      </c>
      <c r="E394" s="86">
        <v>109</v>
      </c>
      <c r="F394" s="112">
        <v>23990</v>
      </c>
      <c r="G394" s="158"/>
      <c r="H394" s="158">
        <f t="shared" si="12"/>
        <v>1.2999999999999972</v>
      </c>
      <c r="I394" s="158">
        <f t="shared" si="13"/>
        <v>1.4000000000000057</v>
      </c>
    </row>
    <row r="395" spans="1:9" ht="15" customHeight="1" x14ac:dyDescent="0.35">
      <c r="A395" s="19" t="s">
        <v>97</v>
      </c>
      <c r="B395" s="17" t="s">
        <v>28</v>
      </c>
      <c r="C395" s="85">
        <v>88.6</v>
      </c>
      <c r="D395" s="86">
        <v>81</v>
      </c>
      <c r="E395" s="86">
        <v>96.1</v>
      </c>
      <c r="F395" s="112">
        <v>525</v>
      </c>
      <c r="G395" s="158"/>
      <c r="H395" s="158">
        <f t="shared" si="12"/>
        <v>7.5999999999999943</v>
      </c>
      <c r="I395" s="158">
        <f t="shared" si="13"/>
        <v>7.5</v>
      </c>
    </row>
    <row r="396" spans="1:9" ht="15" customHeight="1" x14ac:dyDescent="0.35">
      <c r="A396" s="19" t="s">
        <v>97</v>
      </c>
      <c r="B396" s="17" t="s">
        <v>29</v>
      </c>
      <c r="C396" s="85">
        <v>87</v>
      </c>
      <c r="D396" s="86">
        <v>68.3</v>
      </c>
      <c r="E396" s="86">
        <v>105.7</v>
      </c>
      <c r="F396" s="112">
        <v>82</v>
      </c>
      <c r="G396" s="158"/>
      <c r="H396" s="158">
        <f t="shared" si="12"/>
        <v>18.700000000000003</v>
      </c>
      <c r="I396" s="158">
        <f t="shared" si="13"/>
        <v>18.700000000000003</v>
      </c>
    </row>
    <row r="397" spans="1:9" ht="15" customHeight="1" x14ac:dyDescent="0.35">
      <c r="A397" s="19" t="s">
        <v>97</v>
      </c>
      <c r="B397" s="17" t="s">
        <v>30</v>
      </c>
      <c r="C397" s="85">
        <v>102.8</v>
      </c>
      <c r="D397" s="86">
        <v>94.9</v>
      </c>
      <c r="E397" s="86">
        <v>110.6</v>
      </c>
      <c r="F397" s="112">
        <v>648</v>
      </c>
      <c r="G397" s="158"/>
      <c r="H397" s="158">
        <f t="shared" si="12"/>
        <v>7.8999999999999915</v>
      </c>
      <c r="I397" s="158">
        <f t="shared" si="13"/>
        <v>7.7999999999999972</v>
      </c>
    </row>
    <row r="398" spans="1:9" ht="15" customHeight="1" x14ac:dyDescent="0.35">
      <c r="A398" s="19" t="s">
        <v>97</v>
      </c>
      <c r="B398" s="17" t="s">
        <v>31</v>
      </c>
      <c r="C398" s="85">
        <v>110.7</v>
      </c>
      <c r="D398" s="86">
        <v>104.9</v>
      </c>
      <c r="E398" s="86">
        <v>116.5</v>
      </c>
      <c r="F398" s="112">
        <v>1405</v>
      </c>
      <c r="G398" s="158"/>
      <c r="H398" s="158">
        <f t="shared" si="12"/>
        <v>5.7999999999999972</v>
      </c>
      <c r="I398" s="158">
        <f t="shared" si="13"/>
        <v>5.7999999999999972</v>
      </c>
    </row>
    <row r="399" spans="1:9" ht="15" customHeight="1" x14ac:dyDescent="0.35">
      <c r="A399" s="19" t="s">
        <v>97</v>
      </c>
      <c r="B399" s="17" t="s">
        <v>32</v>
      </c>
      <c r="C399" s="85">
        <v>101.7</v>
      </c>
      <c r="D399" s="86">
        <v>91.6</v>
      </c>
      <c r="E399" s="86">
        <v>111.8</v>
      </c>
      <c r="F399" s="112">
        <v>386</v>
      </c>
      <c r="G399" s="158"/>
      <c r="H399" s="158">
        <f t="shared" si="12"/>
        <v>10.100000000000009</v>
      </c>
      <c r="I399" s="158">
        <f t="shared" si="13"/>
        <v>10.099999999999994</v>
      </c>
    </row>
    <row r="400" spans="1:9" ht="15" customHeight="1" x14ac:dyDescent="0.35">
      <c r="A400" s="19" t="s">
        <v>97</v>
      </c>
      <c r="B400" s="17" t="s">
        <v>33</v>
      </c>
      <c r="C400" s="85">
        <v>115.1</v>
      </c>
      <c r="D400" s="86">
        <v>104</v>
      </c>
      <c r="E400" s="86">
        <v>126.1</v>
      </c>
      <c r="F400" s="112">
        <v>411</v>
      </c>
      <c r="G400" s="158"/>
      <c r="H400" s="158">
        <f t="shared" si="12"/>
        <v>11.099999999999994</v>
      </c>
      <c r="I400" s="158">
        <f t="shared" si="13"/>
        <v>11</v>
      </c>
    </row>
    <row r="401" spans="1:9" ht="15" customHeight="1" x14ac:dyDescent="0.35">
      <c r="A401" s="19" t="s">
        <v>97</v>
      </c>
      <c r="B401" s="17" t="s">
        <v>34</v>
      </c>
      <c r="C401" s="85">
        <v>120.6</v>
      </c>
      <c r="D401" s="86">
        <v>110.9</v>
      </c>
      <c r="E401" s="86">
        <v>130.19999999999999</v>
      </c>
      <c r="F401" s="112">
        <v>611</v>
      </c>
      <c r="G401" s="158"/>
      <c r="H401" s="158">
        <f t="shared" si="12"/>
        <v>9.6999999999999886</v>
      </c>
      <c r="I401" s="158">
        <f t="shared" si="13"/>
        <v>9.5999999999999943</v>
      </c>
    </row>
    <row r="402" spans="1:9" ht="15" customHeight="1" x14ac:dyDescent="0.35">
      <c r="A402" s="19" t="s">
        <v>98</v>
      </c>
      <c r="B402" s="17" t="s">
        <v>3</v>
      </c>
      <c r="C402" s="85">
        <v>117.4</v>
      </c>
      <c r="D402" s="86">
        <v>110.2</v>
      </c>
      <c r="E402" s="86">
        <v>124.6</v>
      </c>
      <c r="F402" s="112">
        <v>1020</v>
      </c>
      <c r="G402" s="158"/>
      <c r="H402" s="158">
        <f t="shared" si="12"/>
        <v>7.2000000000000028</v>
      </c>
      <c r="I402" s="158">
        <f t="shared" si="13"/>
        <v>7.1999999999999886</v>
      </c>
    </row>
    <row r="403" spans="1:9" ht="15" customHeight="1" x14ac:dyDescent="0.35">
      <c r="A403" s="19" t="s">
        <v>98</v>
      </c>
      <c r="B403" s="17" t="s">
        <v>4</v>
      </c>
      <c r="C403" s="85">
        <v>102.9</v>
      </c>
      <c r="D403" s="86">
        <v>96.8</v>
      </c>
      <c r="E403" s="86">
        <v>109</v>
      </c>
      <c r="F403" s="112">
        <v>1069</v>
      </c>
      <c r="G403" s="158"/>
      <c r="H403" s="158">
        <f t="shared" si="12"/>
        <v>6.1000000000000085</v>
      </c>
      <c r="I403" s="158">
        <f t="shared" si="13"/>
        <v>6.0999999999999943</v>
      </c>
    </row>
    <row r="404" spans="1:9" ht="15" customHeight="1" x14ac:dyDescent="0.35">
      <c r="A404" s="19" t="s">
        <v>98</v>
      </c>
      <c r="B404" s="17" t="s">
        <v>5</v>
      </c>
      <c r="C404" s="85">
        <v>112.2</v>
      </c>
      <c r="D404" s="86">
        <v>104</v>
      </c>
      <c r="E404" s="86">
        <v>120.4</v>
      </c>
      <c r="F404" s="112">
        <v>703</v>
      </c>
      <c r="G404" s="158"/>
      <c r="H404" s="158">
        <f t="shared" si="12"/>
        <v>8.2000000000000028</v>
      </c>
      <c r="I404" s="158">
        <f t="shared" si="13"/>
        <v>8.2000000000000028</v>
      </c>
    </row>
    <row r="405" spans="1:9" ht="15" customHeight="1" x14ac:dyDescent="0.35">
      <c r="A405" s="19" t="s">
        <v>98</v>
      </c>
      <c r="B405" s="17" t="s">
        <v>6</v>
      </c>
      <c r="C405" s="85">
        <v>97.4</v>
      </c>
      <c r="D405" s="86">
        <v>88.6</v>
      </c>
      <c r="E405" s="86">
        <v>106.2</v>
      </c>
      <c r="F405" s="112">
        <v>466</v>
      </c>
      <c r="G405" s="158"/>
      <c r="H405" s="158">
        <f t="shared" si="12"/>
        <v>8.8000000000000114</v>
      </c>
      <c r="I405" s="158">
        <f t="shared" si="13"/>
        <v>8.7999999999999972</v>
      </c>
    </row>
    <row r="406" spans="1:9" ht="15" customHeight="1" x14ac:dyDescent="0.35">
      <c r="A406" s="19" t="s">
        <v>98</v>
      </c>
      <c r="B406" s="17" t="s">
        <v>7</v>
      </c>
      <c r="C406" s="85">
        <v>111.2</v>
      </c>
      <c r="D406" s="86">
        <v>106.6</v>
      </c>
      <c r="E406" s="86">
        <v>115.8</v>
      </c>
      <c r="F406" s="112">
        <v>2227</v>
      </c>
      <c r="G406" s="158"/>
      <c r="H406" s="158">
        <f t="shared" si="12"/>
        <v>4.6000000000000085</v>
      </c>
      <c r="I406" s="158">
        <f t="shared" si="13"/>
        <v>4.5999999999999943</v>
      </c>
    </row>
    <row r="407" spans="1:9" ht="15" customHeight="1" x14ac:dyDescent="0.35">
      <c r="A407" s="19" t="s">
        <v>98</v>
      </c>
      <c r="B407" s="17" t="s">
        <v>8</v>
      </c>
      <c r="C407" s="85">
        <v>109.5</v>
      </c>
      <c r="D407" s="86">
        <v>94.8</v>
      </c>
      <c r="E407" s="86">
        <v>124.1</v>
      </c>
      <c r="F407" s="112">
        <v>214</v>
      </c>
      <c r="G407" s="158"/>
      <c r="H407" s="158">
        <f t="shared" si="12"/>
        <v>14.700000000000003</v>
      </c>
      <c r="I407" s="158">
        <f t="shared" si="13"/>
        <v>14.599999999999994</v>
      </c>
    </row>
    <row r="408" spans="1:9" ht="15" customHeight="1" x14ac:dyDescent="0.35">
      <c r="A408" s="19" t="s">
        <v>98</v>
      </c>
      <c r="B408" s="17" t="s">
        <v>9</v>
      </c>
      <c r="C408" s="85">
        <v>105.5</v>
      </c>
      <c r="D408" s="86">
        <v>98.5</v>
      </c>
      <c r="E408" s="86">
        <v>112.4</v>
      </c>
      <c r="F408" s="112">
        <v>874</v>
      </c>
      <c r="G408" s="158"/>
      <c r="H408" s="158">
        <f t="shared" si="12"/>
        <v>7</v>
      </c>
      <c r="I408" s="158">
        <f t="shared" si="13"/>
        <v>6.9000000000000057</v>
      </c>
    </row>
    <row r="409" spans="1:9" ht="15" customHeight="1" x14ac:dyDescent="0.35">
      <c r="A409" s="19" t="s">
        <v>98</v>
      </c>
      <c r="B409" s="17" t="s">
        <v>10</v>
      </c>
      <c r="C409" s="85">
        <v>111.7</v>
      </c>
      <c r="D409" s="86">
        <v>103.7</v>
      </c>
      <c r="E409" s="86">
        <v>119.7</v>
      </c>
      <c r="F409" s="112">
        <v>745</v>
      </c>
      <c r="G409" s="158"/>
      <c r="H409" s="158">
        <f t="shared" si="12"/>
        <v>8</v>
      </c>
      <c r="I409" s="158">
        <f t="shared" si="13"/>
        <v>8</v>
      </c>
    </row>
    <row r="410" spans="1:9" ht="15" customHeight="1" x14ac:dyDescent="0.35">
      <c r="A410" s="19" t="s">
        <v>98</v>
      </c>
      <c r="B410" s="17" t="s">
        <v>11</v>
      </c>
      <c r="C410" s="85">
        <v>102.4</v>
      </c>
      <c r="D410" s="86">
        <v>93.6</v>
      </c>
      <c r="E410" s="86">
        <v>111.1</v>
      </c>
      <c r="F410" s="112">
        <v>523</v>
      </c>
      <c r="G410" s="158"/>
      <c r="H410" s="158">
        <f t="shared" si="12"/>
        <v>8.8000000000000114</v>
      </c>
      <c r="I410" s="158">
        <f t="shared" si="13"/>
        <v>8.6999999999999886</v>
      </c>
    </row>
    <row r="411" spans="1:9" ht="15" customHeight="1" x14ac:dyDescent="0.35">
      <c r="A411" s="19" t="s">
        <v>98</v>
      </c>
      <c r="B411" s="17" t="s">
        <v>12</v>
      </c>
      <c r="C411" s="85">
        <v>86</v>
      </c>
      <c r="D411" s="86">
        <v>78.2</v>
      </c>
      <c r="E411" s="86">
        <v>93.7</v>
      </c>
      <c r="F411" s="112">
        <v>469</v>
      </c>
      <c r="G411" s="158"/>
      <c r="H411" s="158">
        <f t="shared" si="12"/>
        <v>7.7999999999999972</v>
      </c>
      <c r="I411" s="158">
        <f t="shared" si="13"/>
        <v>7.7000000000000028</v>
      </c>
    </row>
    <row r="412" spans="1:9" ht="15" customHeight="1" x14ac:dyDescent="0.35">
      <c r="A412" s="19" t="s">
        <v>98</v>
      </c>
      <c r="B412" s="17" t="s">
        <v>13</v>
      </c>
      <c r="C412" s="85">
        <v>123.4</v>
      </c>
      <c r="D412" s="86">
        <v>113.4</v>
      </c>
      <c r="E412" s="86">
        <v>133.4</v>
      </c>
      <c r="F412" s="112">
        <v>577</v>
      </c>
      <c r="G412" s="158"/>
      <c r="H412" s="158">
        <f t="shared" si="12"/>
        <v>10</v>
      </c>
      <c r="I412" s="158">
        <f t="shared" si="13"/>
        <v>10</v>
      </c>
    </row>
    <row r="413" spans="1:9" ht="15" customHeight="1" x14ac:dyDescent="0.35">
      <c r="A413" s="19" t="s">
        <v>98</v>
      </c>
      <c r="B413" s="17" t="s">
        <v>14</v>
      </c>
      <c r="C413" s="85">
        <v>97.6</v>
      </c>
      <c r="D413" s="86">
        <v>88.7</v>
      </c>
      <c r="E413" s="86">
        <v>106.5</v>
      </c>
      <c r="F413" s="112">
        <v>452</v>
      </c>
      <c r="G413" s="158"/>
      <c r="H413" s="158">
        <f t="shared" si="12"/>
        <v>8.8999999999999915</v>
      </c>
      <c r="I413" s="158">
        <f t="shared" si="13"/>
        <v>8.9000000000000057</v>
      </c>
    </row>
    <row r="414" spans="1:9" ht="15" customHeight="1" x14ac:dyDescent="0.35">
      <c r="A414" s="19" t="s">
        <v>98</v>
      </c>
      <c r="B414" s="17" t="s">
        <v>15</v>
      </c>
      <c r="C414" s="85">
        <v>129.9</v>
      </c>
      <c r="D414" s="86">
        <v>121</v>
      </c>
      <c r="E414" s="86">
        <v>138.9</v>
      </c>
      <c r="F414" s="112">
        <v>799</v>
      </c>
      <c r="G414" s="158"/>
      <c r="H414" s="158">
        <f t="shared" si="12"/>
        <v>8.9000000000000057</v>
      </c>
      <c r="I414" s="158">
        <f t="shared" si="13"/>
        <v>9</v>
      </c>
    </row>
    <row r="415" spans="1:9" ht="15" customHeight="1" x14ac:dyDescent="0.35">
      <c r="A415" s="19" t="s">
        <v>98</v>
      </c>
      <c r="B415" s="17" t="s">
        <v>16</v>
      </c>
      <c r="C415" s="85">
        <v>118.1</v>
      </c>
      <c r="D415" s="86">
        <v>112.9</v>
      </c>
      <c r="E415" s="86">
        <v>123.4</v>
      </c>
      <c r="F415" s="112">
        <v>1914</v>
      </c>
      <c r="G415" s="158"/>
      <c r="H415" s="158">
        <f t="shared" si="12"/>
        <v>5.1999999999999886</v>
      </c>
      <c r="I415" s="158">
        <f t="shared" si="13"/>
        <v>5.3000000000000114</v>
      </c>
    </row>
    <row r="416" spans="1:9" ht="15" customHeight="1" x14ac:dyDescent="0.35">
      <c r="A416" s="19" t="s">
        <v>98</v>
      </c>
      <c r="B416" s="17" t="s">
        <v>17</v>
      </c>
      <c r="C416" s="85">
        <v>122.3</v>
      </c>
      <c r="D416" s="86">
        <v>117.6</v>
      </c>
      <c r="E416" s="86">
        <v>127</v>
      </c>
      <c r="F416" s="112">
        <v>2571</v>
      </c>
      <c r="G416" s="158"/>
      <c r="H416" s="158">
        <f t="shared" si="12"/>
        <v>4.7000000000000028</v>
      </c>
      <c r="I416" s="158">
        <f t="shared" si="13"/>
        <v>4.7000000000000028</v>
      </c>
    </row>
    <row r="417" spans="1:9" ht="15" customHeight="1" x14ac:dyDescent="0.35">
      <c r="A417" s="19" t="s">
        <v>98</v>
      </c>
      <c r="B417" s="17" t="s">
        <v>18</v>
      </c>
      <c r="C417" s="85">
        <v>99.8</v>
      </c>
      <c r="D417" s="86">
        <v>93.9</v>
      </c>
      <c r="E417" s="86">
        <v>105.7</v>
      </c>
      <c r="F417" s="112">
        <v>1085</v>
      </c>
      <c r="G417" s="158"/>
      <c r="H417" s="158">
        <f t="shared" si="12"/>
        <v>5.8999999999999915</v>
      </c>
      <c r="I417" s="158">
        <f t="shared" si="13"/>
        <v>5.9000000000000057</v>
      </c>
    </row>
    <row r="418" spans="1:9" ht="15" customHeight="1" x14ac:dyDescent="0.35">
      <c r="A418" s="19" t="s">
        <v>98</v>
      </c>
      <c r="B418" s="17" t="s">
        <v>19</v>
      </c>
      <c r="C418" s="85">
        <v>137.1</v>
      </c>
      <c r="D418" s="86">
        <v>125.5</v>
      </c>
      <c r="E418" s="86">
        <v>148.6</v>
      </c>
      <c r="F418" s="112">
        <v>527</v>
      </c>
      <c r="G418" s="158"/>
      <c r="H418" s="158">
        <f t="shared" si="12"/>
        <v>11.599999999999994</v>
      </c>
      <c r="I418" s="158">
        <f t="shared" si="13"/>
        <v>11.5</v>
      </c>
    </row>
    <row r="419" spans="1:9" ht="15" customHeight="1" x14ac:dyDescent="0.35">
      <c r="A419" s="19" t="s">
        <v>98</v>
      </c>
      <c r="B419" s="17" t="s">
        <v>20</v>
      </c>
      <c r="C419" s="85">
        <v>132.80000000000001</v>
      </c>
      <c r="D419" s="86">
        <v>120.3</v>
      </c>
      <c r="E419" s="86">
        <v>145.19999999999999</v>
      </c>
      <c r="F419" s="112">
        <v>435</v>
      </c>
      <c r="G419" s="158"/>
      <c r="H419" s="158">
        <f t="shared" si="12"/>
        <v>12.500000000000014</v>
      </c>
      <c r="I419" s="158">
        <f t="shared" si="13"/>
        <v>12.399999999999977</v>
      </c>
    </row>
    <row r="420" spans="1:9" ht="15" customHeight="1" x14ac:dyDescent="0.35">
      <c r="A420" s="19" t="s">
        <v>98</v>
      </c>
      <c r="B420" s="17" t="s">
        <v>21</v>
      </c>
      <c r="C420" s="85">
        <v>91.7</v>
      </c>
      <c r="D420" s="86">
        <v>82.8</v>
      </c>
      <c r="E420" s="86">
        <v>100.6</v>
      </c>
      <c r="F420" s="112">
        <v>406</v>
      </c>
      <c r="G420" s="158"/>
      <c r="H420" s="158">
        <f t="shared" si="12"/>
        <v>8.9000000000000057</v>
      </c>
      <c r="I420" s="158">
        <f t="shared" si="13"/>
        <v>8.8999999999999915</v>
      </c>
    </row>
    <row r="421" spans="1:9" ht="15" customHeight="1" x14ac:dyDescent="0.35">
      <c r="A421" s="19" t="s">
        <v>98</v>
      </c>
      <c r="B421" s="17" t="s">
        <v>22</v>
      </c>
      <c r="C421" s="85">
        <v>81.8</v>
      </c>
      <c r="D421" s="86">
        <v>67.900000000000006</v>
      </c>
      <c r="E421" s="86">
        <v>95.7</v>
      </c>
      <c r="F421" s="112">
        <v>131</v>
      </c>
      <c r="G421" s="158"/>
      <c r="H421" s="158">
        <f t="shared" si="12"/>
        <v>13.899999999999991</v>
      </c>
      <c r="I421" s="158">
        <f t="shared" si="13"/>
        <v>13.900000000000006</v>
      </c>
    </row>
    <row r="422" spans="1:9" ht="15" customHeight="1" x14ac:dyDescent="0.35">
      <c r="A422" s="19" t="s">
        <v>98</v>
      </c>
      <c r="B422" s="17" t="s">
        <v>23</v>
      </c>
      <c r="C422" s="85">
        <v>106.6</v>
      </c>
      <c r="D422" s="86">
        <v>98.5</v>
      </c>
      <c r="E422" s="86">
        <v>114.6</v>
      </c>
      <c r="F422" s="112">
        <v>668</v>
      </c>
      <c r="G422" s="158"/>
      <c r="H422" s="158">
        <f t="shared" si="12"/>
        <v>8.0999999999999943</v>
      </c>
      <c r="I422" s="158">
        <f t="shared" si="13"/>
        <v>8</v>
      </c>
    </row>
    <row r="423" spans="1:9" ht="15" customHeight="1" x14ac:dyDescent="0.35">
      <c r="A423" s="19" t="s">
        <v>98</v>
      </c>
      <c r="B423" s="17" t="s">
        <v>24</v>
      </c>
      <c r="C423" s="85">
        <v>133.9</v>
      </c>
      <c r="D423" s="86">
        <v>127.1</v>
      </c>
      <c r="E423" s="86">
        <v>140.69999999999999</v>
      </c>
      <c r="F423" s="112">
        <v>1513</v>
      </c>
      <c r="G423" s="158"/>
      <c r="H423" s="158">
        <f t="shared" si="12"/>
        <v>6.8000000000000114</v>
      </c>
      <c r="I423" s="158">
        <f t="shared" si="13"/>
        <v>6.7999999999999829</v>
      </c>
    </row>
    <row r="424" spans="1:9" ht="15" customHeight="1" x14ac:dyDescent="0.35">
      <c r="A424" s="19" t="s">
        <v>98</v>
      </c>
      <c r="B424" s="17" t="s">
        <v>25</v>
      </c>
      <c r="C424" s="85">
        <v>74.400000000000006</v>
      </c>
      <c r="D424" s="86">
        <v>58.1</v>
      </c>
      <c r="E424" s="86">
        <v>90.8</v>
      </c>
      <c r="F424" s="112">
        <v>78</v>
      </c>
      <c r="G424" s="158"/>
      <c r="H424" s="158">
        <f t="shared" si="12"/>
        <v>16.300000000000004</v>
      </c>
      <c r="I424" s="158">
        <f t="shared" si="13"/>
        <v>16.399999999999991</v>
      </c>
    </row>
    <row r="425" spans="1:9" ht="15" customHeight="1" x14ac:dyDescent="0.35">
      <c r="A425" s="19" t="s">
        <v>98</v>
      </c>
      <c r="B425" s="17" t="s">
        <v>26</v>
      </c>
      <c r="C425" s="85">
        <v>96.5</v>
      </c>
      <c r="D425" s="86">
        <v>89.8</v>
      </c>
      <c r="E425" s="86">
        <v>103.2</v>
      </c>
      <c r="F425" s="112">
        <v>792</v>
      </c>
      <c r="G425" s="158"/>
      <c r="H425" s="158">
        <f t="shared" si="12"/>
        <v>6.7000000000000028</v>
      </c>
      <c r="I425" s="158">
        <f t="shared" si="13"/>
        <v>6.7000000000000028</v>
      </c>
    </row>
    <row r="426" spans="1:9" ht="15" customHeight="1" x14ac:dyDescent="0.35">
      <c r="A426" s="19" t="s">
        <v>98</v>
      </c>
      <c r="B426" s="17" t="s">
        <v>27</v>
      </c>
      <c r="C426" s="85">
        <v>141.80000000000001</v>
      </c>
      <c r="D426" s="86">
        <v>133.19999999999999</v>
      </c>
      <c r="E426" s="86">
        <v>150.4</v>
      </c>
      <c r="F426" s="112">
        <v>1028</v>
      </c>
      <c r="G426" s="158"/>
      <c r="H426" s="158">
        <f t="shared" si="12"/>
        <v>8.6000000000000227</v>
      </c>
      <c r="I426" s="158">
        <f t="shared" si="13"/>
        <v>8.5999999999999943</v>
      </c>
    </row>
    <row r="427" spans="1:9" ht="15" customHeight="1" x14ac:dyDescent="0.35">
      <c r="A427" s="19" t="s">
        <v>98</v>
      </c>
      <c r="B427" s="21" t="s">
        <v>2</v>
      </c>
      <c r="C427" s="85">
        <v>112.7</v>
      </c>
      <c r="D427" s="86">
        <v>111.4</v>
      </c>
      <c r="E427" s="86">
        <v>114.1</v>
      </c>
      <c r="F427" s="112">
        <v>25650</v>
      </c>
      <c r="G427" s="158"/>
      <c r="H427" s="158">
        <f t="shared" si="12"/>
        <v>1.2999999999999972</v>
      </c>
      <c r="I427" s="158">
        <f t="shared" si="13"/>
        <v>1.3999999999999915</v>
      </c>
    </row>
    <row r="428" spans="1:9" ht="15" customHeight="1" x14ac:dyDescent="0.35">
      <c r="A428" s="19" t="s">
        <v>98</v>
      </c>
      <c r="B428" s="17" t="s">
        <v>28</v>
      </c>
      <c r="C428" s="85">
        <v>90.9</v>
      </c>
      <c r="D428" s="86">
        <v>83.3</v>
      </c>
      <c r="E428" s="86">
        <v>98.6</v>
      </c>
      <c r="F428" s="112">
        <v>545</v>
      </c>
      <c r="G428" s="158"/>
      <c r="H428" s="158">
        <f t="shared" si="12"/>
        <v>7.6000000000000085</v>
      </c>
      <c r="I428" s="158">
        <f t="shared" si="13"/>
        <v>7.6999999999999886</v>
      </c>
    </row>
    <row r="429" spans="1:9" ht="15" customHeight="1" x14ac:dyDescent="0.35">
      <c r="A429" s="19" t="s">
        <v>98</v>
      </c>
      <c r="B429" s="17" t="s">
        <v>29</v>
      </c>
      <c r="C429" s="85">
        <v>96.3</v>
      </c>
      <c r="D429" s="86">
        <v>76.900000000000006</v>
      </c>
      <c r="E429" s="86">
        <v>115.8</v>
      </c>
      <c r="F429" s="112">
        <v>93</v>
      </c>
      <c r="G429" s="158"/>
      <c r="H429" s="158">
        <f t="shared" si="12"/>
        <v>19.399999999999991</v>
      </c>
      <c r="I429" s="158">
        <f t="shared" si="13"/>
        <v>19.5</v>
      </c>
    </row>
    <row r="430" spans="1:9" ht="15" customHeight="1" x14ac:dyDescent="0.35">
      <c r="A430" s="19" t="s">
        <v>98</v>
      </c>
      <c r="B430" s="17" t="s">
        <v>30</v>
      </c>
      <c r="C430" s="85">
        <v>107.3</v>
      </c>
      <c r="D430" s="86">
        <v>99.3</v>
      </c>
      <c r="E430" s="86">
        <v>115.2</v>
      </c>
      <c r="F430" s="112">
        <v>690</v>
      </c>
      <c r="G430" s="158"/>
      <c r="H430" s="158">
        <f t="shared" si="12"/>
        <v>8</v>
      </c>
      <c r="I430" s="158">
        <f t="shared" si="13"/>
        <v>7.9000000000000057</v>
      </c>
    </row>
    <row r="431" spans="1:9" ht="15" customHeight="1" x14ac:dyDescent="0.35">
      <c r="A431" s="19" t="s">
        <v>98</v>
      </c>
      <c r="B431" s="17" t="s">
        <v>31</v>
      </c>
      <c r="C431" s="85">
        <v>117</v>
      </c>
      <c r="D431" s="86">
        <v>111.1</v>
      </c>
      <c r="E431" s="86">
        <v>122.8</v>
      </c>
      <c r="F431" s="112">
        <v>1522</v>
      </c>
      <c r="G431" s="158"/>
      <c r="H431" s="158">
        <f t="shared" si="12"/>
        <v>5.9000000000000057</v>
      </c>
      <c r="I431" s="158">
        <f t="shared" si="13"/>
        <v>5.7999999999999972</v>
      </c>
    </row>
    <row r="432" spans="1:9" ht="15" customHeight="1" x14ac:dyDescent="0.35">
      <c r="A432" s="19" t="s">
        <v>98</v>
      </c>
      <c r="B432" s="17" t="s">
        <v>32</v>
      </c>
      <c r="C432" s="85">
        <v>108.5</v>
      </c>
      <c r="D432" s="86">
        <v>98.2</v>
      </c>
      <c r="E432" s="86">
        <v>118.9</v>
      </c>
      <c r="F432" s="112">
        <v>419</v>
      </c>
      <c r="G432" s="158"/>
      <c r="H432" s="158">
        <f t="shared" si="12"/>
        <v>10.299999999999997</v>
      </c>
      <c r="I432" s="158">
        <f t="shared" si="13"/>
        <v>10.400000000000006</v>
      </c>
    </row>
    <row r="433" spans="1:9" ht="15" customHeight="1" x14ac:dyDescent="0.35">
      <c r="A433" s="19" t="s">
        <v>98</v>
      </c>
      <c r="B433" s="17" t="s">
        <v>33</v>
      </c>
      <c r="C433" s="85">
        <v>119.4</v>
      </c>
      <c r="D433" s="86">
        <v>108.2</v>
      </c>
      <c r="E433" s="86">
        <v>130.69999999999999</v>
      </c>
      <c r="F433" s="112">
        <v>430</v>
      </c>
      <c r="G433" s="158"/>
      <c r="H433" s="158">
        <f t="shared" si="12"/>
        <v>11.200000000000003</v>
      </c>
      <c r="I433" s="158">
        <f t="shared" si="13"/>
        <v>11.299999999999983</v>
      </c>
    </row>
    <row r="434" spans="1:9" ht="15" customHeight="1" x14ac:dyDescent="0.35">
      <c r="A434" s="19" t="s">
        <v>98</v>
      </c>
      <c r="B434" s="17" t="s">
        <v>34</v>
      </c>
      <c r="C434" s="85">
        <v>124.9</v>
      </c>
      <c r="D434" s="86">
        <v>115.3</v>
      </c>
      <c r="E434" s="86">
        <v>134.4</v>
      </c>
      <c r="F434" s="112">
        <v>665</v>
      </c>
      <c r="G434" s="158"/>
      <c r="H434" s="158">
        <f t="shared" si="12"/>
        <v>9.6000000000000085</v>
      </c>
      <c r="I434" s="158">
        <f t="shared" si="13"/>
        <v>9.5</v>
      </c>
    </row>
    <row r="435" spans="1:9" ht="15" customHeight="1" x14ac:dyDescent="0.35">
      <c r="A435" s="19" t="s">
        <v>99</v>
      </c>
      <c r="B435" s="17" t="s">
        <v>3</v>
      </c>
      <c r="C435" s="85">
        <v>120.3</v>
      </c>
      <c r="D435" s="86">
        <v>113.1</v>
      </c>
      <c r="E435" s="86">
        <v>127.5</v>
      </c>
      <c r="F435" s="112">
        <v>1055</v>
      </c>
      <c r="G435" s="158"/>
      <c r="H435" s="158">
        <f t="shared" si="12"/>
        <v>7.2000000000000028</v>
      </c>
      <c r="I435" s="158">
        <f t="shared" si="13"/>
        <v>7.2000000000000028</v>
      </c>
    </row>
    <row r="436" spans="1:9" ht="15" customHeight="1" x14ac:dyDescent="0.35">
      <c r="A436" s="19" t="s">
        <v>99</v>
      </c>
      <c r="B436" s="17" t="s">
        <v>4</v>
      </c>
      <c r="C436" s="85">
        <v>104</v>
      </c>
      <c r="D436" s="86">
        <v>97.9</v>
      </c>
      <c r="E436" s="86">
        <v>110.1</v>
      </c>
      <c r="F436" s="112">
        <v>1098</v>
      </c>
      <c r="G436" s="158"/>
      <c r="H436" s="158">
        <f t="shared" si="12"/>
        <v>6.0999999999999943</v>
      </c>
      <c r="I436" s="158">
        <f t="shared" si="13"/>
        <v>6.0999999999999943</v>
      </c>
    </row>
    <row r="437" spans="1:9" ht="15" customHeight="1" x14ac:dyDescent="0.35">
      <c r="A437" s="19" t="s">
        <v>99</v>
      </c>
      <c r="B437" s="17" t="s">
        <v>5</v>
      </c>
      <c r="C437" s="85">
        <v>114.9</v>
      </c>
      <c r="D437" s="86">
        <v>106.6</v>
      </c>
      <c r="E437" s="86">
        <v>123.1</v>
      </c>
      <c r="F437" s="112">
        <v>738</v>
      </c>
      <c r="G437" s="158"/>
      <c r="H437" s="158">
        <f t="shared" si="12"/>
        <v>8.3000000000000114</v>
      </c>
      <c r="I437" s="158">
        <f t="shared" si="13"/>
        <v>8.1999999999999886</v>
      </c>
    </row>
    <row r="438" spans="1:9" ht="15" customHeight="1" x14ac:dyDescent="0.35">
      <c r="A438" s="19" t="s">
        <v>99</v>
      </c>
      <c r="B438" s="17" t="s">
        <v>6</v>
      </c>
      <c r="C438" s="85">
        <v>99.2</v>
      </c>
      <c r="D438" s="86">
        <v>90.4</v>
      </c>
      <c r="E438" s="86">
        <v>108</v>
      </c>
      <c r="F438" s="112">
        <v>483</v>
      </c>
      <c r="G438" s="158"/>
      <c r="H438" s="158">
        <f t="shared" si="12"/>
        <v>8.7999999999999972</v>
      </c>
      <c r="I438" s="158">
        <f t="shared" si="13"/>
        <v>8.7999999999999972</v>
      </c>
    </row>
    <row r="439" spans="1:9" ht="15" customHeight="1" x14ac:dyDescent="0.35">
      <c r="A439" s="19" t="s">
        <v>99</v>
      </c>
      <c r="B439" s="17" t="s">
        <v>7</v>
      </c>
      <c r="C439" s="85">
        <v>114.5</v>
      </c>
      <c r="D439" s="86">
        <v>109.9</v>
      </c>
      <c r="E439" s="86">
        <v>119.1</v>
      </c>
      <c r="F439" s="112">
        <v>2325</v>
      </c>
      <c r="G439" s="158"/>
      <c r="H439" s="158">
        <f t="shared" si="12"/>
        <v>4.5999999999999943</v>
      </c>
      <c r="I439" s="158">
        <f t="shared" si="13"/>
        <v>4.5999999999999943</v>
      </c>
    </row>
    <row r="440" spans="1:9" ht="15" customHeight="1" x14ac:dyDescent="0.35">
      <c r="A440" s="19" t="s">
        <v>99</v>
      </c>
      <c r="B440" s="17" t="s">
        <v>8</v>
      </c>
      <c r="C440" s="85">
        <v>127.1</v>
      </c>
      <c r="D440" s="86">
        <v>111.5</v>
      </c>
      <c r="E440" s="86">
        <v>142.80000000000001</v>
      </c>
      <c r="F440" s="112">
        <v>253</v>
      </c>
      <c r="G440" s="158"/>
      <c r="H440" s="158">
        <f t="shared" si="12"/>
        <v>15.599999999999994</v>
      </c>
      <c r="I440" s="158">
        <f t="shared" si="13"/>
        <v>15.700000000000017</v>
      </c>
    </row>
    <row r="441" spans="1:9" ht="15" customHeight="1" x14ac:dyDescent="0.35">
      <c r="A441" s="19" t="s">
        <v>99</v>
      </c>
      <c r="B441" s="17" t="s">
        <v>9</v>
      </c>
      <c r="C441" s="85">
        <v>119</v>
      </c>
      <c r="D441" s="86">
        <v>111.7</v>
      </c>
      <c r="E441" s="86">
        <v>126.3</v>
      </c>
      <c r="F441" s="112">
        <v>1004</v>
      </c>
      <c r="G441" s="158"/>
      <c r="H441" s="158">
        <f t="shared" si="12"/>
        <v>7.2999999999999972</v>
      </c>
      <c r="I441" s="158">
        <f t="shared" si="13"/>
        <v>7.2999999999999972</v>
      </c>
    </row>
    <row r="442" spans="1:9" ht="15" customHeight="1" x14ac:dyDescent="0.35">
      <c r="A442" s="19" t="s">
        <v>99</v>
      </c>
      <c r="B442" s="17" t="s">
        <v>10</v>
      </c>
      <c r="C442" s="85">
        <v>125.5</v>
      </c>
      <c r="D442" s="86">
        <v>117.2</v>
      </c>
      <c r="E442" s="86">
        <v>133.9</v>
      </c>
      <c r="F442" s="112">
        <v>850</v>
      </c>
      <c r="G442" s="158"/>
      <c r="H442" s="158">
        <f t="shared" si="12"/>
        <v>8.2999999999999972</v>
      </c>
      <c r="I442" s="158">
        <f t="shared" si="13"/>
        <v>8.4000000000000057</v>
      </c>
    </row>
    <row r="443" spans="1:9" ht="15" customHeight="1" x14ac:dyDescent="0.35">
      <c r="A443" s="19" t="s">
        <v>99</v>
      </c>
      <c r="B443" s="17" t="s">
        <v>11</v>
      </c>
      <c r="C443" s="85">
        <v>112.2</v>
      </c>
      <c r="D443" s="86">
        <v>103.1</v>
      </c>
      <c r="E443" s="86">
        <v>121.3</v>
      </c>
      <c r="F443" s="112">
        <v>585</v>
      </c>
      <c r="G443" s="158"/>
      <c r="H443" s="158">
        <f t="shared" si="12"/>
        <v>9.1000000000000085</v>
      </c>
      <c r="I443" s="158">
        <f t="shared" si="13"/>
        <v>9.0999999999999943</v>
      </c>
    </row>
    <row r="444" spans="1:9" ht="15" customHeight="1" x14ac:dyDescent="0.35">
      <c r="A444" s="19" t="s">
        <v>99</v>
      </c>
      <c r="B444" s="17" t="s">
        <v>12</v>
      </c>
      <c r="C444" s="85">
        <v>97.7</v>
      </c>
      <c r="D444" s="86">
        <v>89.6</v>
      </c>
      <c r="E444" s="86">
        <v>105.8</v>
      </c>
      <c r="F444" s="112">
        <v>556</v>
      </c>
      <c r="G444" s="158"/>
      <c r="H444" s="158">
        <f t="shared" si="12"/>
        <v>8.1000000000000085</v>
      </c>
      <c r="I444" s="158">
        <f t="shared" si="13"/>
        <v>8.0999999999999943</v>
      </c>
    </row>
    <row r="445" spans="1:9" ht="15" customHeight="1" x14ac:dyDescent="0.35">
      <c r="A445" s="19" t="s">
        <v>99</v>
      </c>
      <c r="B445" s="17" t="s">
        <v>13</v>
      </c>
      <c r="C445" s="85">
        <v>127</v>
      </c>
      <c r="D445" s="86">
        <v>117</v>
      </c>
      <c r="E445" s="86">
        <v>137.1</v>
      </c>
      <c r="F445" s="112">
        <v>602</v>
      </c>
      <c r="G445" s="158"/>
      <c r="H445" s="158">
        <f t="shared" si="12"/>
        <v>10</v>
      </c>
      <c r="I445" s="158">
        <f t="shared" si="13"/>
        <v>10.099999999999994</v>
      </c>
    </row>
    <row r="446" spans="1:9" ht="15" customHeight="1" x14ac:dyDescent="0.35">
      <c r="A446" s="19" t="s">
        <v>99</v>
      </c>
      <c r="B446" s="17" t="s">
        <v>14</v>
      </c>
      <c r="C446" s="85">
        <v>103.8</v>
      </c>
      <c r="D446" s="86">
        <v>94.7</v>
      </c>
      <c r="E446" s="86">
        <v>112.8</v>
      </c>
      <c r="F446" s="112">
        <v>494</v>
      </c>
      <c r="G446" s="158"/>
      <c r="H446" s="158">
        <f t="shared" si="12"/>
        <v>9.0999999999999943</v>
      </c>
      <c r="I446" s="158">
        <f t="shared" si="13"/>
        <v>9</v>
      </c>
    </row>
    <row r="447" spans="1:9" ht="15" customHeight="1" x14ac:dyDescent="0.35">
      <c r="A447" s="19" t="s">
        <v>99</v>
      </c>
      <c r="B447" s="17" t="s">
        <v>15</v>
      </c>
      <c r="C447" s="85">
        <v>133.4</v>
      </c>
      <c r="D447" s="86">
        <v>124.5</v>
      </c>
      <c r="E447" s="86">
        <v>142.4</v>
      </c>
      <c r="F447" s="112">
        <v>839</v>
      </c>
      <c r="G447" s="158"/>
      <c r="H447" s="158">
        <f t="shared" si="12"/>
        <v>8.9000000000000057</v>
      </c>
      <c r="I447" s="158">
        <f t="shared" si="13"/>
        <v>9</v>
      </c>
    </row>
    <row r="448" spans="1:9" ht="15" customHeight="1" x14ac:dyDescent="0.35">
      <c r="A448" s="19" t="s">
        <v>99</v>
      </c>
      <c r="B448" s="17" t="s">
        <v>16</v>
      </c>
      <c r="C448" s="85">
        <v>125</v>
      </c>
      <c r="D448" s="86">
        <v>119.7</v>
      </c>
      <c r="E448" s="86">
        <v>130.30000000000001</v>
      </c>
      <c r="F448" s="112">
        <v>2073</v>
      </c>
      <c r="G448" s="158"/>
      <c r="H448" s="158">
        <f t="shared" si="12"/>
        <v>5.2999999999999972</v>
      </c>
      <c r="I448" s="158">
        <f t="shared" si="13"/>
        <v>5.3000000000000114</v>
      </c>
    </row>
    <row r="449" spans="1:9" ht="15" customHeight="1" x14ac:dyDescent="0.35">
      <c r="A449" s="19" t="s">
        <v>99</v>
      </c>
      <c r="B449" s="17" t="s">
        <v>17</v>
      </c>
      <c r="C449" s="85">
        <v>128</v>
      </c>
      <c r="D449" s="86">
        <v>123.2</v>
      </c>
      <c r="E449" s="86">
        <v>132.80000000000001</v>
      </c>
      <c r="F449" s="112">
        <v>2708</v>
      </c>
      <c r="G449" s="158"/>
      <c r="H449" s="158">
        <f t="shared" si="12"/>
        <v>4.7999999999999972</v>
      </c>
      <c r="I449" s="158">
        <f t="shared" si="13"/>
        <v>4.8000000000000114</v>
      </c>
    </row>
    <row r="450" spans="1:9" ht="15" customHeight="1" x14ac:dyDescent="0.35">
      <c r="A450" s="19" t="s">
        <v>99</v>
      </c>
      <c r="B450" s="17" t="s">
        <v>18</v>
      </c>
      <c r="C450" s="85">
        <v>105.5</v>
      </c>
      <c r="D450" s="86">
        <v>99.5</v>
      </c>
      <c r="E450" s="86">
        <v>111.5</v>
      </c>
      <c r="F450" s="112">
        <v>1179</v>
      </c>
      <c r="G450" s="158"/>
      <c r="H450" s="158">
        <f t="shared" si="12"/>
        <v>6</v>
      </c>
      <c r="I450" s="158">
        <f t="shared" si="13"/>
        <v>6</v>
      </c>
    </row>
    <row r="451" spans="1:9" ht="15" customHeight="1" x14ac:dyDescent="0.35">
      <c r="A451" s="19" t="s">
        <v>99</v>
      </c>
      <c r="B451" s="17" t="s">
        <v>19</v>
      </c>
      <c r="C451" s="85">
        <v>148.30000000000001</v>
      </c>
      <c r="D451" s="86">
        <v>136.4</v>
      </c>
      <c r="E451" s="86">
        <v>160.19999999999999</v>
      </c>
      <c r="F451" s="112">
        <v>580</v>
      </c>
      <c r="G451" s="158"/>
      <c r="H451" s="158">
        <f t="shared" si="12"/>
        <v>11.900000000000006</v>
      </c>
      <c r="I451" s="158">
        <f t="shared" si="13"/>
        <v>11.899999999999977</v>
      </c>
    </row>
    <row r="452" spans="1:9" ht="15" customHeight="1" x14ac:dyDescent="0.35">
      <c r="A452" s="19" t="s">
        <v>99</v>
      </c>
      <c r="B452" s="17" t="s">
        <v>20</v>
      </c>
      <c r="C452" s="85">
        <v>137.30000000000001</v>
      </c>
      <c r="D452" s="86">
        <v>124.9</v>
      </c>
      <c r="E452" s="86">
        <v>149.80000000000001</v>
      </c>
      <c r="F452" s="112">
        <v>464</v>
      </c>
      <c r="G452" s="158"/>
      <c r="H452" s="158">
        <f t="shared" si="12"/>
        <v>12.400000000000006</v>
      </c>
      <c r="I452" s="158">
        <f t="shared" si="13"/>
        <v>12.5</v>
      </c>
    </row>
    <row r="453" spans="1:9" ht="15" customHeight="1" x14ac:dyDescent="0.35">
      <c r="A453" s="19" t="s">
        <v>99</v>
      </c>
      <c r="B453" s="17" t="s">
        <v>21</v>
      </c>
      <c r="C453" s="85">
        <v>96.1</v>
      </c>
      <c r="D453" s="86">
        <v>87.1</v>
      </c>
      <c r="E453" s="86">
        <v>105.1</v>
      </c>
      <c r="F453" s="112">
        <v>436</v>
      </c>
      <c r="G453" s="158"/>
      <c r="H453" s="158">
        <f t="shared" si="12"/>
        <v>9</v>
      </c>
      <c r="I453" s="158">
        <f t="shared" si="13"/>
        <v>9</v>
      </c>
    </row>
    <row r="454" spans="1:9" ht="15" customHeight="1" x14ac:dyDescent="0.35">
      <c r="A454" s="19" t="s">
        <v>99</v>
      </c>
      <c r="B454" s="17" t="s">
        <v>22</v>
      </c>
      <c r="C454" s="85">
        <v>84.1</v>
      </c>
      <c r="D454" s="86">
        <v>70.2</v>
      </c>
      <c r="E454" s="86">
        <v>98</v>
      </c>
      <c r="F454" s="112">
        <v>139</v>
      </c>
      <c r="G454" s="158"/>
      <c r="H454" s="158">
        <f t="shared" ref="H454:H517" si="14">ABS(C454-D454)</f>
        <v>13.899999999999991</v>
      </c>
      <c r="I454" s="158">
        <f t="shared" ref="I454:I517" si="15">ABS(E454-C454)</f>
        <v>13.900000000000006</v>
      </c>
    </row>
    <row r="455" spans="1:9" ht="15" customHeight="1" x14ac:dyDescent="0.35">
      <c r="A455" s="19" t="s">
        <v>99</v>
      </c>
      <c r="B455" s="17" t="s">
        <v>23</v>
      </c>
      <c r="C455" s="85">
        <v>109.2</v>
      </c>
      <c r="D455" s="86">
        <v>101.1</v>
      </c>
      <c r="E455" s="86">
        <v>117.3</v>
      </c>
      <c r="F455" s="112">
        <v>699</v>
      </c>
      <c r="G455" s="158"/>
      <c r="H455" s="158">
        <f t="shared" si="14"/>
        <v>8.1000000000000085</v>
      </c>
      <c r="I455" s="158">
        <f t="shared" si="15"/>
        <v>8.0999999999999943</v>
      </c>
    </row>
    <row r="456" spans="1:9" ht="15" customHeight="1" x14ac:dyDescent="0.35">
      <c r="A456" s="19" t="s">
        <v>99</v>
      </c>
      <c r="B456" s="17" t="s">
        <v>24</v>
      </c>
      <c r="C456" s="85">
        <v>143.9</v>
      </c>
      <c r="D456" s="86">
        <v>136.9</v>
      </c>
      <c r="E456" s="86">
        <v>150.9</v>
      </c>
      <c r="F456" s="112">
        <v>1650</v>
      </c>
      <c r="G456" s="158"/>
      <c r="H456" s="158">
        <f t="shared" si="14"/>
        <v>7</v>
      </c>
      <c r="I456" s="158">
        <f t="shared" si="15"/>
        <v>7</v>
      </c>
    </row>
    <row r="457" spans="1:9" ht="15" customHeight="1" x14ac:dyDescent="0.35">
      <c r="A457" s="19" t="s">
        <v>99</v>
      </c>
      <c r="B457" s="17" t="s">
        <v>25</v>
      </c>
      <c r="C457" s="85">
        <v>87</v>
      </c>
      <c r="D457" s="86">
        <v>69.5</v>
      </c>
      <c r="E457" s="86">
        <v>104.6</v>
      </c>
      <c r="F457" s="112">
        <v>92</v>
      </c>
      <c r="G457" s="158"/>
      <c r="H457" s="158">
        <f t="shared" si="14"/>
        <v>17.5</v>
      </c>
      <c r="I457" s="158">
        <f t="shared" si="15"/>
        <v>17.599999999999994</v>
      </c>
    </row>
    <row r="458" spans="1:9" ht="15" customHeight="1" x14ac:dyDescent="0.35">
      <c r="A458" s="19" t="s">
        <v>99</v>
      </c>
      <c r="B458" s="17" t="s">
        <v>26</v>
      </c>
      <c r="C458" s="85">
        <v>99.9</v>
      </c>
      <c r="D458" s="86">
        <v>93.2</v>
      </c>
      <c r="E458" s="86">
        <v>106.6</v>
      </c>
      <c r="F458" s="112">
        <v>846</v>
      </c>
      <c r="G458" s="158"/>
      <c r="H458" s="158">
        <f t="shared" si="14"/>
        <v>6.7000000000000028</v>
      </c>
      <c r="I458" s="158">
        <f t="shared" si="15"/>
        <v>6.6999999999999886</v>
      </c>
    </row>
    <row r="459" spans="1:9" ht="15" customHeight="1" x14ac:dyDescent="0.35">
      <c r="A459" s="19" t="s">
        <v>99</v>
      </c>
      <c r="B459" s="17" t="s">
        <v>27</v>
      </c>
      <c r="C459" s="85">
        <v>150.5</v>
      </c>
      <c r="D459" s="86">
        <v>141.69999999999999</v>
      </c>
      <c r="E459" s="86">
        <v>159.19999999999999</v>
      </c>
      <c r="F459" s="112">
        <v>1113</v>
      </c>
      <c r="G459" s="158"/>
      <c r="H459" s="158">
        <f t="shared" si="14"/>
        <v>8.8000000000000114</v>
      </c>
      <c r="I459" s="158">
        <f t="shared" si="15"/>
        <v>8.6999999999999886</v>
      </c>
    </row>
    <row r="460" spans="1:9" ht="15" customHeight="1" x14ac:dyDescent="0.35">
      <c r="A460" s="19" t="s">
        <v>99</v>
      </c>
      <c r="B460" s="21" t="s">
        <v>2</v>
      </c>
      <c r="C460" s="85">
        <v>118.9</v>
      </c>
      <c r="D460" s="86">
        <v>117.5</v>
      </c>
      <c r="E460" s="86">
        <v>120.3</v>
      </c>
      <c r="F460" s="112">
        <v>27590</v>
      </c>
      <c r="G460" s="158"/>
      <c r="H460" s="158">
        <f t="shared" si="14"/>
        <v>1.4000000000000057</v>
      </c>
      <c r="I460" s="158">
        <f t="shared" si="15"/>
        <v>1.3999999999999915</v>
      </c>
    </row>
    <row r="461" spans="1:9" ht="15" customHeight="1" x14ac:dyDescent="0.35">
      <c r="A461" s="19" t="s">
        <v>99</v>
      </c>
      <c r="B461" s="17" t="s">
        <v>28</v>
      </c>
      <c r="C461" s="85">
        <v>93.9</v>
      </c>
      <c r="D461" s="86">
        <v>86.3</v>
      </c>
      <c r="E461" s="86">
        <v>101.6</v>
      </c>
      <c r="F461" s="112">
        <v>574</v>
      </c>
      <c r="G461" s="158"/>
      <c r="H461" s="158">
        <f t="shared" si="14"/>
        <v>7.6000000000000085</v>
      </c>
      <c r="I461" s="158">
        <f t="shared" si="15"/>
        <v>7.6999999999999886</v>
      </c>
    </row>
    <row r="462" spans="1:9" ht="15" customHeight="1" x14ac:dyDescent="0.35">
      <c r="A462" s="19" t="s">
        <v>99</v>
      </c>
      <c r="B462" s="17" t="s">
        <v>29</v>
      </c>
      <c r="C462" s="85">
        <v>112.7</v>
      </c>
      <c r="D462" s="86">
        <v>91.8</v>
      </c>
      <c r="E462" s="86">
        <v>133.6</v>
      </c>
      <c r="F462" s="112">
        <v>110</v>
      </c>
      <c r="G462" s="158"/>
      <c r="H462" s="158">
        <f t="shared" si="14"/>
        <v>20.900000000000006</v>
      </c>
      <c r="I462" s="158">
        <f t="shared" si="15"/>
        <v>20.899999999999991</v>
      </c>
    </row>
    <row r="463" spans="1:9" ht="15" customHeight="1" x14ac:dyDescent="0.35">
      <c r="A463" s="19" t="s">
        <v>99</v>
      </c>
      <c r="B463" s="17" t="s">
        <v>30</v>
      </c>
      <c r="C463" s="85">
        <v>114.9</v>
      </c>
      <c r="D463" s="86">
        <v>106.8</v>
      </c>
      <c r="E463" s="86">
        <v>123</v>
      </c>
      <c r="F463" s="112">
        <v>757</v>
      </c>
      <c r="G463" s="158"/>
      <c r="H463" s="158">
        <f t="shared" si="14"/>
        <v>8.1000000000000085</v>
      </c>
      <c r="I463" s="158">
        <f t="shared" si="15"/>
        <v>8.0999999999999943</v>
      </c>
    </row>
    <row r="464" spans="1:9" ht="15" customHeight="1" x14ac:dyDescent="0.35">
      <c r="A464" s="19" t="s">
        <v>99</v>
      </c>
      <c r="B464" s="17" t="s">
        <v>31</v>
      </c>
      <c r="C464" s="85">
        <v>123</v>
      </c>
      <c r="D464" s="86">
        <v>117.1</v>
      </c>
      <c r="E464" s="86">
        <v>128.9</v>
      </c>
      <c r="F464" s="112">
        <v>1640</v>
      </c>
      <c r="G464" s="158"/>
      <c r="H464" s="158">
        <f t="shared" si="14"/>
        <v>5.9000000000000057</v>
      </c>
      <c r="I464" s="158">
        <f t="shared" si="15"/>
        <v>5.9000000000000057</v>
      </c>
    </row>
    <row r="465" spans="1:9" ht="15" customHeight="1" x14ac:dyDescent="0.35">
      <c r="A465" s="19" t="s">
        <v>99</v>
      </c>
      <c r="B465" s="17" t="s">
        <v>32</v>
      </c>
      <c r="C465" s="85">
        <v>114.3</v>
      </c>
      <c r="D465" s="86">
        <v>103.8</v>
      </c>
      <c r="E465" s="86">
        <v>124.8</v>
      </c>
      <c r="F465" s="112">
        <v>449</v>
      </c>
      <c r="G465" s="158"/>
      <c r="H465" s="158">
        <f t="shared" si="14"/>
        <v>10.5</v>
      </c>
      <c r="I465" s="158">
        <f t="shared" si="15"/>
        <v>10.5</v>
      </c>
    </row>
    <row r="466" spans="1:9" ht="15" customHeight="1" x14ac:dyDescent="0.35">
      <c r="A466" s="19" t="s">
        <v>99</v>
      </c>
      <c r="B466" s="17" t="s">
        <v>33</v>
      </c>
      <c r="C466" s="85">
        <v>127.1</v>
      </c>
      <c r="D466" s="86">
        <v>115.6</v>
      </c>
      <c r="E466" s="86">
        <v>138.69999999999999</v>
      </c>
      <c r="F466" s="112">
        <v>461</v>
      </c>
      <c r="G466" s="158"/>
      <c r="H466" s="158">
        <f t="shared" si="14"/>
        <v>11.5</v>
      </c>
      <c r="I466" s="158">
        <f t="shared" si="15"/>
        <v>11.599999999999994</v>
      </c>
    </row>
    <row r="467" spans="1:9" ht="15" customHeight="1" x14ac:dyDescent="0.35">
      <c r="A467" s="19" t="s">
        <v>99</v>
      </c>
      <c r="B467" s="17" t="s">
        <v>34</v>
      </c>
      <c r="C467" s="85">
        <v>132.9</v>
      </c>
      <c r="D467" s="86">
        <v>123.3</v>
      </c>
      <c r="E467" s="86">
        <v>142.5</v>
      </c>
      <c r="F467" s="112">
        <v>738</v>
      </c>
      <c r="G467" s="158"/>
      <c r="H467" s="158">
        <f t="shared" si="14"/>
        <v>9.6000000000000085</v>
      </c>
      <c r="I467" s="158">
        <f t="shared" si="15"/>
        <v>9.5999999999999943</v>
      </c>
    </row>
    <row r="468" spans="1:9" ht="15" customHeight="1" x14ac:dyDescent="0.35">
      <c r="A468" s="19" t="s">
        <v>100</v>
      </c>
      <c r="B468" s="17" t="s">
        <v>3</v>
      </c>
      <c r="C468" s="85">
        <v>123.2</v>
      </c>
      <c r="D468" s="86">
        <v>115.9</v>
      </c>
      <c r="E468" s="86">
        <v>130.5</v>
      </c>
      <c r="F468" s="112">
        <v>1088</v>
      </c>
      <c r="G468" s="158"/>
      <c r="H468" s="158">
        <f t="shared" si="14"/>
        <v>7.2999999999999972</v>
      </c>
      <c r="I468" s="158">
        <f t="shared" si="15"/>
        <v>7.2999999999999972</v>
      </c>
    </row>
    <row r="469" spans="1:9" ht="15" customHeight="1" x14ac:dyDescent="0.35">
      <c r="A469" s="19" t="s">
        <v>100</v>
      </c>
      <c r="B469" s="17" t="s">
        <v>4</v>
      </c>
      <c r="C469" s="85">
        <v>106.9</v>
      </c>
      <c r="D469" s="86">
        <v>100.8</v>
      </c>
      <c r="E469" s="86">
        <v>113.1</v>
      </c>
      <c r="F469" s="112">
        <v>1154</v>
      </c>
      <c r="G469" s="158"/>
      <c r="H469" s="158">
        <f t="shared" si="14"/>
        <v>6.1000000000000085</v>
      </c>
      <c r="I469" s="158">
        <f t="shared" si="15"/>
        <v>6.1999999999999886</v>
      </c>
    </row>
    <row r="470" spans="1:9" ht="15" customHeight="1" x14ac:dyDescent="0.35">
      <c r="A470" s="19" t="s">
        <v>100</v>
      </c>
      <c r="B470" s="17" t="s">
        <v>5</v>
      </c>
      <c r="C470" s="85">
        <v>115.7</v>
      </c>
      <c r="D470" s="86">
        <v>107.6</v>
      </c>
      <c r="E470" s="86">
        <v>123.9</v>
      </c>
      <c r="F470" s="112">
        <v>759</v>
      </c>
      <c r="G470" s="158"/>
      <c r="H470" s="158">
        <f t="shared" si="14"/>
        <v>8.1000000000000085</v>
      </c>
      <c r="I470" s="158">
        <f t="shared" si="15"/>
        <v>8.2000000000000028</v>
      </c>
    </row>
    <row r="471" spans="1:9" ht="15" customHeight="1" x14ac:dyDescent="0.35">
      <c r="A471" s="19" t="s">
        <v>100</v>
      </c>
      <c r="B471" s="17" t="s">
        <v>6</v>
      </c>
      <c r="C471" s="85">
        <v>113.7</v>
      </c>
      <c r="D471" s="86">
        <v>104.4</v>
      </c>
      <c r="E471" s="86">
        <v>123.1</v>
      </c>
      <c r="F471" s="112">
        <v>561</v>
      </c>
      <c r="G471" s="158"/>
      <c r="H471" s="158">
        <f t="shared" si="14"/>
        <v>9.2999999999999972</v>
      </c>
      <c r="I471" s="158">
        <f t="shared" si="15"/>
        <v>9.3999999999999915</v>
      </c>
    </row>
    <row r="472" spans="1:9" ht="15" customHeight="1" x14ac:dyDescent="0.35">
      <c r="A472" s="19" t="s">
        <v>100</v>
      </c>
      <c r="B472" s="17" t="s">
        <v>7</v>
      </c>
      <c r="C472" s="85">
        <v>117</v>
      </c>
      <c r="D472" s="86">
        <v>112.4</v>
      </c>
      <c r="E472" s="86">
        <v>121.6</v>
      </c>
      <c r="F472" s="112">
        <v>2410</v>
      </c>
      <c r="G472" s="158"/>
      <c r="H472" s="158">
        <f t="shared" si="14"/>
        <v>4.5999999999999943</v>
      </c>
      <c r="I472" s="158">
        <f t="shared" si="15"/>
        <v>4.5999999999999943</v>
      </c>
    </row>
    <row r="473" spans="1:9" ht="15" customHeight="1" x14ac:dyDescent="0.35">
      <c r="A473" s="19" t="s">
        <v>100</v>
      </c>
      <c r="B473" s="17" t="s">
        <v>8</v>
      </c>
      <c r="C473" s="85">
        <v>126</v>
      </c>
      <c r="D473" s="86">
        <v>110.6</v>
      </c>
      <c r="E473" s="86">
        <v>141.4</v>
      </c>
      <c r="F473" s="112">
        <v>256</v>
      </c>
      <c r="G473" s="158"/>
      <c r="H473" s="158">
        <f t="shared" si="14"/>
        <v>15.400000000000006</v>
      </c>
      <c r="I473" s="158">
        <f t="shared" si="15"/>
        <v>15.400000000000006</v>
      </c>
    </row>
    <row r="474" spans="1:9" ht="15" customHeight="1" x14ac:dyDescent="0.35">
      <c r="A474" s="19" t="s">
        <v>100</v>
      </c>
      <c r="B474" s="17" t="s">
        <v>9</v>
      </c>
      <c r="C474" s="85">
        <v>126.5</v>
      </c>
      <c r="D474" s="86">
        <v>119.1</v>
      </c>
      <c r="E474" s="86">
        <v>134</v>
      </c>
      <c r="F474" s="112">
        <v>1081</v>
      </c>
      <c r="G474" s="158"/>
      <c r="H474" s="158">
        <f t="shared" si="14"/>
        <v>7.4000000000000057</v>
      </c>
      <c r="I474" s="158">
        <f t="shared" si="15"/>
        <v>7.5</v>
      </c>
    </row>
    <row r="475" spans="1:9" ht="15" customHeight="1" x14ac:dyDescent="0.35">
      <c r="A475" s="19" t="s">
        <v>100</v>
      </c>
      <c r="B475" s="17" t="s">
        <v>10</v>
      </c>
      <c r="C475" s="85">
        <v>132.30000000000001</v>
      </c>
      <c r="D475" s="86">
        <v>123.7</v>
      </c>
      <c r="E475" s="86">
        <v>140.9</v>
      </c>
      <c r="F475" s="112">
        <v>904</v>
      </c>
      <c r="G475" s="158"/>
      <c r="H475" s="158">
        <f t="shared" si="14"/>
        <v>8.6000000000000085</v>
      </c>
      <c r="I475" s="158">
        <f t="shared" si="15"/>
        <v>8.5999999999999943</v>
      </c>
    </row>
    <row r="476" spans="1:9" ht="15" customHeight="1" x14ac:dyDescent="0.35">
      <c r="A476" s="19" t="s">
        <v>100</v>
      </c>
      <c r="B476" s="17" t="s">
        <v>11</v>
      </c>
      <c r="C476" s="85">
        <v>113.4</v>
      </c>
      <c r="D476" s="86">
        <v>104.4</v>
      </c>
      <c r="E476" s="86">
        <v>122.5</v>
      </c>
      <c r="F476" s="112">
        <v>602</v>
      </c>
      <c r="G476" s="158"/>
      <c r="H476" s="158">
        <f t="shared" si="14"/>
        <v>9</v>
      </c>
      <c r="I476" s="158">
        <f t="shared" si="15"/>
        <v>9.0999999999999943</v>
      </c>
    </row>
    <row r="477" spans="1:9" ht="15" customHeight="1" x14ac:dyDescent="0.35">
      <c r="A477" s="19" t="s">
        <v>100</v>
      </c>
      <c r="B477" s="17" t="s">
        <v>12</v>
      </c>
      <c r="C477" s="85">
        <v>105.6</v>
      </c>
      <c r="D477" s="86">
        <v>97.4</v>
      </c>
      <c r="E477" s="86">
        <v>113.8</v>
      </c>
      <c r="F477" s="112">
        <v>623</v>
      </c>
      <c r="G477" s="158"/>
      <c r="H477" s="158">
        <f t="shared" si="14"/>
        <v>8.1999999999999886</v>
      </c>
      <c r="I477" s="158">
        <f t="shared" si="15"/>
        <v>8.2000000000000028</v>
      </c>
    </row>
    <row r="478" spans="1:9" ht="15" customHeight="1" x14ac:dyDescent="0.35">
      <c r="A478" s="19" t="s">
        <v>100</v>
      </c>
      <c r="B478" s="17" t="s">
        <v>13</v>
      </c>
      <c r="C478" s="85">
        <v>135.30000000000001</v>
      </c>
      <c r="D478" s="86">
        <v>125</v>
      </c>
      <c r="E478" s="86">
        <v>145.6</v>
      </c>
      <c r="F478" s="112">
        <v>652</v>
      </c>
      <c r="G478" s="158"/>
      <c r="H478" s="158">
        <f t="shared" si="14"/>
        <v>10.300000000000011</v>
      </c>
      <c r="I478" s="158">
        <f t="shared" si="15"/>
        <v>10.299999999999983</v>
      </c>
    </row>
    <row r="479" spans="1:9" ht="15" customHeight="1" x14ac:dyDescent="0.35">
      <c r="A479" s="19" t="s">
        <v>100</v>
      </c>
      <c r="B479" s="17" t="s">
        <v>14</v>
      </c>
      <c r="C479" s="85">
        <v>106.9</v>
      </c>
      <c r="D479" s="86">
        <v>97.9</v>
      </c>
      <c r="E479" s="86">
        <v>115.9</v>
      </c>
      <c r="F479" s="112">
        <v>527</v>
      </c>
      <c r="G479" s="158"/>
      <c r="H479" s="158">
        <f t="shared" si="14"/>
        <v>9</v>
      </c>
      <c r="I479" s="158">
        <f t="shared" si="15"/>
        <v>9</v>
      </c>
    </row>
    <row r="480" spans="1:9" ht="15" customHeight="1" x14ac:dyDescent="0.35">
      <c r="A480" s="19" t="s">
        <v>100</v>
      </c>
      <c r="B480" s="17" t="s">
        <v>15</v>
      </c>
      <c r="C480" s="85">
        <v>139.80000000000001</v>
      </c>
      <c r="D480" s="86">
        <v>130.69999999999999</v>
      </c>
      <c r="E480" s="86">
        <v>148.80000000000001</v>
      </c>
      <c r="F480" s="112">
        <v>897</v>
      </c>
      <c r="G480" s="158"/>
      <c r="H480" s="158">
        <f t="shared" si="14"/>
        <v>9.1000000000000227</v>
      </c>
      <c r="I480" s="158">
        <f t="shared" si="15"/>
        <v>9</v>
      </c>
    </row>
    <row r="481" spans="1:9" ht="15" customHeight="1" x14ac:dyDescent="0.35">
      <c r="A481" s="19" t="s">
        <v>100</v>
      </c>
      <c r="B481" s="17" t="s">
        <v>16</v>
      </c>
      <c r="C481" s="85">
        <v>128.19999999999999</v>
      </c>
      <c r="D481" s="86">
        <v>122.9</v>
      </c>
      <c r="E481" s="86">
        <v>133.6</v>
      </c>
      <c r="F481" s="112">
        <v>2165</v>
      </c>
      <c r="G481" s="158"/>
      <c r="H481" s="158">
        <f t="shared" si="14"/>
        <v>5.2999999999999829</v>
      </c>
      <c r="I481" s="158">
        <f t="shared" si="15"/>
        <v>5.4000000000000057</v>
      </c>
    </row>
    <row r="482" spans="1:9" ht="15" customHeight="1" x14ac:dyDescent="0.35">
      <c r="A482" s="19" t="s">
        <v>100</v>
      </c>
      <c r="B482" s="17" t="s">
        <v>17</v>
      </c>
      <c r="C482" s="85">
        <v>136.19999999999999</v>
      </c>
      <c r="D482" s="86">
        <v>131.30000000000001</v>
      </c>
      <c r="E482" s="86">
        <v>141.19999999999999</v>
      </c>
      <c r="F482" s="112">
        <v>2893</v>
      </c>
      <c r="G482" s="158"/>
      <c r="H482" s="158">
        <f t="shared" si="14"/>
        <v>4.8999999999999773</v>
      </c>
      <c r="I482" s="158">
        <f t="shared" si="15"/>
        <v>5</v>
      </c>
    </row>
    <row r="483" spans="1:9" ht="15" customHeight="1" x14ac:dyDescent="0.35">
      <c r="A483" s="19" t="s">
        <v>100</v>
      </c>
      <c r="B483" s="17" t="s">
        <v>18</v>
      </c>
      <c r="C483" s="85">
        <v>108.5</v>
      </c>
      <c r="D483" s="86">
        <v>102.5</v>
      </c>
      <c r="E483" s="86">
        <v>114.4</v>
      </c>
      <c r="F483" s="112">
        <v>1243</v>
      </c>
      <c r="G483" s="158"/>
      <c r="H483" s="158">
        <f t="shared" si="14"/>
        <v>6</v>
      </c>
      <c r="I483" s="158">
        <f t="shared" si="15"/>
        <v>5.9000000000000057</v>
      </c>
    </row>
    <row r="484" spans="1:9" ht="15" customHeight="1" x14ac:dyDescent="0.35">
      <c r="A484" s="19" t="s">
        <v>100</v>
      </c>
      <c r="B484" s="17" t="s">
        <v>19</v>
      </c>
      <c r="C484" s="85">
        <v>154.5</v>
      </c>
      <c r="D484" s="86">
        <v>142.4</v>
      </c>
      <c r="E484" s="86">
        <v>166.6</v>
      </c>
      <c r="F484" s="112">
        <v>611</v>
      </c>
      <c r="G484" s="158"/>
      <c r="H484" s="158">
        <f t="shared" si="14"/>
        <v>12.099999999999994</v>
      </c>
      <c r="I484" s="158">
        <f t="shared" si="15"/>
        <v>12.099999999999994</v>
      </c>
    </row>
    <row r="485" spans="1:9" ht="15" customHeight="1" x14ac:dyDescent="0.35">
      <c r="A485" s="19" t="s">
        <v>100</v>
      </c>
      <c r="B485" s="17" t="s">
        <v>20</v>
      </c>
      <c r="C485" s="85">
        <v>135.9</v>
      </c>
      <c r="D485" s="86">
        <v>123.6</v>
      </c>
      <c r="E485" s="86">
        <v>148.1</v>
      </c>
      <c r="F485" s="112">
        <v>467</v>
      </c>
      <c r="G485" s="158"/>
      <c r="H485" s="158">
        <f t="shared" si="14"/>
        <v>12.300000000000011</v>
      </c>
      <c r="I485" s="158">
        <f t="shared" si="15"/>
        <v>12.199999999999989</v>
      </c>
    </row>
    <row r="486" spans="1:9" ht="15" customHeight="1" x14ac:dyDescent="0.35">
      <c r="A486" s="19" t="s">
        <v>100</v>
      </c>
      <c r="B486" s="17" t="s">
        <v>21</v>
      </c>
      <c r="C486" s="85">
        <v>99.8</v>
      </c>
      <c r="D486" s="86">
        <v>90.8</v>
      </c>
      <c r="E486" s="86">
        <v>108.8</v>
      </c>
      <c r="F486" s="112">
        <v>469</v>
      </c>
      <c r="G486" s="158"/>
      <c r="H486" s="158">
        <f t="shared" si="14"/>
        <v>9</v>
      </c>
      <c r="I486" s="158">
        <f t="shared" si="15"/>
        <v>9</v>
      </c>
    </row>
    <row r="487" spans="1:9" ht="15" customHeight="1" x14ac:dyDescent="0.35">
      <c r="A487" s="19" t="s">
        <v>100</v>
      </c>
      <c r="B487" s="17" t="s">
        <v>22</v>
      </c>
      <c r="C487" s="85">
        <v>88.7</v>
      </c>
      <c r="D487" s="86">
        <v>74.599999999999994</v>
      </c>
      <c r="E487" s="86">
        <v>102.7</v>
      </c>
      <c r="F487" s="112">
        <v>150</v>
      </c>
      <c r="G487" s="158"/>
      <c r="H487" s="158">
        <f t="shared" si="14"/>
        <v>14.100000000000009</v>
      </c>
      <c r="I487" s="158">
        <f t="shared" si="15"/>
        <v>14</v>
      </c>
    </row>
    <row r="488" spans="1:9" ht="15" customHeight="1" x14ac:dyDescent="0.35">
      <c r="A488" s="19" t="s">
        <v>100</v>
      </c>
      <c r="B488" s="17" t="s">
        <v>23</v>
      </c>
      <c r="C488" s="85">
        <v>108.7</v>
      </c>
      <c r="D488" s="86">
        <v>100.8</v>
      </c>
      <c r="E488" s="86">
        <v>116.7</v>
      </c>
      <c r="F488" s="112">
        <v>713</v>
      </c>
      <c r="G488" s="158"/>
      <c r="H488" s="158">
        <f t="shared" si="14"/>
        <v>7.9000000000000057</v>
      </c>
      <c r="I488" s="158">
        <f t="shared" si="15"/>
        <v>8</v>
      </c>
    </row>
    <row r="489" spans="1:9" ht="15" customHeight="1" x14ac:dyDescent="0.35">
      <c r="A489" s="19" t="s">
        <v>100</v>
      </c>
      <c r="B489" s="17" t="s">
        <v>24</v>
      </c>
      <c r="C489" s="85">
        <v>149.19999999999999</v>
      </c>
      <c r="D489" s="86">
        <v>142.1</v>
      </c>
      <c r="E489" s="86">
        <v>156.30000000000001</v>
      </c>
      <c r="F489" s="112">
        <v>1752</v>
      </c>
      <c r="G489" s="158"/>
      <c r="H489" s="158">
        <f t="shared" si="14"/>
        <v>7.0999999999999943</v>
      </c>
      <c r="I489" s="158">
        <f t="shared" si="15"/>
        <v>7.1000000000000227</v>
      </c>
    </row>
    <row r="490" spans="1:9" ht="15" customHeight="1" x14ac:dyDescent="0.35">
      <c r="A490" s="19" t="s">
        <v>100</v>
      </c>
      <c r="B490" s="17" t="s">
        <v>25</v>
      </c>
      <c r="C490" s="85">
        <v>95.2</v>
      </c>
      <c r="D490" s="86">
        <v>77.099999999999994</v>
      </c>
      <c r="E490" s="86">
        <v>113.3</v>
      </c>
      <c r="F490" s="112">
        <v>104</v>
      </c>
      <c r="G490" s="158"/>
      <c r="H490" s="158">
        <f t="shared" si="14"/>
        <v>18.100000000000009</v>
      </c>
      <c r="I490" s="158">
        <f t="shared" si="15"/>
        <v>18.099999999999994</v>
      </c>
    </row>
    <row r="491" spans="1:9" ht="15" customHeight="1" x14ac:dyDescent="0.35">
      <c r="A491" s="19" t="s">
        <v>100</v>
      </c>
      <c r="B491" s="17" t="s">
        <v>26</v>
      </c>
      <c r="C491" s="85">
        <v>105</v>
      </c>
      <c r="D491" s="86">
        <v>98.3</v>
      </c>
      <c r="E491" s="86">
        <v>111.8</v>
      </c>
      <c r="F491" s="112">
        <v>918</v>
      </c>
      <c r="G491" s="158"/>
      <c r="H491" s="158">
        <f t="shared" si="14"/>
        <v>6.7000000000000028</v>
      </c>
      <c r="I491" s="158">
        <f t="shared" si="15"/>
        <v>6.7999999999999972</v>
      </c>
    </row>
    <row r="492" spans="1:9" ht="15" customHeight="1" x14ac:dyDescent="0.35">
      <c r="A492" s="19" t="s">
        <v>100</v>
      </c>
      <c r="B492" s="17" t="s">
        <v>27</v>
      </c>
      <c r="C492" s="85">
        <v>159.19999999999999</v>
      </c>
      <c r="D492" s="86">
        <v>150.30000000000001</v>
      </c>
      <c r="E492" s="86">
        <v>168.1</v>
      </c>
      <c r="F492" s="112">
        <v>1215</v>
      </c>
      <c r="G492" s="158"/>
      <c r="H492" s="158">
        <f t="shared" si="14"/>
        <v>8.8999999999999773</v>
      </c>
      <c r="I492" s="158">
        <f t="shared" si="15"/>
        <v>8.9000000000000057</v>
      </c>
    </row>
    <row r="493" spans="1:9" ht="15" customHeight="1" x14ac:dyDescent="0.35">
      <c r="A493" s="19" t="s">
        <v>100</v>
      </c>
      <c r="B493" s="21" t="s">
        <v>2</v>
      </c>
      <c r="C493" s="85">
        <v>123.7</v>
      </c>
      <c r="D493" s="86">
        <v>122.3</v>
      </c>
      <c r="E493" s="86">
        <v>125.1</v>
      </c>
      <c r="F493" s="112">
        <v>29255</v>
      </c>
      <c r="G493" s="158"/>
      <c r="H493" s="158">
        <f t="shared" si="14"/>
        <v>1.4000000000000057</v>
      </c>
      <c r="I493" s="158">
        <f t="shared" si="15"/>
        <v>1.3999999999999915</v>
      </c>
    </row>
    <row r="494" spans="1:9" ht="15" customHeight="1" x14ac:dyDescent="0.35">
      <c r="A494" s="19" t="s">
        <v>100</v>
      </c>
      <c r="B494" s="17" t="s">
        <v>28</v>
      </c>
      <c r="C494" s="85">
        <v>100.1</v>
      </c>
      <c r="D494" s="86">
        <v>92.3</v>
      </c>
      <c r="E494" s="86">
        <v>108</v>
      </c>
      <c r="F494" s="112">
        <v>618</v>
      </c>
      <c r="G494" s="158"/>
      <c r="H494" s="158">
        <f t="shared" si="14"/>
        <v>7.7999999999999972</v>
      </c>
      <c r="I494" s="158">
        <f t="shared" si="15"/>
        <v>7.9000000000000057</v>
      </c>
    </row>
    <row r="495" spans="1:9" ht="15" customHeight="1" x14ac:dyDescent="0.35">
      <c r="A495" s="19" t="s">
        <v>100</v>
      </c>
      <c r="B495" s="17" t="s">
        <v>29</v>
      </c>
      <c r="C495" s="85">
        <v>117.1</v>
      </c>
      <c r="D495" s="86">
        <v>95.9</v>
      </c>
      <c r="E495" s="86">
        <v>138.4</v>
      </c>
      <c r="F495" s="112">
        <v>115</v>
      </c>
      <c r="G495" s="158"/>
      <c r="H495" s="158">
        <f t="shared" si="14"/>
        <v>21.199999999999989</v>
      </c>
      <c r="I495" s="158">
        <f t="shared" si="15"/>
        <v>21.300000000000011</v>
      </c>
    </row>
    <row r="496" spans="1:9" ht="15" customHeight="1" x14ac:dyDescent="0.35">
      <c r="A496" s="19" t="s">
        <v>100</v>
      </c>
      <c r="B496" s="17" t="s">
        <v>30</v>
      </c>
      <c r="C496" s="85">
        <v>113.9</v>
      </c>
      <c r="D496" s="86">
        <v>105.9</v>
      </c>
      <c r="E496" s="86">
        <v>121.9</v>
      </c>
      <c r="F496" s="112">
        <v>764</v>
      </c>
      <c r="G496" s="158"/>
      <c r="H496" s="158">
        <f t="shared" si="14"/>
        <v>8</v>
      </c>
      <c r="I496" s="158">
        <f t="shared" si="15"/>
        <v>8</v>
      </c>
    </row>
    <row r="497" spans="1:9" ht="15" customHeight="1" x14ac:dyDescent="0.35">
      <c r="A497" s="19" t="s">
        <v>100</v>
      </c>
      <c r="B497" s="17" t="s">
        <v>31</v>
      </c>
      <c r="C497" s="85">
        <v>129.69999999999999</v>
      </c>
      <c r="D497" s="86">
        <v>123.7</v>
      </c>
      <c r="E497" s="86">
        <v>135.69999999999999</v>
      </c>
      <c r="F497" s="112">
        <v>1767</v>
      </c>
      <c r="G497" s="158"/>
      <c r="H497" s="158">
        <f t="shared" si="14"/>
        <v>5.9999999999999858</v>
      </c>
      <c r="I497" s="158">
        <f t="shared" si="15"/>
        <v>6</v>
      </c>
    </row>
    <row r="498" spans="1:9" ht="15" customHeight="1" x14ac:dyDescent="0.35">
      <c r="A498" s="19" t="s">
        <v>100</v>
      </c>
      <c r="B498" s="17" t="s">
        <v>32</v>
      </c>
      <c r="C498" s="85">
        <v>119.5</v>
      </c>
      <c r="D498" s="86">
        <v>108.9</v>
      </c>
      <c r="E498" s="86">
        <v>130</v>
      </c>
      <c r="F498" s="112">
        <v>482</v>
      </c>
      <c r="G498" s="158"/>
      <c r="H498" s="158">
        <f t="shared" si="14"/>
        <v>10.599999999999994</v>
      </c>
      <c r="I498" s="158">
        <f t="shared" si="15"/>
        <v>10.5</v>
      </c>
    </row>
    <row r="499" spans="1:9" ht="15" customHeight="1" x14ac:dyDescent="0.35">
      <c r="A499" s="19" t="s">
        <v>100</v>
      </c>
      <c r="B499" s="17" t="s">
        <v>33</v>
      </c>
      <c r="C499" s="85">
        <v>140.69999999999999</v>
      </c>
      <c r="D499" s="86">
        <v>128.6</v>
      </c>
      <c r="E499" s="86">
        <v>152.80000000000001</v>
      </c>
      <c r="F499" s="112">
        <v>514</v>
      </c>
      <c r="G499" s="158"/>
      <c r="H499" s="158">
        <f t="shared" si="14"/>
        <v>12.099999999999994</v>
      </c>
      <c r="I499" s="158">
        <f t="shared" si="15"/>
        <v>12.100000000000023</v>
      </c>
    </row>
    <row r="500" spans="1:9" ht="15" customHeight="1" x14ac:dyDescent="0.35">
      <c r="A500" s="19" t="s">
        <v>100</v>
      </c>
      <c r="B500" s="17" t="s">
        <v>34</v>
      </c>
      <c r="C500" s="85">
        <v>135.19999999999999</v>
      </c>
      <c r="D500" s="86">
        <v>125.7</v>
      </c>
      <c r="E500" s="86">
        <v>144.69999999999999</v>
      </c>
      <c r="F500" s="112">
        <v>781</v>
      </c>
      <c r="G500" s="158"/>
      <c r="H500" s="158">
        <f t="shared" si="14"/>
        <v>9.4999999999999858</v>
      </c>
      <c r="I500" s="158">
        <f t="shared" si="15"/>
        <v>9.5</v>
      </c>
    </row>
    <row r="501" spans="1:9" ht="15" customHeight="1" x14ac:dyDescent="0.35">
      <c r="A501" s="19" t="s">
        <v>101</v>
      </c>
      <c r="B501" s="17" t="s">
        <v>3</v>
      </c>
      <c r="C501" s="85">
        <v>126.1</v>
      </c>
      <c r="D501" s="86">
        <v>118.8</v>
      </c>
      <c r="E501" s="86">
        <v>133.4</v>
      </c>
      <c r="F501" s="112">
        <v>1129</v>
      </c>
      <c r="G501" s="158"/>
      <c r="H501" s="158">
        <f t="shared" si="14"/>
        <v>7.2999999999999972</v>
      </c>
      <c r="I501" s="158">
        <f t="shared" si="15"/>
        <v>7.3000000000000114</v>
      </c>
    </row>
    <row r="502" spans="1:9" ht="15" customHeight="1" x14ac:dyDescent="0.35">
      <c r="A502" s="19" t="s">
        <v>101</v>
      </c>
      <c r="B502" s="17" t="s">
        <v>4</v>
      </c>
      <c r="C502" s="85">
        <v>112.8</v>
      </c>
      <c r="D502" s="86">
        <v>106.6</v>
      </c>
      <c r="E502" s="86">
        <v>119</v>
      </c>
      <c r="F502" s="112">
        <v>1238</v>
      </c>
      <c r="G502" s="158"/>
      <c r="H502" s="158">
        <f t="shared" si="14"/>
        <v>6.2000000000000028</v>
      </c>
      <c r="I502" s="158">
        <f t="shared" si="15"/>
        <v>6.2000000000000028</v>
      </c>
    </row>
    <row r="503" spans="1:9" ht="15" customHeight="1" x14ac:dyDescent="0.35">
      <c r="A503" s="19" t="s">
        <v>101</v>
      </c>
      <c r="B503" s="17" t="s">
        <v>5</v>
      </c>
      <c r="C503" s="85">
        <v>121.3</v>
      </c>
      <c r="D503" s="86">
        <v>113</v>
      </c>
      <c r="E503" s="86">
        <v>129.5</v>
      </c>
      <c r="F503" s="112">
        <v>810</v>
      </c>
      <c r="G503" s="158"/>
      <c r="H503" s="158">
        <f t="shared" si="14"/>
        <v>8.2999999999999972</v>
      </c>
      <c r="I503" s="158">
        <f t="shared" si="15"/>
        <v>8.2000000000000028</v>
      </c>
    </row>
    <row r="504" spans="1:9" ht="15" customHeight="1" x14ac:dyDescent="0.35">
      <c r="A504" s="19" t="s">
        <v>101</v>
      </c>
      <c r="B504" s="17" t="s">
        <v>6</v>
      </c>
      <c r="C504" s="85">
        <v>121.5</v>
      </c>
      <c r="D504" s="86">
        <v>111.9</v>
      </c>
      <c r="E504" s="86">
        <v>131.1</v>
      </c>
      <c r="F504" s="112">
        <v>605</v>
      </c>
      <c r="G504" s="158"/>
      <c r="H504" s="158">
        <f t="shared" si="14"/>
        <v>9.5999999999999943</v>
      </c>
      <c r="I504" s="158">
        <f t="shared" si="15"/>
        <v>9.5999999999999943</v>
      </c>
    </row>
    <row r="505" spans="1:9" ht="15" customHeight="1" x14ac:dyDescent="0.35">
      <c r="A505" s="19" t="s">
        <v>101</v>
      </c>
      <c r="B505" s="17" t="s">
        <v>7</v>
      </c>
      <c r="C505" s="85">
        <v>119.2</v>
      </c>
      <c r="D505" s="86">
        <v>114.6</v>
      </c>
      <c r="E505" s="86">
        <v>123.8</v>
      </c>
      <c r="F505" s="112">
        <v>2493</v>
      </c>
      <c r="G505" s="158"/>
      <c r="H505" s="158">
        <f t="shared" si="14"/>
        <v>4.6000000000000085</v>
      </c>
      <c r="I505" s="158">
        <f t="shared" si="15"/>
        <v>4.5999999999999943</v>
      </c>
    </row>
    <row r="506" spans="1:9" ht="15" customHeight="1" x14ac:dyDescent="0.35">
      <c r="A506" s="19" t="s">
        <v>101</v>
      </c>
      <c r="B506" s="17" t="s">
        <v>8</v>
      </c>
      <c r="C506" s="85">
        <v>132.6</v>
      </c>
      <c r="D506" s="86">
        <v>116.9</v>
      </c>
      <c r="E506" s="86">
        <v>148.19999999999999</v>
      </c>
      <c r="F506" s="112">
        <v>274</v>
      </c>
      <c r="G506" s="158"/>
      <c r="H506" s="158">
        <f t="shared" si="14"/>
        <v>15.699999999999989</v>
      </c>
      <c r="I506" s="158">
        <f t="shared" si="15"/>
        <v>15.599999999999994</v>
      </c>
    </row>
    <row r="507" spans="1:9" ht="15" customHeight="1" x14ac:dyDescent="0.35">
      <c r="A507" s="19" t="s">
        <v>101</v>
      </c>
      <c r="B507" s="17" t="s">
        <v>9</v>
      </c>
      <c r="C507" s="85">
        <v>128.9</v>
      </c>
      <c r="D507" s="86">
        <v>121.4</v>
      </c>
      <c r="E507" s="86">
        <v>136.30000000000001</v>
      </c>
      <c r="F507" s="112">
        <v>1124</v>
      </c>
      <c r="G507" s="158"/>
      <c r="H507" s="158">
        <f t="shared" si="14"/>
        <v>7.5</v>
      </c>
      <c r="I507" s="158">
        <f t="shared" si="15"/>
        <v>7.4000000000000057</v>
      </c>
    </row>
    <row r="508" spans="1:9" ht="15" customHeight="1" x14ac:dyDescent="0.35">
      <c r="A508" s="19" t="s">
        <v>101</v>
      </c>
      <c r="B508" s="17" t="s">
        <v>10</v>
      </c>
      <c r="C508" s="85">
        <v>137.30000000000001</v>
      </c>
      <c r="D508" s="86">
        <v>128.6</v>
      </c>
      <c r="E508" s="86">
        <v>146</v>
      </c>
      <c r="F508" s="112">
        <v>947</v>
      </c>
      <c r="G508" s="158"/>
      <c r="H508" s="158">
        <f t="shared" si="14"/>
        <v>8.7000000000000171</v>
      </c>
      <c r="I508" s="158">
        <f t="shared" si="15"/>
        <v>8.6999999999999886</v>
      </c>
    </row>
    <row r="509" spans="1:9" ht="15" customHeight="1" x14ac:dyDescent="0.35">
      <c r="A509" s="19" t="s">
        <v>101</v>
      </c>
      <c r="B509" s="17" t="s">
        <v>11</v>
      </c>
      <c r="C509" s="85">
        <v>114.5</v>
      </c>
      <c r="D509" s="86">
        <v>105.4</v>
      </c>
      <c r="E509" s="86">
        <v>123.5</v>
      </c>
      <c r="F509" s="112">
        <v>616</v>
      </c>
      <c r="G509" s="158"/>
      <c r="H509" s="158">
        <f t="shared" si="14"/>
        <v>9.0999999999999943</v>
      </c>
      <c r="I509" s="158">
        <f t="shared" si="15"/>
        <v>9</v>
      </c>
    </row>
    <row r="510" spans="1:9" ht="15" customHeight="1" x14ac:dyDescent="0.35">
      <c r="A510" s="19" t="s">
        <v>101</v>
      </c>
      <c r="B510" s="17" t="s">
        <v>12</v>
      </c>
      <c r="C510" s="85">
        <v>115.8</v>
      </c>
      <c r="D510" s="86">
        <v>107.3</v>
      </c>
      <c r="E510" s="86">
        <v>124.3</v>
      </c>
      <c r="F510" s="112">
        <v>700</v>
      </c>
      <c r="G510" s="158"/>
      <c r="H510" s="158">
        <f t="shared" si="14"/>
        <v>8.5</v>
      </c>
      <c r="I510" s="158">
        <f t="shared" si="15"/>
        <v>8.5</v>
      </c>
    </row>
    <row r="511" spans="1:9" ht="15" customHeight="1" x14ac:dyDescent="0.35">
      <c r="A511" s="19" t="s">
        <v>101</v>
      </c>
      <c r="B511" s="17" t="s">
        <v>13</v>
      </c>
      <c r="C511" s="85">
        <v>139.5</v>
      </c>
      <c r="D511" s="86">
        <v>129.1</v>
      </c>
      <c r="E511" s="86">
        <v>149.80000000000001</v>
      </c>
      <c r="F511" s="112">
        <v>689</v>
      </c>
      <c r="G511" s="158"/>
      <c r="H511" s="158">
        <f t="shared" si="14"/>
        <v>10.400000000000006</v>
      </c>
      <c r="I511" s="158">
        <f t="shared" si="15"/>
        <v>10.300000000000011</v>
      </c>
    </row>
    <row r="512" spans="1:9" ht="15" customHeight="1" x14ac:dyDescent="0.35">
      <c r="A512" s="19" t="s">
        <v>101</v>
      </c>
      <c r="B512" s="17" t="s">
        <v>14</v>
      </c>
      <c r="C512" s="85">
        <v>110.6</v>
      </c>
      <c r="D512" s="86">
        <v>101.6</v>
      </c>
      <c r="E512" s="86">
        <v>119.7</v>
      </c>
      <c r="F512" s="112">
        <v>561</v>
      </c>
      <c r="G512" s="158"/>
      <c r="H512" s="158">
        <f t="shared" si="14"/>
        <v>9</v>
      </c>
      <c r="I512" s="158">
        <f t="shared" si="15"/>
        <v>9.1000000000000085</v>
      </c>
    </row>
    <row r="513" spans="1:9" ht="15" customHeight="1" x14ac:dyDescent="0.35">
      <c r="A513" s="19" t="s">
        <v>101</v>
      </c>
      <c r="B513" s="17" t="s">
        <v>15</v>
      </c>
      <c r="C513" s="85">
        <v>139.1</v>
      </c>
      <c r="D513" s="86">
        <v>130.19999999999999</v>
      </c>
      <c r="E513" s="86">
        <v>148</v>
      </c>
      <c r="F513" s="112">
        <v>914</v>
      </c>
      <c r="G513" s="158"/>
      <c r="H513" s="158">
        <f t="shared" si="14"/>
        <v>8.9000000000000057</v>
      </c>
      <c r="I513" s="158">
        <f t="shared" si="15"/>
        <v>8.9000000000000057</v>
      </c>
    </row>
    <row r="514" spans="1:9" ht="15" customHeight="1" x14ac:dyDescent="0.35">
      <c r="A514" s="19" t="s">
        <v>101</v>
      </c>
      <c r="B514" s="17" t="s">
        <v>16</v>
      </c>
      <c r="C514" s="85">
        <v>131.1</v>
      </c>
      <c r="D514" s="86">
        <v>125.8</v>
      </c>
      <c r="E514" s="86">
        <v>136.5</v>
      </c>
      <c r="F514" s="112">
        <v>2256</v>
      </c>
      <c r="G514" s="158"/>
      <c r="H514" s="158">
        <f t="shared" si="14"/>
        <v>5.2999999999999972</v>
      </c>
      <c r="I514" s="158">
        <f t="shared" si="15"/>
        <v>5.4000000000000057</v>
      </c>
    </row>
    <row r="515" spans="1:9" ht="15" customHeight="1" x14ac:dyDescent="0.35">
      <c r="A515" s="19" t="s">
        <v>101</v>
      </c>
      <c r="B515" s="17" t="s">
        <v>17</v>
      </c>
      <c r="C515" s="85">
        <v>141.80000000000001</v>
      </c>
      <c r="D515" s="86">
        <v>136.80000000000001</v>
      </c>
      <c r="E515" s="86">
        <v>146.80000000000001</v>
      </c>
      <c r="F515" s="112">
        <v>3032</v>
      </c>
      <c r="G515" s="158"/>
      <c r="H515" s="158">
        <f t="shared" si="14"/>
        <v>5</v>
      </c>
      <c r="I515" s="158">
        <f t="shared" si="15"/>
        <v>5</v>
      </c>
    </row>
    <row r="516" spans="1:9" ht="15" customHeight="1" x14ac:dyDescent="0.35">
      <c r="A516" s="19" t="s">
        <v>101</v>
      </c>
      <c r="B516" s="17" t="s">
        <v>18</v>
      </c>
      <c r="C516" s="85">
        <v>115.5</v>
      </c>
      <c r="D516" s="86">
        <v>109.4</v>
      </c>
      <c r="E516" s="86">
        <v>121.6</v>
      </c>
      <c r="F516" s="112">
        <v>1359</v>
      </c>
      <c r="G516" s="158"/>
      <c r="H516" s="158">
        <f t="shared" si="14"/>
        <v>6.0999999999999943</v>
      </c>
      <c r="I516" s="158">
        <f t="shared" si="15"/>
        <v>6.0999999999999943</v>
      </c>
    </row>
    <row r="517" spans="1:9" ht="15" customHeight="1" x14ac:dyDescent="0.35">
      <c r="A517" s="19" t="s">
        <v>101</v>
      </c>
      <c r="B517" s="17" t="s">
        <v>19</v>
      </c>
      <c r="C517" s="85">
        <v>161.4</v>
      </c>
      <c r="D517" s="86">
        <v>149.1</v>
      </c>
      <c r="E517" s="86">
        <v>173.6</v>
      </c>
      <c r="F517" s="112">
        <v>648</v>
      </c>
      <c r="G517" s="158"/>
      <c r="H517" s="158">
        <f t="shared" si="14"/>
        <v>12.300000000000011</v>
      </c>
      <c r="I517" s="158">
        <f t="shared" si="15"/>
        <v>12.199999999999989</v>
      </c>
    </row>
    <row r="518" spans="1:9" ht="15" customHeight="1" x14ac:dyDescent="0.35">
      <c r="A518" s="19" t="s">
        <v>101</v>
      </c>
      <c r="B518" s="17" t="s">
        <v>20</v>
      </c>
      <c r="C518" s="85">
        <v>139.80000000000001</v>
      </c>
      <c r="D518" s="86">
        <v>127.5</v>
      </c>
      <c r="E518" s="86">
        <v>152.1</v>
      </c>
      <c r="F518" s="112">
        <v>494</v>
      </c>
      <c r="G518" s="158"/>
      <c r="H518" s="158">
        <f t="shared" ref="H518:H581" si="16">ABS(C518-D518)</f>
        <v>12.300000000000011</v>
      </c>
      <c r="I518" s="158">
        <f t="shared" ref="I518:I581" si="17">ABS(E518-C518)</f>
        <v>12.299999999999983</v>
      </c>
    </row>
    <row r="519" spans="1:9" ht="15" customHeight="1" x14ac:dyDescent="0.35">
      <c r="A519" s="19" t="s">
        <v>101</v>
      </c>
      <c r="B519" s="17" t="s">
        <v>21</v>
      </c>
      <c r="C519" s="85">
        <v>101.3</v>
      </c>
      <c r="D519" s="86">
        <v>92.4</v>
      </c>
      <c r="E519" s="86">
        <v>110.3</v>
      </c>
      <c r="F519" s="112">
        <v>490</v>
      </c>
      <c r="G519" s="158"/>
      <c r="H519" s="158">
        <f t="shared" si="16"/>
        <v>8.8999999999999915</v>
      </c>
      <c r="I519" s="158">
        <f t="shared" si="17"/>
        <v>9</v>
      </c>
    </row>
    <row r="520" spans="1:9" ht="15" customHeight="1" x14ac:dyDescent="0.35">
      <c r="A520" s="19" t="s">
        <v>101</v>
      </c>
      <c r="B520" s="17" t="s">
        <v>22</v>
      </c>
      <c r="C520" s="85">
        <v>110.1</v>
      </c>
      <c r="D520" s="86">
        <v>94.6</v>
      </c>
      <c r="E520" s="86">
        <v>125.6</v>
      </c>
      <c r="F520" s="112">
        <v>189</v>
      </c>
      <c r="G520" s="158"/>
      <c r="H520" s="158">
        <f t="shared" si="16"/>
        <v>15.5</v>
      </c>
      <c r="I520" s="158">
        <f t="shared" si="17"/>
        <v>15.5</v>
      </c>
    </row>
    <row r="521" spans="1:9" ht="15" customHeight="1" x14ac:dyDescent="0.35">
      <c r="A521" s="19" t="s">
        <v>101</v>
      </c>
      <c r="B521" s="17" t="s">
        <v>23</v>
      </c>
      <c r="C521" s="85">
        <v>109.2</v>
      </c>
      <c r="D521" s="86">
        <v>101.3</v>
      </c>
      <c r="E521" s="86">
        <v>117.2</v>
      </c>
      <c r="F521" s="112">
        <v>726</v>
      </c>
      <c r="G521" s="158"/>
      <c r="H521" s="158">
        <f t="shared" si="16"/>
        <v>7.9000000000000057</v>
      </c>
      <c r="I521" s="158">
        <f t="shared" si="17"/>
        <v>8</v>
      </c>
    </row>
    <row r="522" spans="1:9" ht="15" customHeight="1" x14ac:dyDescent="0.35">
      <c r="A522" s="19" t="s">
        <v>101</v>
      </c>
      <c r="B522" s="17" t="s">
        <v>24</v>
      </c>
      <c r="C522" s="85">
        <v>152.1</v>
      </c>
      <c r="D522" s="86">
        <v>145</v>
      </c>
      <c r="E522" s="86">
        <v>159.1</v>
      </c>
      <c r="F522" s="112">
        <v>1822</v>
      </c>
      <c r="G522" s="158"/>
      <c r="H522" s="158">
        <f t="shared" si="16"/>
        <v>7.0999999999999943</v>
      </c>
      <c r="I522" s="158">
        <f t="shared" si="17"/>
        <v>7</v>
      </c>
    </row>
    <row r="523" spans="1:9" ht="15" customHeight="1" x14ac:dyDescent="0.35">
      <c r="A523" s="19" t="s">
        <v>101</v>
      </c>
      <c r="B523" s="17" t="s">
        <v>25</v>
      </c>
      <c r="C523" s="85">
        <v>95.6</v>
      </c>
      <c r="D523" s="86">
        <v>77.7</v>
      </c>
      <c r="E523" s="86">
        <v>113.4</v>
      </c>
      <c r="F523" s="112">
        <v>108</v>
      </c>
      <c r="G523" s="158"/>
      <c r="H523" s="158">
        <f t="shared" si="16"/>
        <v>17.899999999999991</v>
      </c>
      <c r="I523" s="158">
        <f t="shared" si="17"/>
        <v>17.800000000000011</v>
      </c>
    </row>
    <row r="524" spans="1:9" ht="15" customHeight="1" x14ac:dyDescent="0.35">
      <c r="A524" s="19" t="s">
        <v>101</v>
      </c>
      <c r="B524" s="17" t="s">
        <v>26</v>
      </c>
      <c r="C524" s="85">
        <v>107.2</v>
      </c>
      <c r="D524" s="86">
        <v>100.5</v>
      </c>
      <c r="E524" s="86">
        <v>113.9</v>
      </c>
      <c r="F524" s="112">
        <v>965</v>
      </c>
      <c r="G524" s="158"/>
      <c r="H524" s="158">
        <f t="shared" si="16"/>
        <v>6.7000000000000028</v>
      </c>
      <c r="I524" s="158">
        <f t="shared" si="17"/>
        <v>6.7000000000000028</v>
      </c>
    </row>
    <row r="525" spans="1:9" ht="15" customHeight="1" x14ac:dyDescent="0.35">
      <c r="A525" s="19" t="s">
        <v>101</v>
      </c>
      <c r="B525" s="17" t="s">
        <v>27</v>
      </c>
      <c r="C525" s="85">
        <v>164.8</v>
      </c>
      <c r="D525" s="86">
        <v>155.9</v>
      </c>
      <c r="E525" s="86">
        <v>173.7</v>
      </c>
      <c r="F525" s="112">
        <v>1281</v>
      </c>
      <c r="G525" s="158"/>
      <c r="H525" s="158">
        <f t="shared" si="16"/>
        <v>8.9000000000000057</v>
      </c>
      <c r="I525" s="158">
        <f t="shared" si="17"/>
        <v>8.8999999999999773</v>
      </c>
    </row>
    <row r="526" spans="1:9" ht="15" customHeight="1" x14ac:dyDescent="0.35">
      <c r="A526" s="19" t="s">
        <v>101</v>
      </c>
      <c r="B526" s="21" t="s">
        <v>2</v>
      </c>
      <c r="C526" s="85">
        <v>127.7</v>
      </c>
      <c r="D526" s="86">
        <v>126.2</v>
      </c>
      <c r="E526" s="86">
        <v>129.1</v>
      </c>
      <c r="F526" s="112">
        <v>30761</v>
      </c>
      <c r="G526" s="158"/>
      <c r="H526" s="158">
        <f t="shared" si="16"/>
        <v>1.5</v>
      </c>
      <c r="I526" s="158">
        <f t="shared" si="17"/>
        <v>1.3999999999999915</v>
      </c>
    </row>
    <row r="527" spans="1:9" ht="15" customHeight="1" x14ac:dyDescent="0.35">
      <c r="A527" s="19" t="s">
        <v>101</v>
      </c>
      <c r="B527" s="17" t="s">
        <v>28</v>
      </c>
      <c r="C527" s="85">
        <v>100.6</v>
      </c>
      <c r="D527" s="86">
        <v>92.7</v>
      </c>
      <c r="E527" s="86">
        <v>108.4</v>
      </c>
      <c r="F527" s="112">
        <v>626</v>
      </c>
      <c r="G527" s="158"/>
      <c r="H527" s="158">
        <f t="shared" si="16"/>
        <v>7.8999999999999915</v>
      </c>
      <c r="I527" s="158">
        <f t="shared" si="17"/>
        <v>7.8000000000000114</v>
      </c>
    </row>
    <row r="528" spans="1:9" ht="15" customHeight="1" x14ac:dyDescent="0.35">
      <c r="A528" s="19" t="s">
        <v>101</v>
      </c>
      <c r="B528" s="17" t="s">
        <v>29</v>
      </c>
      <c r="C528" s="85">
        <v>127.4</v>
      </c>
      <c r="D528" s="86">
        <v>105.4</v>
      </c>
      <c r="E528" s="86">
        <v>149.4</v>
      </c>
      <c r="F528" s="112">
        <v>126</v>
      </c>
      <c r="G528" s="158"/>
      <c r="H528" s="158">
        <f t="shared" si="16"/>
        <v>22</v>
      </c>
      <c r="I528" s="158">
        <f t="shared" si="17"/>
        <v>22</v>
      </c>
    </row>
    <row r="529" spans="1:9" ht="15" customHeight="1" x14ac:dyDescent="0.35">
      <c r="A529" s="19" t="s">
        <v>101</v>
      </c>
      <c r="B529" s="17" t="s">
        <v>30</v>
      </c>
      <c r="C529" s="85">
        <v>114.4</v>
      </c>
      <c r="D529" s="86">
        <v>106.5</v>
      </c>
      <c r="E529" s="86">
        <v>122.4</v>
      </c>
      <c r="F529" s="112">
        <v>785</v>
      </c>
      <c r="G529" s="158"/>
      <c r="H529" s="158">
        <f t="shared" si="16"/>
        <v>7.9000000000000057</v>
      </c>
      <c r="I529" s="158">
        <f t="shared" si="17"/>
        <v>8</v>
      </c>
    </row>
    <row r="530" spans="1:9" ht="15" customHeight="1" x14ac:dyDescent="0.35">
      <c r="A530" s="19" t="s">
        <v>101</v>
      </c>
      <c r="B530" s="17" t="s">
        <v>31</v>
      </c>
      <c r="C530" s="85">
        <v>135.30000000000001</v>
      </c>
      <c r="D530" s="86">
        <v>129.19999999999999</v>
      </c>
      <c r="E530" s="86">
        <v>141.4</v>
      </c>
      <c r="F530" s="112">
        <v>1889</v>
      </c>
      <c r="G530" s="158"/>
      <c r="H530" s="158">
        <f t="shared" si="16"/>
        <v>6.1000000000000227</v>
      </c>
      <c r="I530" s="158">
        <f t="shared" si="17"/>
        <v>6.0999999999999943</v>
      </c>
    </row>
    <row r="531" spans="1:9" ht="15" customHeight="1" x14ac:dyDescent="0.35">
      <c r="A531" s="19" t="s">
        <v>101</v>
      </c>
      <c r="B531" s="17" t="s">
        <v>32</v>
      </c>
      <c r="C531" s="85">
        <v>120.1</v>
      </c>
      <c r="D531" s="86">
        <v>109.7</v>
      </c>
      <c r="E531" s="86">
        <v>130.6</v>
      </c>
      <c r="F531" s="112">
        <v>500</v>
      </c>
      <c r="G531" s="158"/>
      <c r="H531" s="158">
        <f t="shared" si="16"/>
        <v>10.399999999999991</v>
      </c>
      <c r="I531" s="158">
        <f t="shared" si="17"/>
        <v>10.5</v>
      </c>
    </row>
    <row r="532" spans="1:9" ht="15" customHeight="1" x14ac:dyDescent="0.35">
      <c r="A532" s="19" t="s">
        <v>101</v>
      </c>
      <c r="B532" s="17" t="s">
        <v>33</v>
      </c>
      <c r="C532" s="85">
        <v>148.9</v>
      </c>
      <c r="D532" s="86">
        <v>136.4</v>
      </c>
      <c r="E532" s="86">
        <v>161.30000000000001</v>
      </c>
      <c r="F532" s="112">
        <v>542</v>
      </c>
      <c r="G532" s="158"/>
      <c r="H532" s="158">
        <f t="shared" si="16"/>
        <v>12.5</v>
      </c>
      <c r="I532" s="158">
        <f t="shared" si="17"/>
        <v>12.400000000000006</v>
      </c>
    </row>
    <row r="533" spans="1:9" ht="15" customHeight="1" x14ac:dyDescent="0.35">
      <c r="A533" s="19" t="s">
        <v>101</v>
      </c>
      <c r="B533" s="17" t="s">
        <v>34</v>
      </c>
      <c r="C533" s="85">
        <v>136.6</v>
      </c>
      <c r="D533" s="86">
        <v>127.2</v>
      </c>
      <c r="E533" s="86">
        <v>145.9</v>
      </c>
      <c r="F533" s="112">
        <v>823</v>
      </c>
      <c r="G533" s="158"/>
      <c r="H533" s="158">
        <f t="shared" si="16"/>
        <v>9.3999999999999915</v>
      </c>
      <c r="I533" s="158">
        <f t="shared" si="17"/>
        <v>9.3000000000000114</v>
      </c>
    </row>
    <row r="534" spans="1:9" ht="15" customHeight="1" x14ac:dyDescent="0.35">
      <c r="A534" s="19" t="s">
        <v>102</v>
      </c>
      <c r="B534" s="17" t="s">
        <v>3</v>
      </c>
      <c r="C534" s="85">
        <v>124.8</v>
      </c>
      <c r="D534" s="86">
        <v>117.6</v>
      </c>
      <c r="E534" s="86">
        <v>132</v>
      </c>
      <c r="F534" s="112">
        <v>1132</v>
      </c>
      <c r="G534" s="158"/>
      <c r="H534" s="158">
        <f t="shared" si="16"/>
        <v>7.2000000000000028</v>
      </c>
      <c r="I534" s="158">
        <f t="shared" si="17"/>
        <v>7.2000000000000028</v>
      </c>
    </row>
    <row r="535" spans="1:9" ht="15" customHeight="1" x14ac:dyDescent="0.35">
      <c r="A535" s="19" t="s">
        <v>102</v>
      </c>
      <c r="B535" s="17" t="s">
        <v>4</v>
      </c>
      <c r="C535" s="85">
        <v>115.2</v>
      </c>
      <c r="D535" s="86">
        <v>108.9</v>
      </c>
      <c r="E535" s="86">
        <v>121.4</v>
      </c>
      <c r="F535" s="112">
        <v>1286</v>
      </c>
      <c r="G535" s="158"/>
      <c r="H535" s="158">
        <f t="shared" si="16"/>
        <v>6.2999999999999972</v>
      </c>
      <c r="I535" s="158">
        <f t="shared" si="17"/>
        <v>6.2000000000000028</v>
      </c>
    </row>
    <row r="536" spans="1:9" ht="15" customHeight="1" x14ac:dyDescent="0.35">
      <c r="A536" s="19" t="s">
        <v>102</v>
      </c>
      <c r="B536" s="17" t="s">
        <v>5</v>
      </c>
      <c r="C536" s="85">
        <v>119.7</v>
      </c>
      <c r="D536" s="86">
        <v>111.5</v>
      </c>
      <c r="E536" s="86">
        <v>127.8</v>
      </c>
      <c r="F536" s="112">
        <v>814</v>
      </c>
      <c r="G536" s="158"/>
      <c r="H536" s="158">
        <f t="shared" si="16"/>
        <v>8.2000000000000028</v>
      </c>
      <c r="I536" s="158">
        <f t="shared" si="17"/>
        <v>8.0999999999999943</v>
      </c>
    </row>
    <row r="537" spans="1:9" ht="15" customHeight="1" x14ac:dyDescent="0.35">
      <c r="A537" s="19" t="s">
        <v>102</v>
      </c>
      <c r="B537" s="17" t="s">
        <v>6</v>
      </c>
      <c r="C537" s="85">
        <v>124.1</v>
      </c>
      <c r="D537" s="86">
        <v>114.4</v>
      </c>
      <c r="E537" s="86">
        <v>133.80000000000001</v>
      </c>
      <c r="F537" s="112">
        <v>624</v>
      </c>
      <c r="G537" s="158"/>
      <c r="H537" s="158">
        <f t="shared" si="16"/>
        <v>9.6999999999999886</v>
      </c>
      <c r="I537" s="158">
        <f t="shared" si="17"/>
        <v>9.7000000000000171</v>
      </c>
    </row>
    <row r="538" spans="1:9" ht="15" customHeight="1" x14ac:dyDescent="0.35">
      <c r="A538" s="19" t="s">
        <v>102</v>
      </c>
      <c r="B538" s="17" t="s">
        <v>7</v>
      </c>
      <c r="C538" s="85">
        <v>119.7</v>
      </c>
      <c r="D538" s="86">
        <v>115</v>
      </c>
      <c r="E538" s="86">
        <v>124.3</v>
      </c>
      <c r="F538" s="112">
        <v>2529</v>
      </c>
      <c r="G538" s="158"/>
      <c r="H538" s="158">
        <f t="shared" si="16"/>
        <v>4.7000000000000028</v>
      </c>
      <c r="I538" s="158">
        <f t="shared" si="17"/>
        <v>4.5999999999999943</v>
      </c>
    </row>
    <row r="539" spans="1:9" ht="15" customHeight="1" x14ac:dyDescent="0.35">
      <c r="A539" s="19" t="s">
        <v>102</v>
      </c>
      <c r="B539" s="17" t="s">
        <v>8</v>
      </c>
      <c r="C539" s="85">
        <v>138.19999999999999</v>
      </c>
      <c r="D539" s="86">
        <v>122.4</v>
      </c>
      <c r="E539" s="86">
        <v>154</v>
      </c>
      <c r="F539" s="112">
        <v>291</v>
      </c>
      <c r="G539" s="158"/>
      <c r="H539" s="158">
        <f t="shared" si="16"/>
        <v>15.799999999999983</v>
      </c>
      <c r="I539" s="158">
        <f t="shared" si="17"/>
        <v>15.800000000000011</v>
      </c>
    </row>
    <row r="540" spans="1:9" ht="15" customHeight="1" x14ac:dyDescent="0.35">
      <c r="A540" s="19" t="s">
        <v>102</v>
      </c>
      <c r="B540" s="17" t="s">
        <v>9</v>
      </c>
      <c r="C540" s="85">
        <v>131.19999999999999</v>
      </c>
      <c r="D540" s="86">
        <v>123.8</v>
      </c>
      <c r="E540" s="86">
        <v>138.69999999999999</v>
      </c>
      <c r="F540" s="112">
        <v>1171</v>
      </c>
      <c r="G540" s="158"/>
      <c r="H540" s="158">
        <f t="shared" si="16"/>
        <v>7.3999999999999915</v>
      </c>
      <c r="I540" s="158">
        <f t="shared" si="17"/>
        <v>7.5</v>
      </c>
    </row>
    <row r="541" spans="1:9" ht="15" customHeight="1" x14ac:dyDescent="0.35">
      <c r="A541" s="19" t="s">
        <v>102</v>
      </c>
      <c r="B541" s="17" t="s">
        <v>10</v>
      </c>
      <c r="C541" s="85">
        <v>138</v>
      </c>
      <c r="D541" s="86">
        <v>129.4</v>
      </c>
      <c r="E541" s="86">
        <v>146.69999999999999</v>
      </c>
      <c r="F541" s="112">
        <v>960</v>
      </c>
      <c r="G541" s="158"/>
      <c r="H541" s="158">
        <f t="shared" si="16"/>
        <v>8.5999999999999943</v>
      </c>
      <c r="I541" s="158">
        <f t="shared" si="17"/>
        <v>8.6999999999999886</v>
      </c>
    </row>
    <row r="542" spans="1:9" ht="15" customHeight="1" x14ac:dyDescent="0.35">
      <c r="A542" s="19" t="s">
        <v>102</v>
      </c>
      <c r="B542" s="17" t="s">
        <v>11</v>
      </c>
      <c r="C542" s="85">
        <v>113.7</v>
      </c>
      <c r="D542" s="86">
        <v>104.8</v>
      </c>
      <c r="E542" s="86">
        <v>122.7</v>
      </c>
      <c r="F542" s="112">
        <v>623</v>
      </c>
      <c r="G542" s="158"/>
      <c r="H542" s="158">
        <f t="shared" si="16"/>
        <v>8.9000000000000057</v>
      </c>
      <c r="I542" s="158">
        <f t="shared" si="17"/>
        <v>9</v>
      </c>
    </row>
    <row r="543" spans="1:9" ht="15" customHeight="1" x14ac:dyDescent="0.35">
      <c r="A543" s="19" t="s">
        <v>102</v>
      </c>
      <c r="B543" s="17" t="s">
        <v>12</v>
      </c>
      <c r="C543" s="85">
        <v>113.8</v>
      </c>
      <c r="D543" s="86">
        <v>105.5</v>
      </c>
      <c r="E543" s="86">
        <v>122.1</v>
      </c>
      <c r="F543" s="112">
        <v>705</v>
      </c>
      <c r="G543" s="158"/>
      <c r="H543" s="158">
        <f t="shared" si="16"/>
        <v>8.2999999999999972</v>
      </c>
      <c r="I543" s="158">
        <f t="shared" si="17"/>
        <v>8.2999999999999972</v>
      </c>
    </row>
    <row r="544" spans="1:9" ht="15" customHeight="1" x14ac:dyDescent="0.35">
      <c r="A544" s="19" t="s">
        <v>102</v>
      </c>
      <c r="B544" s="17" t="s">
        <v>13</v>
      </c>
      <c r="C544" s="85">
        <v>132</v>
      </c>
      <c r="D544" s="86">
        <v>122.1</v>
      </c>
      <c r="E544" s="86">
        <v>142</v>
      </c>
      <c r="F544" s="112">
        <v>668</v>
      </c>
      <c r="G544" s="158"/>
      <c r="H544" s="158">
        <f t="shared" si="16"/>
        <v>9.9000000000000057</v>
      </c>
      <c r="I544" s="158">
        <f t="shared" si="17"/>
        <v>10</v>
      </c>
    </row>
    <row r="545" spans="1:9" ht="15" customHeight="1" x14ac:dyDescent="0.35">
      <c r="A545" s="19" t="s">
        <v>102</v>
      </c>
      <c r="B545" s="17" t="s">
        <v>14</v>
      </c>
      <c r="C545" s="85">
        <v>109.8</v>
      </c>
      <c r="D545" s="86">
        <v>100.9</v>
      </c>
      <c r="E545" s="86">
        <v>118.7</v>
      </c>
      <c r="F545" s="112">
        <v>569</v>
      </c>
      <c r="G545" s="158"/>
      <c r="H545" s="158">
        <f t="shared" si="16"/>
        <v>8.8999999999999915</v>
      </c>
      <c r="I545" s="158">
        <f t="shared" si="17"/>
        <v>8.9000000000000057</v>
      </c>
    </row>
    <row r="546" spans="1:9" ht="15" customHeight="1" x14ac:dyDescent="0.35">
      <c r="A546" s="19" t="s">
        <v>102</v>
      </c>
      <c r="B546" s="17" t="s">
        <v>15</v>
      </c>
      <c r="C546" s="85">
        <v>142.6</v>
      </c>
      <c r="D546" s="86">
        <v>133.6</v>
      </c>
      <c r="E546" s="86">
        <v>151.6</v>
      </c>
      <c r="F546" s="112">
        <v>958</v>
      </c>
      <c r="G546" s="158"/>
      <c r="H546" s="158">
        <f t="shared" si="16"/>
        <v>9</v>
      </c>
      <c r="I546" s="158">
        <f t="shared" si="17"/>
        <v>9</v>
      </c>
    </row>
    <row r="547" spans="1:9" ht="15" customHeight="1" x14ac:dyDescent="0.35">
      <c r="A547" s="19" t="s">
        <v>102</v>
      </c>
      <c r="B547" s="17" t="s">
        <v>16</v>
      </c>
      <c r="C547" s="85">
        <v>131.1</v>
      </c>
      <c r="D547" s="86">
        <v>125.8</v>
      </c>
      <c r="E547" s="86">
        <v>136.4</v>
      </c>
      <c r="F547" s="112">
        <v>2308</v>
      </c>
      <c r="G547" s="158"/>
      <c r="H547" s="158">
        <f t="shared" si="16"/>
        <v>5.2999999999999972</v>
      </c>
      <c r="I547" s="158">
        <f t="shared" si="17"/>
        <v>5.3000000000000114</v>
      </c>
    </row>
    <row r="548" spans="1:9" ht="15" customHeight="1" x14ac:dyDescent="0.35">
      <c r="A548" s="19" t="s">
        <v>102</v>
      </c>
      <c r="B548" s="17" t="s">
        <v>17</v>
      </c>
      <c r="C548" s="85">
        <v>142.5</v>
      </c>
      <c r="D548" s="86">
        <v>137.5</v>
      </c>
      <c r="E548" s="86">
        <v>147.5</v>
      </c>
      <c r="F548" s="112">
        <v>3065</v>
      </c>
      <c r="G548" s="158"/>
      <c r="H548" s="158">
        <f t="shared" si="16"/>
        <v>5</v>
      </c>
      <c r="I548" s="158">
        <f t="shared" si="17"/>
        <v>5</v>
      </c>
    </row>
    <row r="549" spans="1:9" ht="15" customHeight="1" x14ac:dyDescent="0.35">
      <c r="A549" s="19" t="s">
        <v>102</v>
      </c>
      <c r="B549" s="17" t="s">
        <v>18</v>
      </c>
      <c r="C549" s="85">
        <v>114.8</v>
      </c>
      <c r="D549" s="86">
        <v>108.8</v>
      </c>
      <c r="E549" s="86">
        <v>120.8</v>
      </c>
      <c r="F549" s="112">
        <v>1381</v>
      </c>
      <c r="G549" s="158"/>
      <c r="H549" s="158">
        <f t="shared" si="16"/>
        <v>6</v>
      </c>
      <c r="I549" s="158">
        <f t="shared" si="17"/>
        <v>6</v>
      </c>
    </row>
    <row r="550" spans="1:9" ht="15" customHeight="1" x14ac:dyDescent="0.35">
      <c r="A550" s="19" t="s">
        <v>102</v>
      </c>
      <c r="B550" s="17" t="s">
        <v>19</v>
      </c>
      <c r="C550" s="85">
        <v>169.2</v>
      </c>
      <c r="D550" s="86">
        <v>156.69999999999999</v>
      </c>
      <c r="E550" s="86">
        <v>181.7</v>
      </c>
      <c r="F550" s="112">
        <v>685</v>
      </c>
      <c r="G550" s="158"/>
      <c r="H550" s="158">
        <f t="shared" si="16"/>
        <v>12.5</v>
      </c>
      <c r="I550" s="158">
        <f t="shared" si="17"/>
        <v>12.5</v>
      </c>
    </row>
    <row r="551" spans="1:9" ht="15" customHeight="1" x14ac:dyDescent="0.35">
      <c r="A551" s="19" t="s">
        <v>102</v>
      </c>
      <c r="B551" s="17" t="s">
        <v>20</v>
      </c>
      <c r="C551" s="85">
        <v>131.6</v>
      </c>
      <c r="D551" s="86">
        <v>119.9</v>
      </c>
      <c r="E551" s="86">
        <v>143.4</v>
      </c>
      <c r="F551" s="112">
        <v>480</v>
      </c>
      <c r="G551" s="158"/>
      <c r="H551" s="158">
        <f t="shared" si="16"/>
        <v>11.699999999999989</v>
      </c>
      <c r="I551" s="158">
        <f t="shared" si="17"/>
        <v>11.800000000000011</v>
      </c>
    </row>
    <row r="552" spans="1:9" ht="15" customHeight="1" x14ac:dyDescent="0.35">
      <c r="A552" s="19" t="s">
        <v>102</v>
      </c>
      <c r="B552" s="17" t="s">
        <v>21</v>
      </c>
      <c r="C552" s="85">
        <v>99.8</v>
      </c>
      <c r="D552" s="86">
        <v>91</v>
      </c>
      <c r="E552" s="86">
        <v>108.5</v>
      </c>
      <c r="F552" s="112">
        <v>500</v>
      </c>
      <c r="G552" s="158"/>
      <c r="H552" s="158">
        <f t="shared" si="16"/>
        <v>8.7999999999999972</v>
      </c>
      <c r="I552" s="158">
        <f t="shared" si="17"/>
        <v>8.7000000000000028</v>
      </c>
    </row>
    <row r="553" spans="1:9" ht="15" customHeight="1" x14ac:dyDescent="0.35">
      <c r="A553" s="19" t="s">
        <v>102</v>
      </c>
      <c r="B553" s="17" t="s">
        <v>22</v>
      </c>
      <c r="C553" s="85">
        <v>112.3</v>
      </c>
      <c r="D553" s="86">
        <v>96.8</v>
      </c>
      <c r="E553" s="86">
        <v>127.8</v>
      </c>
      <c r="F553" s="112">
        <v>196</v>
      </c>
      <c r="G553" s="158"/>
      <c r="H553" s="158">
        <f t="shared" si="16"/>
        <v>15.5</v>
      </c>
      <c r="I553" s="158">
        <f t="shared" si="17"/>
        <v>15.5</v>
      </c>
    </row>
    <row r="554" spans="1:9" ht="15" customHeight="1" x14ac:dyDescent="0.35">
      <c r="A554" s="19" t="s">
        <v>102</v>
      </c>
      <c r="B554" s="17" t="s">
        <v>23</v>
      </c>
      <c r="C554" s="85">
        <v>105.4</v>
      </c>
      <c r="D554" s="86">
        <v>97.7</v>
      </c>
      <c r="E554" s="86">
        <v>113.1</v>
      </c>
      <c r="F554" s="112">
        <v>718</v>
      </c>
      <c r="G554" s="158"/>
      <c r="H554" s="158">
        <f t="shared" si="16"/>
        <v>7.7000000000000028</v>
      </c>
      <c r="I554" s="158">
        <f t="shared" si="17"/>
        <v>7.6999999999999886</v>
      </c>
    </row>
    <row r="555" spans="1:9" ht="15" customHeight="1" x14ac:dyDescent="0.35">
      <c r="A555" s="19" t="s">
        <v>102</v>
      </c>
      <c r="B555" s="17" t="s">
        <v>24</v>
      </c>
      <c r="C555" s="85">
        <v>150.80000000000001</v>
      </c>
      <c r="D555" s="86">
        <v>143.80000000000001</v>
      </c>
      <c r="E555" s="86">
        <v>157.69999999999999</v>
      </c>
      <c r="F555" s="112">
        <v>1853</v>
      </c>
      <c r="G555" s="158"/>
      <c r="H555" s="158">
        <f t="shared" si="16"/>
        <v>7</v>
      </c>
      <c r="I555" s="158">
        <f t="shared" si="17"/>
        <v>6.8999999999999773</v>
      </c>
    </row>
    <row r="556" spans="1:9" ht="15" customHeight="1" x14ac:dyDescent="0.35">
      <c r="A556" s="19" t="s">
        <v>102</v>
      </c>
      <c r="B556" s="17" t="s">
        <v>25</v>
      </c>
      <c r="C556" s="85">
        <v>98.8</v>
      </c>
      <c r="D556" s="86">
        <v>81</v>
      </c>
      <c r="E556" s="86">
        <v>116.5</v>
      </c>
      <c r="F556" s="112">
        <v>117</v>
      </c>
      <c r="G556" s="158"/>
      <c r="H556" s="158">
        <f t="shared" si="16"/>
        <v>17.799999999999997</v>
      </c>
      <c r="I556" s="158">
        <f t="shared" si="17"/>
        <v>17.700000000000003</v>
      </c>
    </row>
    <row r="557" spans="1:9" ht="15" customHeight="1" x14ac:dyDescent="0.35">
      <c r="A557" s="19" t="s">
        <v>102</v>
      </c>
      <c r="B557" s="17" t="s">
        <v>26</v>
      </c>
      <c r="C557" s="85">
        <v>109.6</v>
      </c>
      <c r="D557" s="86">
        <v>102.9</v>
      </c>
      <c r="E557" s="86">
        <v>116.2</v>
      </c>
      <c r="F557" s="112">
        <v>1011</v>
      </c>
      <c r="G557" s="158"/>
      <c r="H557" s="158">
        <f t="shared" si="16"/>
        <v>6.6999999999999886</v>
      </c>
      <c r="I557" s="158">
        <f t="shared" si="17"/>
        <v>6.6000000000000085</v>
      </c>
    </row>
    <row r="558" spans="1:9" ht="15" customHeight="1" x14ac:dyDescent="0.35">
      <c r="A558" s="19" t="s">
        <v>102</v>
      </c>
      <c r="B558" s="17" t="s">
        <v>27</v>
      </c>
      <c r="C558" s="85">
        <v>165.4</v>
      </c>
      <c r="D558" s="86">
        <v>156.6</v>
      </c>
      <c r="E558" s="86">
        <v>174.3</v>
      </c>
      <c r="F558" s="112">
        <v>1321</v>
      </c>
      <c r="G558" s="158"/>
      <c r="H558" s="158">
        <f t="shared" si="16"/>
        <v>8.8000000000000114</v>
      </c>
      <c r="I558" s="158">
        <f t="shared" si="17"/>
        <v>8.9000000000000057</v>
      </c>
    </row>
    <row r="559" spans="1:9" ht="15" customHeight="1" x14ac:dyDescent="0.35">
      <c r="A559" s="19" t="s">
        <v>102</v>
      </c>
      <c r="B559" s="21" t="s">
        <v>2</v>
      </c>
      <c r="C559" s="85">
        <v>127.8</v>
      </c>
      <c r="D559" s="86">
        <v>126.4</v>
      </c>
      <c r="E559" s="86">
        <v>129.19999999999999</v>
      </c>
      <c r="F559" s="112">
        <v>31377</v>
      </c>
      <c r="G559" s="158"/>
      <c r="H559" s="158">
        <f t="shared" si="16"/>
        <v>1.3999999999999915</v>
      </c>
      <c r="I559" s="158">
        <f t="shared" si="17"/>
        <v>1.3999999999999915</v>
      </c>
    </row>
    <row r="560" spans="1:9" ht="15" customHeight="1" x14ac:dyDescent="0.35">
      <c r="A560" s="19" t="s">
        <v>102</v>
      </c>
      <c r="B560" s="17" t="s">
        <v>28</v>
      </c>
      <c r="C560" s="85">
        <v>101.5</v>
      </c>
      <c r="D560" s="86">
        <v>93.6</v>
      </c>
      <c r="E560" s="86">
        <v>109.3</v>
      </c>
      <c r="F560" s="112">
        <v>637</v>
      </c>
      <c r="G560" s="158"/>
      <c r="H560" s="158">
        <f t="shared" si="16"/>
        <v>7.9000000000000057</v>
      </c>
      <c r="I560" s="158">
        <f t="shared" si="17"/>
        <v>7.7999999999999972</v>
      </c>
    </row>
    <row r="561" spans="1:12" ht="15" customHeight="1" x14ac:dyDescent="0.35">
      <c r="A561" s="19" t="s">
        <v>102</v>
      </c>
      <c r="B561" s="17" t="s">
        <v>29</v>
      </c>
      <c r="C561" s="85">
        <v>119.5</v>
      </c>
      <c r="D561" s="86">
        <v>98.3</v>
      </c>
      <c r="E561" s="86">
        <v>140.69999999999999</v>
      </c>
      <c r="F561" s="112">
        <v>120</v>
      </c>
      <c r="G561" s="158"/>
      <c r="H561" s="158">
        <f t="shared" si="16"/>
        <v>21.200000000000003</v>
      </c>
      <c r="I561" s="158">
        <f t="shared" si="17"/>
        <v>21.199999999999989</v>
      </c>
    </row>
    <row r="562" spans="1:12" ht="15" customHeight="1" x14ac:dyDescent="0.35">
      <c r="A562" s="19" t="s">
        <v>102</v>
      </c>
      <c r="B562" s="17" t="s">
        <v>30</v>
      </c>
      <c r="C562" s="85">
        <v>113</v>
      </c>
      <c r="D562" s="86">
        <v>105.2</v>
      </c>
      <c r="E562" s="86">
        <v>120.8</v>
      </c>
      <c r="F562" s="112">
        <v>790</v>
      </c>
      <c r="G562" s="158"/>
      <c r="H562" s="158">
        <f t="shared" si="16"/>
        <v>7.7999999999999972</v>
      </c>
      <c r="I562" s="158">
        <f t="shared" si="17"/>
        <v>7.7999999999999972</v>
      </c>
    </row>
    <row r="563" spans="1:12" ht="15" customHeight="1" x14ac:dyDescent="0.35">
      <c r="A563" s="19" t="s">
        <v>102</v>
      </c>
      <c r="B563" s="17" t="s">
        <v>31</v>
      </c>
      <c r="C563" s="85">
        <v>135.4</v>
      </c>
      <c r="D563" s="86">
        <v>129.30000000000001</v>
      </c>
      <c r="E563" s="86">
        <v>141.4</v>
      </c>
      <c r="F563" s="112">
        <v>1930</v>
      </c>
      <c r="G563" s="158"/>
      <c r="H563" s="158">
        <f t="shared" si="16"/>
        <v>6.0999999999999943</v>
      </c>
      <c r="I563" s="158">
        <f t="shared" si="17"/>
        <v>6</v>
      </c>
    </row>
    <row r="564" spans="1:12" ht="15" customHeight="1" x14ac:dyDescent="0.35">
      <c r="A564" s="19" t="s">
        <v>102</v>
      </c>
      <c r="B564" s="17" t="s">
        <v>32</v>
      </c>
      <c r="C564" s="85">
        <v>116.2</v>
      </c>
      <c r="D564" s="86">
        <v>106.1</v>
      </c>
      <c r="E564" s="86">
        <v>126.4</v>
      </c>
      <c r="F564" s="112">
        <v>497</v>
      </c>
      <c r="G564" s="158"/>
      <c r="H564" s="158">
        <f t="shared" si="16"/>
        <v>10.100000000000009</v>
      </c>
      <c r="I564" s="158">
        <f t="shared" si="17"/>
        <v>10.200000000000003</v>
      </c>
    </row>
    <row r="565" spans="1:12" ht="15" customHeight="1" x14ac:dyDescent="0.35">
      <c r="A565" s="19" t="s">
        <v>102</v>
      </c>
      <c r="B565" s="17" t="s">
        <v>33</v>
      </c>
      <c r="C565" s="85">
        <v>153.5</v>
      </c>
      <c r="D565" s="86">
        <v>140.9</v>
      </c>
      <c r="E565" s="86">
        <v>166.1</v>
      </c>
      <c r="F565" s="112">
        <v>563</v>
      </c>
      <c r="G565" s="158"/>
      <c r="H565" s="158">
        <f t="shared" si="16"/>
        <v>12.599999999999994</v>
      </c>
      <c r="I565" s="158">
        <f t="shared" si="17"/>
        <v>12.599999999999994</v>
      </c>
    </row>
    <row r="566" spans="1:12" ht="15" customHeight="1" x14ac:dyDescent="0.35">
      <c r="A566" s="19" t="s">
        <v>102</v>
      </c>
      <c r="B566" s="17" t="s">
        <v>34</v>
      </c>
      <c r="C566" s="85">
        <v>139.30000000000001</v>
      </c>
      <c r="D566" s="86">
        <v>130</v>
      </c>
      <c r="E566" s="86">
        <v>148.5</v>
      </c>
      <c r="F566" s="112">
        <v>875</v>
      </c>
      <c r="G566" s="158"/>
      <c r="H566" s="158">
        <f t="shared" si="16"/>
        <v>9.3000000000000114</v>
      </c>
      <c r="I566" s="158">
        <f t="shared" si="17"/>
        <v>9.1999999999999886</v>
      </c>
    </row>
    <row r="567" spans="1:12" ht="15" customHeight="1" x14ac:dyDescent="0.35">
      <c r="A567" s="19" t="s">
        <v>103</v>
      </c>
      <c r="B567" s="17" t="s">
        <v>19</v>
      </c>
      <c r="C567" s="85">
        <v>171.1</v>
      </c>
      <c r="D567" s="86">
        <v>158.6</v>
      </c>
      <c r="E567" s="86">
        <v>183.6</v>
      </c>
      <c r="F567" s="112">
        <v>700</v>
      </c>
      <c r="G567" s="158"/>
      <c r="H567" s="158">
        <f t="shared" si="16"/>
        <v>12.5</v>
      </c>
      <c r="I567" s="158">
        <f t="shared" si="17"/>
        <v>12.5</v>
      </c>
      <c r="K567" s="44">
        <f>Table3b_CouncilArea_Rates[[#This Row],[Upper 95% confidence interval
Persons]]-Table3b_CouncilArea_Rates[[#This Row],[Age-standardised mortality rate
Persons]]</f>
        <v>12.5</v>
      </c>
      <c r="L567" s="44">
        <f>Table3b_CouncilArea_Rates[[#This Row],[Age-standardised mortality rate
Persons]]-Table3b_CouncilArea_Rates[[#This Row],[Lower 95% confidence interval
Persons]]</f>
        <v>12.5</v>
      </c>
    </row>
    <row r="568" spans="1:12" ht="15" customHeight="1" x14ac:dyDescent="0.35">
      <c r="A568" s="19" t="s">
        <v>103</v>
      </c>
      <c r="B568" s="17" t="s">
        <v>27</v>
      </c>
      <c r="C568" s="85">
        <v>160.1</v>
      </c>
      <c r="D568" s="86">
        <v>151.5</v>
      </c>
      <c r="E568" s="86">
        <v>168.7</v>
      </c>
      <c r="F568" s="112">
        <v>1306</v>
      </c>
      <c r="G568" s="158"/>
      <c r="H568" s="158">
        <f t="shared" si="16"/>
        <v>8.5999999999999943</v>
      </c>
      <c r="I568" s="158">
        <f t="shared" si="17"/>
        <v>8.5999999999999943</v>
      </c>
      <c r="K568" s="44">
        <f>Table3b_CouncilArea_Rates[[#This Row],[Upper 95% confidence interval
Persons]]-Table3b_CouncilArea_Rates[[#This Row],[Age-standardised mortality rate
Persons]]</f>
        <v>8.5999999999999943</v>
      </c>
      <c r="L568" s="44">
        <f>Table3b_CouncilArea_Rates[[#This Row],[Age-standardised mortality rate
Persons]]-Table3b_CouncilArea_Rates[[#This Row],[Lower 95% confidence interval
Persons]]</f>
        <v>8.5999999999999943</v>
      </c>
    </row>
    <row r="569" spans="1:12" ht="15" customHeight="1" x14ac:dyDescent="0.35">
      <c r="A569" s="19" t="s">
        <v>103</v>
      </c>
      <c r="B569" s="17" t="s">
        <v>33</v>
      </c>
      <c r="C569" s="85">
        <v>153.80000000000001</v>
      </c>
      <c r="D569" s="86">
        <v>141.1</v>
      </c>
      <c r="E569" s="86">
        <v>166.4</v>
      </c>
      <c r="F569" s="112">
        <v>561</v>
      </c>
      <c r="G569" s="158"/>
      <c r="H569" s="158">
        <f t="shared" si="16"/>
        <v>12.700000000000017</v>
      </c>
      <c r="I569" s="158">
        <f t="shared" si="17"/>
        <v>12.599999999999994</v>
      </c>
      <c r="K569" s="44">
        <f>Table3b_CouncilArea_Rates[[#This Row],[Upper 95% confidence interval
Persons]]-Table3b_CouncilArea_Rates[[#This Row],[Age-standardised mortality rate
Persons]]</f>
        <v>12.599999999999994</v>
      </c>
      <c r="L569" s="44">
        <f>Table3b_CouncilArea_Rates[[#This Row],[Age-standardised mortality rate
Persons]]-Table3b_CouncilArea_Rates[[#This Row],[Lower 95% confidence interval
Persons]]</f>
        <v>12.700000000000017</v>
      </c>
    </row>
    <row r="570" spans="1:12" ht="15" customHeight="1" x14ac:dyDescent="0.35">
      <c r="A570" s="19" t="s">
        <v>103</v>
      </c>
      <c r="B570" s="17" t="s">
        <v>24</v>
      </c>
      <c r="C570" s="85">
        <v>151.69999999999999</v>
      </c>
      <c r="D570" s="86">
        <v>144.80000000000001</v>
      </c>
      <c r="E570" s="86">
        <v>158.6</v>
      </c>
      <c r="F570" s="112">
        <v>1903</v>
      </c>
      <c r="G570" s="158"/>
      <c r="H570" s="158">
        <f t="shared" si="16"/>
        <v>6.8999999999999773</v>
      </c>
      <c r="I570" s="158">
        <f t="shared" si="17"/>
        <v>6.9000000000000057</v>
      </c>
      <c r="K570" s="44">
        <f>Table3b_CouncilArea_Rates[[#This Row],[Upper 95% confidence interval
Persons]]-Table3b_CouncilArea_Rates[[#This Row],[Age-standardised mortality rate
Persons]]</f>
        <v>6.9000000000000057</v>
      </c>
      <c r="L570" s="44">
        <f>Table3b_CouncilArea_Rates[[#This Row],[Age-standardised mortality rate
Persons]]-Table3b_CouncilArea_Rates[[#This Row],[Lower 95% confidence interval
Persons]]</f>
        <v>6.8999999999999773</v>
      </c>
    </row>
    <row r="571" spans="1:12" ht="15" customHeight="1" x14ac:dyDescent="0.35">
      <c r="A571" s="19" t="s">
        <v>103</v>
      </c>
      <c r="B571" s="17" t="s">
        <v>15</v>
      </c>
      <c r="C571" s="85">
        <v>146.5</v>
      </c>
      <c r="D571" s="86">
        <v>137.5</v>
      </c>
      <c r="E571" s="86">
        <v>155.5</v>
      </c>
      <c r="F571" s="112">
        <v>999</v>
      </c>
      <c r="G571" s="158"/>
      <c r="H571" s="158">
        <f t="shared" si="16"/>
        <v>9</v>
      </c>
      <c r="I571" s="158">
        <f t="shared" si="17"/>
        <v>9</v>
      </c>
      <c r="K571" s="44">
        <f>Table3b_CouncilArea_Rates[[#This Row],[Upper 95% confidence interval
Persons]]-Table3b_CouncilArea_Rates[[#This Row],[Age-standardised mortality rate
Persons]]</f>
        <v>9</v>
      </c>
      <c r="L571" s="44">
        <f>Table3b_CouncilArea_Rates[[#This Row],[Age-standardised mortality rate
Persons]]-Table3b_CouncilArea_Rates[[#This Row],[Lower 95% confidence interval
Persons]]</f>
        <v>9</v>
      </c>
    </row>
    <row r="572" spans="1:12" ht="15" customHeight="1" x14ac:dyDescent="0.35">
      <c r="A572" s="19" t="s">
        <v>103</v>
      </c>
      <c r="B572" s="17" t="s">
        <v>10</v>
      </c>
      <c r="C572" s="85">
        <v>142.19999999999999</v>
      </c>
      <c r="D572" s="86">
        <v>133.4</v>
      </c>
      <c r="E572" s="86">
        <v>150.9</v>
      </c>
      <c r="F572" s="112">
        <v>993</v>
      </c>
      <c r="G572" s="158"/>
      <c r="H572" s="158">
        <f t="shared" si="16"/>
        <v>8.7999999999999829</v>
      </c>
      <c r="I572" s="158">
        <f t="shared" si="17"/>
        <v>8.7000000000000171</v>
      </c>
      <c r="K572" s="44">
        <f>Table3b_CouncilArea_Rates[[#This Row],[Upper 95% confidence interval
Persons]]-Table3b_CouncilArea_Rates[[#This Row],[Age-standardised mortality rate
Persons]]</f>
        <v>8.7000000000000171</v>
      </c>
      <c r="L572" s="44">
        <f>Table3b_CouncilArea_Rates[[#This Row],[Age-standardised mortality rate
Persons]]-Table3b_CouncilArea_Rates[[#This Row],[Lower 95% confidence interval
Persons]]</f>
        <v>8.7999999999999829</v>
      </c>
    </row>
    <row r="573" spans="1:12" ht="15" customHeight="1" x14ac:dyDescent="0.35">
      <c r="A573" s="19" t="s">
        <v>103</v>
      </c>
      <c r="B573" s="17" t="s">
        <v>8</v>
      </c>
      <c r="C573" s="85">
        <v>140.6</v>
      </c>
      <c r="D573" s="86">
        <v>124.9</v>
      </c>
      <c r="E573" s="86">
        <v>156.30000000000001</v>
      </c>
      <c r="F573" s="112">
        <v>304</v>
      </c>
      <c r="G573" s="158"/>
      <c r="H573" s="158">
        <f t="shared" si="16"/>
        <v>15.699999999999989</v>
      </c>
      <c r="I573" s="158">
        <f t="shared" si="17"/>
        <v>15.700000000000017</v>
      </c>
      <c r="K573" s="44">
        <f>Table3b_CouncilArea_Rates[[#This Row],[Upper 95% confidence interval
Persons]]-Table3b_CouncilArea_Rates[[#This Row],[Age-standardised mortality rate
Persons]]</f>
        <v>15.700000000000017</v>
      </c>
      <c r="L573" s="44">
        <f>Table3b_CouncilArea_Rates[[#This Row],[Age-standardised mortality rate
Persons]]-Table3b_CouncilArea_Rates[[#This Row],[Lower 95% confidence interval
Persons]]</f>
        <v>15.699999999999989</v>
      </c>
    </row>
    <row r="574" spans="1:12" ht="15" customHeight="1" x14ac:dyDescent="0.35">
      <c r="A574" s="19" t="s">
        <v>103</v>
      </c>
      <c r="B574" s="17" t="s">
        <v>17</v>
      </c>
      <c r="C574" s="85">
        <v>140.19999999999999</v>
      </c>
      <c r="D574" s="86">
        <v>135.19999999999999</v>
      </c>
      <c r="E574" s="86">
        <v>145.1</v>
      </c>
      <c r="F574" s="112">
        <v>3031</v>
      </c>
      <c r="G574" s="158"/>
      <c r="H574" s="158">
        <f t="shared" si="16"/>
        <v>5</v>
      </c>
      <c r="I574" s="158">
        <f t="shared" si="17"/>
        <v>4.9000000000000057</v>
      </c>
      <c r="K574" s="44">
        <f>Table3b_CouncilArea_Rates[[#This Row],[Upper 95% confidence interval
Persons]]-Table3b_CouncilArea_Rates[[#This Row],[Age-standardised mortality rate
Persons]]</f>
        <v>4.9000000000000057</v>
      </c>
      <c r="L574" s="44">
        <f>Table3b_CouncilArea_Rates[[#This Row],[Age-standardised mortality rate
Persons]]-Table3b_CouncilArea_Rates[[#This Row],[Lower 95% confidence interval
Persons]]</f>
        <v>5</v>
      </c>
    </row>
    <row r="575" spans="1:12" ht="15" customHeight="1" x14ac:dyDescent="0.35">
      <c r="A575" s="19" t="s">
        <v>103</v>
      </c>
      <c r="B575" s="17" t="s">
        <v>31</v>
      </c>
      <c r="C575" s="85">
        <v>135.4</v>
      </c>
      <c r="D575" s="86">
        <v>129.4</v>
      </c>
      <c r="E575" s="86">
        <v>141.4</v>
      </c>
      <c r="F575" s="112">
        <v>1964</v>
      </c>
      <c r="G575" s="158"/>
      <c r="H575" s="158">
        <f t="shared" si="16"/>
        <v>6</v>
      </c>
      <c r="I575" s="158">
        <f t="shared" si="17"/>
        <v>6</v>
      </c>
      <c r="K575" s="44">
        <f>Table3b_CouncilArea_Rates[[#This Row],[Upper 95% confidence interval
Persons]]-Table3b_CouncilArea_Rates[[#This Row],[Age-standardised mortality rate
Persons]]</f>
        <v>6</v>
      </c>
      <c r="L575" s="44">
        <f>Table3b_CouncilArea_Rates[[#This Row],[Age-standardised mortality rate
Persons]]-Table3b_CouncilArea_Rates[[#This Row],[Lower 95% confidence interval
Persons]]</f>
        <v>6</v>
      </c>
    </row>
    <row r="576" spans="1:12" ht="15" customHeight="1" x14ac:dyDescent="0.35">
      <c r="A576" s="19" t="s">
        <v>103</v>
      </c>
      <c r="B576" s="17" t="s">
        <v>9</v>
      </c>
      <c r="C576" s="85">
        <v>135</v>
      </c>
      <c r="D576" s="86">
        <v>127.5</v>
      </c>
      <c r="E576" s="86">
        <v>142.5</v>
      </c>
      <c r="F576" s="112">
        <v>1225</v>
      </c>
      <c r="G576" s="158"/>
      <c r="H576" s="158">
        <f t="shared" si="16"/>
        <v>7.5</v>
      </c>
      <c r="I576" s="158">
        <f t="shared" si="17"/>
        <v>7.5</v>
      </c>
      <c r="K576" s="44">
        <f>Table3b_CouncilArea_Rates[[#This Row],[Upper 95% confidence interval
Persons]]-Table3b_CouncilArea_Rates[[#This Row],[Age-standardised mortality rate
Persons]]</f>
        <v>7.5</v>
      </c>
      <c r="L576" s="44">
        <f>Table3b_CouncilArea_Rates[[#This Row],[Age-standardised mortality rate
Persons]]-Table3b_CouncilArea_Rates[[#This Row],[Lower 95% confidence interval
Persons]]</f>
        <v>7.5</v>
      </c>
    </row>
    <row r="577" spans="1:12" ht="15" customHeight="1" x14ac:dyDescent="0.35">
      <c r="A577" s="19" t="s">
        <v>103</v>
      </c>
      <c r="B577" s="17" t="s">
        <v>34</v>
      </c>
      <c r="C577" s="85">
        <v>134.69999999999999</v>
      </c>
      <c r="D577" s="86">
        <v>125.8</v>
      </c>
      <c r="E577" s="86">
        <v>143.69999999999999</v>
      </c>
      <c r="F577" s="112">
        <v>880</v>
      </c>
      <c r="G577" s="158"/>
      <c r="H577" s="158">
        <f t="shared" si="16"/>
        <v>8.8999999999999915</v>
      </c>
      <c r="I577" s="158">
        <f t="shared" si="17"/>
        <v>9</v>
      </c>
      <c r="K577" s="44">
        <f>Table3b_CouncilArea_Rates[[#This Row],[Upper 95% confidence interval
Persons]]-Table3b_CouncilArea_Rates[[#This Row],[Age-standardised mortality rate
Persons]]</f>
        <v>9</v>
      </c>
      <c r="L577" s="44">
        <f>Table3b_CouncilArea_Rates[[#This Row],[Age-standardised mortality rate
Persons]]-Table3b_CouncilArea_Rates[[#This Row],[Lower 95% confidence interval
Persons]]</f>
        <v>8.8999999999999915</v>
      </c>
    </row>
    <row r="578" spans="1:12" ht="15" customHeight="1" x14ac:dyDescent="0.35">
      <c r="A578" s="19" t="s">
        <v>103</v>
      </c>
      <c r="B578" s="17" t="s">
        <v>13</v>
      </c>
      <c r="C578" s="85">
        <v>134</v>
      </c>
      <c r="D578" s="86">
        <v>124.1</v>
      </c>
      <c r="E578" s="86">
        <v>143.80000000000001</v>
      </c>
      <c r="F578" s="112">
        <v>697</v>
      </c>
      <c r="G578" s="158"/>
      <c r="H578" s="158">
        <f t="shared" si="16"/>
        <v>9.9000000000000057</v>
      </c>
      <c r="I578" s="158">
        <f t="shared" si="17"/>
        <v>9.8000000000000114</v>
      </c>
      <c r="K578" s="44">
        <f>Table3b_CouncilArea_Rates[[#This Row],[Upper 95% confidence interval
Persons]]-Table3b_CouncilArea_Rates[[#This Row],[Age-standardised mortality rate
Persons]]</f>
        <v>9.8000000000000114</v>
      </c>
      <c r="L578" s="44">
        <f>Table3b_CouncilArea_Rates[[#This Row],[Age-standardised mortality rate
Persons]]-Table3b_CouncilArea_Rates[[#This Row],[Lower 95% confidence interval
Persons]]</f>
        <v>9.9000000000000057</v>
      </c>
    </row>
    <row r="579" spans="1:12" ht="15" customHeight="1" x14ac:dyDescent="0.35">
      <c r="A579" s="19" t="s">
        <v>103</v>
      </c>
      <c r="B579" s="17" t="s">
        <v>20</v>
      </c>
      <c r="C579" s="85">
        <v>131.5</v>
      </c>
      <c r="D579" s="86">
        <v>119.8</v>
      </c>
      <c r="E579" s="86">
        <v>143.1</v>
      </c>
      <c r="F579" s="112">
        <v>488</v>
      </c>
      <c r="G579" s="158"/>
      <c r="H579" s="158">
        <f t="shared" si="16"/>
        <v>11.700000000000003</v>
      </c>
      <c r="I579" s="158">
        <f t="shared" si="17"/>
        <v>11.599999999999994</v>
      </c>
      <c r="K579" s="44">
        <f>Table3b_CouncilArea_Rates[[#This Row],[Upper 95% confidence interval
Persons]]-Table3b_CouncilArea_Rates[[#This Row],[Age-standardised mortality rate
Persons]]</f>
        <v>11.599999999999994</v>
      </c>
      <c r="L579" s="44">
        <f>Table3b_CouncilArea_Rates[[#This Row],[Age-standardised mortality rate
Persons]]-Table3b_CouncilArea_Rates[[#This Row],[Lower 95% confidence interval
Persons]]</f>
        <v>11.700000000000003</v>
      </c>
    </row>
    <row r="580" spans="1:12" ht="15" customHeight="1" x14ac:dyDescent="0.35">
      <c r="A580" s="19" t="s">
        <v>103</v>
      </c>
      <c r="B580" s="17" t="s">
        <v>16</v>
      </c>
      <c r="C580" s="85">
        <v>131.19999999999999</v>
      </c>
      <c r="D580" s="86">
        <v>126</v>
      </c>
      <c r="E580" s="86">
        <v>136.4</v>
      </c>
      <c r="F580" s="112">
        <v>2352</v>
      </c>
      <c r="G580" s="158"/>
      <c r="H580" s="158">
        <f t="shared" si="16"/>
        <v>5.1999999999999886</v>
      </c>
      <c r="I580" s="158">
        <f t="shared" si="17"/>
        <v>5.2000000000000171</v>
      </c>
      <c r="K580" s="44">
        <f>Table3b_CouncilArea_Rates[[#This Row],[Upper 95% confidence interval
Persons]]-Table3b_CouncilArea_Rates[[#This Row],[Age-standardised mortality rate
Persons]]</f>
        <v>5.2000000000000171</v>
      </c>
      <c r="L580" s="44">
        <f>Table3b_CouncilArea_Rates[[#This Row],[Age-standardised mortality rate
Persons]]-Table3b_CouncilArea_Rates[[#This Row],[Lower 95% confidence interval
Persons]]</f>
        <v>5.1999999999999886</v>
      </c>
    </row>
    <row r="581" spans="1:12" ht="15" customHeight="1" x14ac:dyDescent="0.35">
      <c r="A581" s="19" t="s">
        <v>103</v>
      </c>
      <c r="B581" s="21" t="s">
        <v>2</v>
      </c>
      <c r="C581" s="85">
        <v>127.5</v>
      </c>
      <c r="D581" s="86">
        <v>126.1</v>
      </c>
      <c r="E581" s="86">
        <v>128.9</v>
      </c>
      <c r="F581" s="112">
        <v>31852</v>
      </c>
      <c r="G581" s="158"/>
      <c r="H581" s="158">
        <f t="shared" si="16"/>
        <v>1.4000000000000057</v>
      </c>
      <c r="I581" s="158">
        <f t="shared" si="17"/>
        <v>1.4000000000000057</v>
      </c>
      <c r="K581" s="44">
        <f>Table3b_CouncilArea_Rates[[#This Row],[Upper 95% confidence interval
Persons]]-Table3b_CouncilArea_Rates[[#This Row],[Age-standardised mortality rate
Persons]]</f>
        <v>1.4000000000000057</v>
      </c>
      <c r="L581" s="44">
        <f>Table3b_CouncilArea_Rates[[#This Row],[Age-standardised mortality rate
Persons]]-Table3b_CouncilArea_Rates[[#This Row],[Lower 95% confidence interval
Persons]]</f>
        <v>1.4000000000000057</v>
      </c>
    </row>
    <row r="582" spans="1:12" ht="15" customHeight="1" x14ac:dyDescent="0.35">
      <c r="A582" s="19" t="s">
        <v>103</v>
      </c>
      <c r="B582" s="17" t="s">
        <v>6</v>
      </c>
      <c r="C582" s="85">
        <v>126.9</v>
      </c>
      <c r="D582" s="86">
        <v>117.1</v>
      </c>
      <c r="E582" s="86">
        <v>136.6</v>
      </c>
      <c r="F582" s="112">
        <v>644</v>
      </c>
      <c r="G582" s="158"/>
      <c r="H582" s="158">
        <f t="shared" ref="H582:H631" si="18">ABS(C582-D582)</f>
        <v>9.8000000000000114</v>
      </c>
      <c r="I582" s="158">
        <f t="shared" ref="I582:I632" si="19">ABS(E582-C582)</f>
        <v>9.6999999999999886</v>
      </c>
      <c r="K582" s="44">
        <f>Table3b_CouncilArea_Rates[[#This Row],[Upper 95% confidence interval
Persons]]-Table3b_CouncilArea_Rates[[#This Row],[Age-standardised mortality rate
Persons]]</f>
        <v>9.6999999999999886</v>
      </c>
      <c r="L582" s="44">
        <f>Table3b_CouncilArea_Rates[[#This Row],[Age-standardised mortality rate
Persons]]-Table3b_CouncilArea_Rates[[#This Row],[Lower 95% confidence interval
Persons]]</f>
        <v>9.8000000000000114</v>
      </c>
    </row>
    <row r="583" spans="1:12" ht="15" customHeight="1" x14ac:dyDescent="0.35">
      <c r="A583" s="19" t="s">
        <v>103</v>
      </c>
      <c r="B583" s="17" t="s">
        <v>29</v>
      </c>
      <c r="C583" s="85">
        <v>126.1</v>
      </c>
      <c r="D583" s="86">
        <v>104.5</v>
      </c>
      <c r="E583" s="86">
        <v>147.6</v>
      </c>
      <c r="F583" s="112">
        <v>129</v>
      </c>
      <c r="G583" s="158"/>
      <c r="H583" s="158">
        <f t="shared" si="18"/>
        <v>21.599999999999994</v>
      </c>
      <c r="I583" s="158">
        <f t="shared" si="19"/>
        <v>21.5</v>
      </c>
      <c r="K583" s="44">
        <f>Table3b_CouncilArea_Rates[[#This Row],[Upper 95% confidence interval
Persons]]-Table3b_CouncilArea_Rates[[#This Row],[Age-standardised mortality rate
Persons]]</f>
        <v>21.5</v>
      </c>
      <c r="L583" s="44">
        <f>Table3b_CouncilArea_Rates[[#This Row],[Age-standardised mortality rate
Persons]]-Table3b_CouncilArea_Rates[[#This Row],[Lower 95% confidence interval
Persons]]</f>
        <v>21.599999999999994</v>
      </c>
    </row>
    <row r="584" spans="1:12" ht="15" customHeight="1" x14ac:dyDescent="0.35">
      <c r="A584" s="19" t="s">
        <v>103</v>
      </c>
      <c r="B584" s="17" t="s">
        <v>5</v>
      </c>
      <c r="C584" s="85">
        <v>123.4</v>
      </c>
      <c r="D584" s="86">
        <v>115.2</v>
      </c>
      <c r="E584" s="86">
        <v>131.5</v>
      </c>
      <c r="F584" s="112">
        <v>855</v>
      </c>
      <c r="G584" s="158"/>
      <c r="H584" s="158">
        <f t="shared" si="18"/>
        <v>8.2000000000000028</v>
      </c>
      <c r="I584" s="158">
        <f t="shared" si="19"/>
        <v>8.0999999999999943</v>
      </c>
      <c r="K584" s="44">
        <f>Table3b_CouncilArea_Rates[[#This Row],[Upper 95% confidence interval
Persons]]-Table3b_CouncilArea_Rates[[#This Row],[Age-standardised mortality rate
Persons]]</f>
        <v>8.0999999999999943</v>
      </c>
      <c r="L584" s="44">
        <f>Table3b_CouncilArea_Rates[[#This Row],[Age-standardised mortality rate
Persons]]-Table3b_CouncilArea_Rates[[#This Row],[Lower 95% confidence interval
Persons]]</f>
        <v>8.2000000000000028</v>
      </c>
    </row>
    <row r="585" spans="1:12" ht="15" customHeight="1" x14ac:dyDescent="0.35">
      <c r="A585" s="19" t="s">
        <v>103</v>
      </c>
      <c r="B585" s="17" t="s">
        <v>3</v>
      </c>
      <c r="C585" s="85">
        <v>120.3</v>
      </c>
      <c r="D585" s="86">
        <v>113.2</v>
      </c>
      <c r="E585" s="86">
        <v>127.3</v>
      </c>
      <c r="F585" s="112">
        <v>1105</v>
      </c>
      <c r="G585" s="158"/>
      <c r="H585" s="158">
        <f t="shared" si="18"/>
        <v>7.0999999999999943</v>
      </c>
      <c r="I585" s="158">
        <f t="shared" si="19"/>
        <v>7</v>
      </c>
      <c r="K585" s="44">
        <f>Table3b_CouncilArea_Rates[[#This Row],[Upper 95% confidence interval
Persons]]-Table3b_CouncilArea_Rates[[#This Row],[Age-standardised mortality rate
Persons]]</f>
        <v>7</v>
      </c>
      <c r="L585" s="44">
        <f>Table3b_CouncilArea_Rates[[#This Row],[Age-standardised mortality rate
Persons]]-Table3b_CouncilArea_Rates[[#This Row],[Lower 95% confidence interval
Persons]]</f>
        <v>7.0999999999999943</v>
      </c>
    </row>
    <row r="586" spans="1:12" ht="15" customHeight="1" x14ac:dyDescent="0.35">
      <c r="A586" s="19" t="s">
        <v>103</v>
      </c>
      <c r="B586" s="17" t="s">
        <v>32</v>
      </c>
      <c r="C586" s="85">
        <v>119.1</v>
      </c>
      <c r="D586" s="86">
        <v>108.9</v>
      </c>
      <c r="E586" s="86">
        <v>129.30000000000001</v>
      </c>
      <c r="F586" s="112">
        <v>522</v>
      </c>
      <c r="G586" s="158"/>
      <c r="H586" s="158">
        <f t="shared" si="18"/>
        <v>10.199999999999989</v>
      </c>
      <c r="I586" s="158">
        <f t="shared" si="19"/>
        <v>10.200000000000017</v>
      </c>
      <c r="K586" s="44">
        <f>Table3b_CouncilArea_Rates[[#This Row],[Upper 95% confidence interval
Persons]]-Table3b_CouncilArea_Rates[[#This Row],[Age-standardised mortality rate
Persons]]</f>
        <v>10.200000000000017</v>
      </c>
      <c r="L586" s="44">
        <f>Table3b_CouncilArea_Rates[[#This Row],[Age-standardised mortality rate
Persons]]-Table3b_CouncilArea_Rates[[#This Row],[Lower 95% confidence interval
Persons]]</f>
        <v>10.199999999999989</v>
      </c>
    </row>
    <row r="587" spans="1:12" ht="15" customHeight="1" x14ac:dyDescent="0.35">
      <c r="A587" s="19" t="s">
        <v>103</v>
      </c>
      <c r="B587" s="17" t="s">
        <v>18</v>
      </c>
      <c r="C587" s="85">
        <v>118.4</v>
      </c>
      <c r="D587" s="86">
        <v>112.4</v>
      </c>
      <c r="E587" s="86">
        <v>124.4</v>
      </c>
      <c r="F587" s="112">
        <v>1466</v>
      </c>
      <c r="G587" s="158"/>
      <c r="H587" s="158">
        <f t="shared" si="18"/>
        <v>6</v>
      </c>
      <c r="I587" s="158">
        <f t="shared" si="19"/>
        <v>6</v>
      </c>
      <c r="K587" s="44">
        <f>Table3b_CouncilArea_Rates[[#This Row],[Upper 95% confidence interval
Persons]]-Table3b_CouncilArea_Rates[[#This Row],[Age-standardised mortality rate
Persons]]</f>
        <v>6</v>
      </c>
      <c r="L587" s="44">
        <f>Table3b_CouncilArea_Rates[[#This Row],[Age-standardised mortality rate
Persons]]-Table3b_CouncilArea_Rates[[#This Row],[Lower 95% confidence interval
Persons]]</f>
        <v>6</v>
      </c>
    </row>
    <row r="588" spans="1:12" ht="15" customHeight="1" x14ac:dyDescent="0.35">
      <c r="A588" s="19" t="s">
        <v>103</v>
      </c>
      <c r="B588" s="17" t="s">
        <v>22</v>
      </c>
      <c r="C588" s="85">
        <v>117.9</v>
      </c>
      <c r="D588" s="86">
        <v>102.2</v>
      </c>
      <c r="E588" s="86">
        <v>133.6</v>
      </c>
      <c r="F588" s="112">
        <v>211</v>
      </c>
      <c r="G588" s="158"/>
      <c r="H588" s="158">
        <f t="shared" si="18"/>
        <v>15.700000000000003</v>
      </c>
      <c r="I588" s="158">
        <f t="shared" si="19"/>
        <v>15.699999999999989</v>
      </c>
      <c r="K588" s="44">
        <f>Table3b_CouncilArea_Rates[[#This Row],[Upper 95% confidence interval
Persons]]-Table3b_CouncilArea_Rates[[#This Row],[Age-standardised mortality rate
Persons]]</f>
        <v>15.699999999999989</v>
      </c>
      <c r="L588" s="44">
        <f>Table3b_CouncilArea_Rates[[#This Row],[Age-standardised mortality rate
Persons]]-Table3b_CouncilArea_Rates[[#This Row],[Lower 95% confidence interval
Persons]]</f>
        <v>15.700000000000003</v>
      </c>
    </row>
    <row r="589" spans="1:12" ht="15" customHeight="1" x14ac:dyDescent="0.35">
      <c r="A589" s="19" t="s">
        <v>103</v>
      </c>
      <c r="B589" s="17" t="s">
        <v>7</v>
      </c>
      <c r="C589" s="85">
        <v>116.8</v>
      </c>
      <c r="D589" s="86">
        <v>112.3</v>
      </c>
      <c r="E589" s="86">
        <v>121.4</v>
      </c>
      <c r="F589" s="112">
        <v>2500</v>
      </c>
      <c r="G589" s="158"/>
      <c r="H589" s="158">
        <f t="shared" si="18"/>
        <v>4.5</v>
      </c>
      <c r="I589" s="158">
        <f t="shared" si="19"/>
        <v>4.6000000000000085</v>
      </c>
      <c r="K589" s="44">
        <f>Table3b_CouncilArea_Rates[[#This Row],[Upper 95% confidence interval
Persons]]-Table3b_CouncilArea_Rates[[#This Row],[Age-standardised mortality rate
Persons]]</f>
        <v>4.6000000000000085</v>
      </c>
      <c r="L589" s="44">
        <f>Table3b_CouncilArea_Rates[[#This Row],[Age-standardised mortality rate
Persons]]-Table3b_CouncilArea_Rates[[#This Row],[Lower 95% confidence interval
Persons]]</f>
        <v>4.5</v>
      </c>
    </row>
    <row r="590" spans="1:12" ht="15" customHeight="1" x14ac:dyDescent="0.35">
      <c r="A590" s="19" t="s">
        <v>103</v>
      </c>
      <c r="B590" s="17" t="s">
        <v>4</v>
      </c>
      <c r="C590" s="85">
        <v>114.2</v>
      </c>
      <c r="D590" s="86">
        <v>108.1</v>
      </c>
      <c r="E590" s="86">
        <v>120.4</v>
      </c>
      <c r="F590" s="112">
        <v>1305</v>
      </c>
      <c r="G590" s="158"/>
      <c r="H590" s="158">
        <f t="shared" si="18"/>
        <v>6.1000000000000085</v>
      </c>
      <c r="I590" s="158">
        <f t="shared" si="19"/>
        <v>6.2000000000000028</v>
      </c>
      <c r="K590" s="44">
        <f>Table3b_CouncilArea_Rates[[#This Row],[Upper 95% confidence interval
Persons]]-Table3b_CouncilArea_Rates[[#This Row],[Age-standardised mortality rate
Persons]]</f>
        <v>6.2000000000000028</v>
      </c>
      <c r="L590" s="44">
        <f>Table3b_CouncilArea_Rates[[#This Row],[Age-standardised mortality rate
Persons]]-Table3b_CouncilArea_Rates[[#This Row],[Lower 95% confidence interval
Persons]]</f>
        <v>6.1000000000000085</v>
      </c>
    </row>
    <row r="591" spans="1:12" ht="15" customHeight="1" x14ac:dyDescent="0.35">
      <c r="A591" s="19" t="s">
        <v>103</v>
      </c>
      <c r="B591" s="17" t="s">
        <v>11</v>
      </c>
      <c r="C591" s="85">
        <v>113.9</v>
      </c>
      <c r="D591" s="86">
        <v>105.1</v>
      </c>
      <c r="E591" s="86">
        <v>122.8</v>
      </c>
      <c r="F591" s="112">
        <v>633</v>
      </c>
      <c r="G591" s="158"/>
      <c r="H591" s="158">
        <f t="shared" si="18"/>
        <v>8.8000000000000114</v>
      </c>
      <c r="I591" s="158">
        <f t="shared" si="19"/>
        <v>8.8999999999999915</v>
      </c>
      <c r="K591" s="44">
        <f>Table3b_CouncilArea_Rates[[#This Row],[Upper 95% confidence interval
Persons]]-Table3b_CouncilArea_Rates[[#This Row],[Age-standardised mortality rate
Persons]]</f>
        <v>8.8999999999999915</v>
      </c>
      <c r="L591" s="44">
        <f>Table3b_CouncilArea_Rates[[#This Row],[Age-standardised mortality rate
Persons]]-Table3b_CouncilArea_Rates[[#This Row],[Lower 95% confidence interval
Persons]]</f>
        <v>8.8000000000000114</v>
      </c>
    </row>
    <row r="592" spans="1:12" ht="15" customHeight="1" x14ac:dyDescent="0.35">
      <c r="A592" s="19" t="s">
        <v>103</v>
      </c>
      <c r="B592" s="17" t="s">
        <v>12</v>
      </c>
      <c r="C592" s="85">
        <v>111.6</v>
      </c>
      <c r="D592" s="86">
        <v>103.4</v>
      </c>
      <c r="E592" s="86">
        <v>119.7</v>
      </c>
      <c r="F592" s="112">
        <v>710</v>
      </c>
      <c r="G592" s="158"/>
      <c r="H592" s="158">
        <f t="shared" si="18"/>
        <v>8.1999999999999886</v>
      </c>
      <c r="I592" s="158">
        <f t="shared" si="19"/>
        <v>8.1000000000000085</v>
      </c>
      <c r="K592" s="44">
        <f>Table3b_CouncilArea_Rates[[#This Row],[Upper 95% confidence interval
Persons]]-Table3b_CouncilArea_Rates[[#This Row],[Age-standardised mortality rate
Persons]]</f>
        <v>8.1000000000000085</v>
      </c>
      <c r="L592" s="44">
        <f>Table3b_CouncilArea_Rates[[#This Row],[Age-standardised mortality rate
Persons]]-Table3b_CouncilArea_Rates[[#This Row],[Lower 95% confidence interval
Persons]]</f>
        <v>8.1999999999999886</v>
      </c>
    </row>
    <row r="593" spans="1:12" ht="15" customHeight="1" x14ac:dyDescent="0.35">
      <c r="A593" s="19" t="s">
        <v>103</v>
      </c>
      <c r="B593" s="17" t="s">
        <v>30</v>
      </c>
      <c r="C593" s="85">
        <v>111.2</v>
      </c>
      <c r="D593" s="86">
        <v>103.5</v>
      </c>
      <c r="E593" s="86">
        <v>118.9</v>
      </c>
      <c r="F593" s="112">
        <v>792</v>
      </c>
      <c r="G593" s="158"/>
      <c r="H593" s="158">
        <f t="shared" si="18"/>
        <v>7.7000000000000028</v>
      </c>
      <c r="I593" s="158">
        <f t="shared" si="19"/>
        <v>7.7000000000000028</v>
      </c>
      <c r="K593" s="44">
        <f>Table3b_CouncilArea_Rates[[#This Row],[Upper 95% confidence interval
Persons]]-Table3b_CouncilArea_Rates[[#This Row],[Age-standardised mortality rate
Persons]]</f>
        <v>7.7000000000000028</v>
      </c>
      <c r="L593" s="44">
        <f>Table3b_CouncilArea_Rates[[#This Row],[Age-standardised mortality rate
Persons]]-Table3b_CouncilArea_Rates[[#This Row],[Lower 95% confidence interval
Persons]]</f>
        <v>7.7000000000000028</v>
      </c>
    </row>
    <row r="594" spans="1:12" ht="15" customHeight="1" x14ac:dyDescent="0.35">
      <c r="A594" s="19" t="s">
        <v>103</v>
      </c>
      <c r="B594" s="17" t="s">
        <v>25</v>
      </c>
      <c r="C594" s="85">
        <v>108.9</v>
      </c>
      <c r="D594" s="86">
        <v>90.8</v>
      </c>
      <c r="E594" s="86">
        <v>127.1</v>
      </c>
      <c r="F594" s="112">
        <v>136</v>
      </c>
      <c r="G594" s="158"/>
      <c r="H594" s="158">
        <f t="shared" si="18"/>
        <v>18.100000000000009</v>
      </c>
      <c r="I594" s="158">
        <f t="shared" si="19"/>
        <v>18.199999999999989</v>
      </c>
      <c r="K594" s="44">
        <f>Table3b_CouncilArea_Rates[[#This Row],[Upper 95% confidence interval
Persons]]-Table3b_CouncilArea_Rates[[#This Row],[Age-standardised mortality rate
Persons]]</f>
        <v>18.199999999999989</v>
      </c>
      <c r="L594" s="44">
        <f>Table3b_CouncilArea_Rates[[#This Row],[Age-standardised mortality rate
Persons]]-Table3b_CouncilArea_Rates[[#This Row],[Lower 95% confidence interval
Persons]]</f>
        <v>18.100000000000009</v>
      </c>
    </row>
    <row r="595" spans="1:12" ht="15" customHeight="1" x14ac:dyDescent="0.35">
      <c r="A595" s="19" t="s">
        <v>103</v>
      </c>
      <c r="B595" s="17" t="s">
        <v>14</v>
      </c>
      <c r="C595" s="85">
        <v>106.8</v>
      </c>
      <c r="D595" s="86">
        <v>98</v>
      </c>
      <c r="E595" s="86">
        <v>115.5</v>
      </c>
      <c r="F595" s="112">
        <v>565</v>
      </c>
      <c r="G595" s="158"/>
      <c r="H595" s="158">
        <f t="shared" si="18"/>
        <v>8.7999999999999972</v>
      </c>
      <c r="I595" s="158">
        <f t="shared" si="19"/>
        <v>8.7000000000000028</v>
      </c>
      <c r="K595" s="44">
        <f>Table3b_CouncilArea_Rates[[#This Row],[Upper 95% confidence interval
Persons]]-Table3b_CouncilArea_Rates[[#This Row],[Age-standardised mortality rate
Persons]]</f>
        <v>8.7000000000000028</v>
      </c>
      <c r="L595" s="44">
        <f>Table3b_CouncilArea_Rates[[#This Row],[Age-standardised mortality rate
Persons]]-Table3b_CouncilArea_Rates[[#This Row],[Lower 95% confidence interval
Persons]]</f>
        <v>8.7999999999999972</v>
      </c>
    </row>
    <row r="596" spans="1:12" ht="15" customHeight="1" x14ac:dyDescent="0.35">
      <c r="A596" s="19" t="s">
        <v>103</v>
      </c>
      <c r="B596" s="17" t="s">
        <v>26</v>
      </c>
      <c r="C596" s="85">
        <v>106.8</v>
      </c>
      <c r="D596" s="86">
        <v>100.3</v>
      </c>
      <c r="E596" s="86">
        <v>113.3</v>
      </c>
      <c r="F596" s="112">
        <v>1008</v>
      </c>
      <c r="G596" s="158"/>
      <c r="H596" s="158">
        <f t="shared" si="18"/>
        <v>6.5</v>
      </c>
      <c r="I596" s="158">
        <f t="shared" si="19"/>
        <v>6.5</v>
      </c>
      <c r="K596" s="44">
        <f>Table3b_CouncilArea_Rates[[#This Row],[Upper 95% confidence interval
Persons]]-Table3b_CouncilArea_Rates[[#This Row],[Age-standardised mortality rate
Persons]]</f>
        <v>6.5</v>
      </c>
      <c r="L596" s="44">
        <f>Table3b_CouncilArea_Rates[[#This Row],[Age-standardised mortality rate
Persons]]-Table3b_CouncilArea_Rates[[#This Row],[Lower 95% confidence interval
Persons]]</f>
        <v>6.5</v>
      </c>
    </row>
    <row r="597" spans="1:12" ht="15" customHeight="1" x14ac:dyDescent="0.35">
      <c r="A597" s="19" t="s">
        <v>103</v>
      </c>
      <c r="B597" s="17" t="s">
        <v>23</v>
      </c>
      <c r="C597" s="85">
        <v>103.9</v>
      </c>
      <c r="D597" s="86">
        <v>96.3</v>
      </c>
      <c r="E597" s="86">
        <v>111.5</v>
      </c>
      <c r="F597" s="112">
        <v>716</v>
      </c>
      <c r="G597" s="158"/>
      <c r="H597" s="158">
        <f t="shared" si="18"/>
        <v>7.6000000000000085</v>
      </c>
      <c r="I597" s="158">
        <f t="shared" si="19"/>
        <v>7.5999999999999943</v>
      </c>
      <c r="K597" s="44">
        <f>Table3b_CouncilArea_Rates[[#This Row],[Upper 95% confidence interval
Persons]]-Table3b_CouncilArea_Rates[[#This Row],[Age-standardised mortality rate
Persons]]</f>
        <v>7.5999999999999943</v>
      </c>
      <c r="L597" s="44">
        <f>Table3b_CouncilArea_Rates[[#This Row],[Age-standardised mortality rate
Persons]]-Table3b_CouncilArea_Rates[[#This Row],[Lower 95% confidence interval
Persons]]</f>
        <v>7.6000000000000085</v>
      </c>
    </row>
    <row r="598" spans="1:12" ht="15" customHeight="1" x14ac:dyDescent="0.35">
      <c r="A598" s="19" t="s">
        <v>103</v>
      </c>
      <c r="B598" s="17" t="s">
        <v>21</v>
      </c>
      <c r="C598" s="85">
        <v>101.7</v>
      </c>
      <c r="D598" s="86">
        <v>93</v>
      </c>
      <c r="E598" s="86">
        <v>110.3</v>
      </c>
      <c r="F598" s="112">
        <v>524</v>
      </c>
      <c r="G598" s="158"/>
      <c r="H598" s="158">
        <f t="shared" si="18"/>
        <v>8.7000000000000028</v>
      </c>
      <c r="I598" s="158">
        <f t="shared" si="19"/>
        <v>8.5999999999999943</v>
      </c>
      <c r="K598" s="44">
        <f>Table3b_CouncilArea_Rates[[#This Row],[Upper 95% confidence interval
Persons]]-Table3b_CouncilArea_Rates[[#This Row],[Age-standardised mortality rate
Persons]]</f>
        <v>8.5999999999999943</v>
      </c>
      <c r="L598" s="44">
        <f>Table3b_CouncilArea_Rates[[#This Row],[Age-standardised mortality rate
Persons]]-Table3b_CouncilArea_Rates[[#This Row],[Lower 95% confidence interval
Persons]]</f>
        <v>8.7000000000000028</v>
      </c>
    </row>
    <row r="599" spans="1:12" ht="15" customHeight="1" x14ac:dyDescent="0.35">
      <c r="A599" s="19" t="s">
        <v>103</v>
      </c>
      <c r="B599" s="17" t="s">
        <v>28</v>
      </c>
      <c r="C599" s="85">
        <v>98.6</v>
      </c>
      <c r="D599" s="86">
        <v>91</v>
      </c>
      <c r="E599" s="86">
        <v>106.3</v>
      </c>
      <c r="F599" s="112">
        <v>628</v>
      </c>
      <c r="G599" s="158"/>
      <c r="H599" s="158">
        <f t="shared" si="18"/>
        <v>7.5999999999999943</v>
      </c>
      <c r="I599" s="158">
        <f t="shared" si="19"/>
        <v>7.7000000000000028</v>
      </c>
      <c r="K599" s="44">
        <f>Table3b_CouncilArea_Rates[[#This Row],[Upper 95% confidence interval
Persons]]-Table3b_CouncilArea_Rates[[#This Row],[Age-standardised mortality rate
Persons]]</f>
        <v>7.7000000000000028</v>
      </c>
      <c r="L599" s="44">
        <f>Table3b_CouncilArea_Rates[[#This Row],[Age-standardised mortality rate
Persons]]-Table3b_CouncilArea_Rates[[#This Row],[Lower 95% confidence interval
Persons]]</f>
        <v>7.5999999999999943</v>
      </c>
    </row>
    <row r="600" spans="1:12" x14ac:dyDescent="0.35">
      <c r="A600" s="157" t="s">
        <v>240</v>
      </c>
      <c r="B600" s="158" t="s">
        <v>19</v>
      </c>
      <c r="C600" s="161">
        <v>156.9</v>
      </c>
      <c r="D600" s="159">
        <v>145</v>
      </c>
      <c r="E600" s="159">
        <v>168.9</v>
      </c>
      <c r="F600" s="160">
        <v>647</v>
      </c>
      <c r="G600" s="182"/>
      <c r="H600" s="158">
        <f t="shared" si="18"/>
        <v>11.900000000000006</v>
      </c>
      <c r="I600" s="158">
        <f t="shared" si="19"/>
        <v>12</v>
      </c>
    </row>
    <row r="601" spans="1:12" x14ac:dyDescent="0.35">
      <c r="A601" s="157" t="s">
        <v>240</v>
      </c>
      <c r="B601" s="158" t="s">
        <v>27</v>
      </c>
      <c r="C601" s="161">
        <v>149.69999999999999</v>
      </c>
      <c r="D601" s="159">
        <v>141.4</v>
      </c>
      <c r="E601" s="159">
        <v>157.9</v>
      </c>
      <c r="F601" s="160">
        <v>1245</v>
      </c>
      <c r="G601" s="158"/>
      <c r="H601" s="158">
        <f t="shared" si="18"/>
        <v>8.2999999999999829</v>
      </c>
      <c r="I601" s="158">
        <f t="shared" si="19"/>
        <v>8.2000000000000171</v>
      </c>
    </row>
    <row r="602" spans="1:12" x14ac:dyDescent="0.35">
      <c r="A602" s="157" t="s">
        <v>240</v>
      </c>
      <c r="B602" s="158" t="s">
        <v>33</v>
      </c>
      <c r="C602" s="161">
        <v>154</v>
      </c>
      <c r="D602" s="159">
        <v>141.30000000000001</v>
      </c>
      <c r="E602" s="159">
        <v>166.6</v>
      </c>
      <c r="F602" s="160">
        <v>564</v>
      </c>
      <c r="G602" s="158"/>
      <c r="H602" s="158">
        <f t="shared" si="18"/>
        <v>12.699999999999989</v>
      </c>
      <c r="I602" s="158">
        <f t="shared" si="19"/>
        <v>12.599999999999994</v>
      </c>
    </row>
    <row r="603" spans="1:12" x14ac:dyDescent="0.35">
      <c r="A603" s="157" t="s">
        <v>240</v>
      </c>
      <c r="B603" s="158" t="s">
        <v>24</v>
      </c>
      <c r="C603" s="161">
        <v>144.30000000000001</v>
      </c>
      <c r="D603" s="159">
        <v>137.6</v>
      </c>
      <c r="E603" s="159">
        <v>150.9</v>
      </c>
      <c r="F603" s="160">
        <v>1839</v>
      </c>
      <c r="G603" s="158"/>
      <c r="H603" s="158">
        <f t="shared" si="18"/>
        <v>6.7000000000000171</v>
      </c>
      <c r="I603" s="158">
        <f t="shared" si="19"/>
        <v>6.5999999999999943</v>
      </c>
    </row>
    <row r="604" spans="1:12" x14ac:dyDescent="0.35">
      <c r="A604" s="157" t="s">
        <v>240</v>
      </c>
      <c r="B604" s="158" t="s">
        <v>15</v>
      </c>
      <c r="C604" s="161">
        <v>149.19999999999999</v>
      </c>
      <c r="D604" s="159">
        <v>140.19999999999999</v>
      </c>
      <c r="E604" s="159">
        <v>158.30000000000001</v>
      </c>
      <c r="F604" s="160">
        <v>1033</v>
      </c>
      <c r="G604" s="158"/>
      <c r="H604" s="158">
        <f t="shared" si="18"/>
        <v>9</v>
      </c>
      <c r="I604" s="158">
        <f t="shared" si="19"/>
        <v>9.1000000000000227</v>
      </c>
    </row>
    <row r="605" spans="1:12" x14ac:dyDescent="0.35">
      <c r="A605" s="157" t="s">
        <v>240</v>
      </c>
      <c r="B605" s="158" t="s">
        <v>10</v>
      </c>
      <c r="C605" s="161">
        <v>136.4</v>
      </c>
      <c r="D605" s="159">
        <v>127.8</v>
      </c>
      <c r="E605" s="159">
        <v>144.9</v>
      </c>
      <c r="F605" s="160">
        <v>956</v>
      </c>
      <c r="G605" s="158"/>
      <c r="H605" s="158">
        <f t="shared" si="18"/>
        <v>8.6000000000000085</v>
      </c>
      <c r="I605" s="158">
        <f t="shared" si="19"/>
        <v>8.5</v>
      </c>
    </row>
    <row r="606" spans="1:12" x14ac:dyDescent="0.35">
      <c r="A606" s="157" t="s">
        <v>240</v>
      </c>
      <c r="B606" s="158" t="s">
        <v>8</v>
      </c>
      <c r="C606" s="161">
        <v>137.69999999999999</v>
      </c>
      <c r="D606" s="159">
        <v>122.3</v>
      </c>
      <c r="E606" s="159">
        <v>153</v>
      </c>
      <c r="F606" s="160">
        <v>305</v>
      </c>
      <c r="G606" s="158"/>
      <c r="H606" s="158">
        <f t="shared" si="18"/>
        <v>15.399999999999991</v>
      </c>
      <c r="I606" s="158">
        <f t="shared" si="19"/>
        <v>15.300000000000011</v>
      </c>
    </row>
    <row r="607" spans="1:12" x14ac:dyDescent="0.35">
      <c r="A607" s="157" t="s">
        <v>240</v>
      </c>
      <c r="B607" s="158" t="s">
        <v>17</v>
      </c>
      <c r="C607" s="161">
        <v>135.5</v>
      </c>
      <c r="D607" s="159">
        <v>130.6</v>
      </c>
      <c r="E607" s="159">
        <v>140.30000000000001</v>
      </c>
      <c r="F607" s="160">
        <v>2940</v>
      </c>
      <c r="G607" s="158"/>
      <c r="H607" s="158">
        <f t="shared" si="18"/>
        <v>4.9000000000000057</v>
      </c>
      <c r="I607" s="158">
        <f t="shared" si="19"/>
        <v>4.8000000000000114</v>
      </c>
    </row>
    <row r="608" spans="1:12" x14ac:dyDescent="0.35">
      <c r="A608" s="157" t="s">
        <v>240</v>
      </c>
      <c r="B608" s="158" t="s">
        <v>31</v>
      </c>
      <c r="C608" s="161">
        <v>134.30000000000001</v>
      </c>
      <c r="D608" s="159">
        <v>128.4</v>
      </c>
      <c r="E608" s="159">
        <v>140.19999999999999</v>
      </c>
      <c r="F608" s="160">
        <v>1970</v>
      </c>
      <c r="G608" s="158"/>
      <c r="H608" s="158">
        <f t="shared" si="18"/>
        <v>5.9000000000000057</v>
      </c>
      <c r="I608" s="158">
        <f t="shared" si="19"/>
        <v>5.8999999999999773</v>
      </c>
    </row>
    <row r="609" spans="1:9" x14ac:dyDescent="0.35">
      <c r="A609" s="157" t="s">
        <v>240</v>
      </c>
      <c r="B609" s="158" t="s">
        <v>9</v>
      </c>
      <c r="C609" s="161">
        <v>132</v>
      </c>
      <c r="D609" s="159">
        <v>124.6</v>
      </c>
      <c r="E609" s="159">
        <v>139.30000000000001</v>
      </c>
      <c r="F609" s="160">
        <v>1221</v>
      </c>
      <c r="G609" s="158"/>
      <c r="H609" s="158">
        <f t="shared" si="18"/>
        <v>7.4000000000000057</v>
      </c>
      <c r="I609" s="158">
        <f t="shared" si="19"/>
        <v>7.3000000000000114</v>
      </c>
    </row>
    <row r="610" spans="1:9" x14ac:dyDescent="0.35">
      <c r="A610" s="157" t="s">
        <v>240</v>
      </c>
      <c r="B610" s="158" t="s">
        <v>34</v>
      </c>
      <c r="C610" s="161">
        <v>127.7</v>
      </c>
      <c r="D610" s="159">
        <v>119.1</v>
      </c>
      <c r="E610" s="159">
        <v>136.30000000000001</v>
      </c>
      <c r="F610" s="160">
        <v>853</v>
      </c>
      <c r="G610" s="158"/>
      <c r="H610" s="158">
        <f t="shared" si="18"/>
        <v>8.6000000000000085</v>
      </c>
      <c r="I610" s="158">
        <f t="shared" si="19"/>
        <v>8.6000000000000085</v>
      </c>
    </row>
    <row r="611" spans="1:9" x14ac:dyDescent="0.35">
      <c r="A611" s="157" t="s">
        <v>240</v>
      </c>
      <c r="B611" s="158" t="s">
        <v>13</v>
      </c>
      <c r="C611" s="161">
        <v>129.30000000000001</v>
      </c>
      <c r="D611" s="159">
        <v>119.7</v>
      </c>
      <c r="E611" s="159">
        <v>138.80000000000001</v>
      </c>
      <c r="F611" s="160">
        <v>688</v>
      </c>
      <c r="G611" s="158"/>
      <c r="H611" s="158">
        <f t="shared" si="18"/>
        <v>9.6000000000000085</v>
      </c>
      <c r="I611" s="158">
        <f t="shared" si="19"/>
        <v>9.5</v>
      </c>
    </row>
    <row r="612" spans="1:9" x14ac:dyDescent="0.35">
      <c r="A612" s="157" t="s">
        <v>240</v>
      </c>
      <c r="B612" s="158" t="s">
        <v>20</v>
      </c>
      <c r="C612" s="161">
        <v>123.2</v>
      </c>
      <c r="D612" s="159">
        <v>112</v>
      </c>
      <c r="E612" s="159">
        <v>134.4</v>
      </c>
      <c r="F612" s="160">
        <v>466</v>
      </c>
      <c r="G612" s="158"/>
      <c r="H612" s="158">
        <f t="shared" si="18"/>
        <v>11.200000000000003</v>
      </c>
      <c r="I612" s="158">
        <f t="shared" si="19"/>
        <v>11.200000000000003</v>
      </c>
    </row>
    <row r="613" spans="1:9" x14ac:dyDescent="0.35">
      <c r="A613" s="157" t="s">
        <v>240</v>
      </c>
      <c r="B613" s="158" t="s">
        <v>16</v>
      </c>
      <c r="C613" s="161">
        <v>128.1</v>
      </c>
      <c r="D613" s="159">
        <v>123</v>
      </c>
      <c r="E613" s="159">
        <v>133.30000000000001</v>
      </c>
      <c r="F613" s="160">
        <v>2335</v>
      </c>
      <c r="G613" s="158"/>
      <c r="H613" s="158">
        <f t="shared" si="18"/>
        <v>5.0999999999999943</v>
      </c>
      <c r="I613" s="158">
        <f t="shared" si="19"/>
        <v>5.2000000000000171</v>
      </c>
    </row>
    <row r="614" spans="1:9" x14ac:dyDescent="0.35">
      <c r="A614" s="157" t="s">
        <v>240</v>
      </c>
      <c r="B614" s="158" t="s">
        <v>2</v>
      </c>
      <c r="C614" s="161">
        <v>124.6</v>
      </c>
      <c r="D614" s="159">
        <v>123.3</v>
      </c>
      <c r="E614" s="159">
        <v>126</v>
      </c>
      <c r="F614" s="160">
        <v>31580</v>
      </c>
      <c r="G614" s="158"/>
      <c r="H614" s="158">
        <f t="shared" si="18"/>
        <v>1.2999999999999972</v>
      </c>
      <c r="I614" s="158">
        <f t="shared" si="19"/>
        <v>1.4000000000000057</v>
      </c>
    </row>
    <row r="615" spans="1:9" x14ac:dyDescent="0.35">
      <c r="A615" s="157" t="s">
        <v>240</v>
      </c>
      <c r="B615" s="158" t="s">
        <v>6</v>
      </c>
      <c r="C615" s="161">
        <v>124.5</v>
      </c>
      <c r="D615" s="159">
        <v>114.9</v>
      </c>
      <c r="E615" s="159">
        <v>134.19999999999999</v>
      </c>
      <c r="F615" s="160">
        <v>636</v>
      </c>
      <c r="G615" s="158"/>
      <c r="H615" s="158">
        <f t="shared" si="18"/>
        <v>9.5999999999999943</v>
      </c>
      <c r="I615" s="158">
        <f t="shared" si="19"/>
        <v>9.6999999999999886</v>
      </c>
    </row>
    <row r="616" spans="1:9" x14ac:dyDescent="0.35">
      <c r="A616" s="157" t="s">
        <v>240</v>
      </c>
      <c r="B616" s="158" t="s">
        <v>29</v>
      </c>
      <c r="C616" s="161">
        <v>118.5</v>
      </c>
      <c r="D616" s="159">
        <v>97.9</v>
      </c>
      <c r="E616" s="159">
        <v>139.19999999999999</v>
      </c>
      <c r="F616" s="160">
        <v>124</v>
      </c>
      <c r="G616" s="158"/>
      <c r="H616" s="158">
        <f t="shared" si="18"/>
        <v>20.599999999999994</v>
      </c>
      <c r="I616" s="158">
        <f t="shared" si="19"/>
        <v>20.699999999999989</v>
      </c>
    </row>
    <row r="617" spans="1:9" x14ac:dyDescent="0.35">
      <c r="A617" s="157" t="s">
        <v>240</v>
      </c>
      <c r="B617" s="158" t="s">
        <v>5</v>
      </c>
      <c r="C617" s="161">
        <v>124.4</v>
      </c>
      <c r="D617" s="159">
        <v>116.3</v>
      </c>
      <c r="E617" s="159">
        <v>132.6</v>
      </c>
      <c r="F617" s="160">
        <v>873</v>
      </c>
      <c r="G617" s="158"/>
      <c r="H617" s="158">
        <f t="shared" si="18"/>
        <v>8.1000000000000085</v>
      </c>
      <c r="I617" s="158">
        <f t="shared" si="19"/>
        <v>8.1999999999999886</v>
      </c>
    </row>
    <row r="618" spans="1:9" x14ac:dyDescent="0.35">
      <c r="A618" s="157" t="s">
        <v>240</v>
      </c>
      <c r="B618" s="158" t="s">
        <v>3</v>
      </c>
      <c r="C618" s="161">
        <v>118.7</v>
      </c>
      <c r="D618" s="159">
        <v>111.8</v>
      </c>
      <c r="E618" s="159">
        <v>125.7</v>
      </c>
      <c r="F618" s="160">
        <v>1101</v>
      </c>
      <c r="G618" s="158"/>
      <c r="H618" s="158">
        <f t="shared" si="18"/>
        <v>6.9000000000000057</v>
      </c>
      <c r="I618" s="158">
        <f t="shared" si="19"/>
        <v>7</v>
      </c>
    </row>
    <row r="619" spans="1:9" x14ac:dyDescent="0.35">
      <c r="A619" s="157" t="s">
        <v>240</v>
      </c>
      <c r="B619" s="158" t="s">
        <v>32</v>
      </c>
      <c r="C619" s="161">
        <v>117.4</v>
      </c>
      <c r="D619" s="159">
        <v>107.4</v>
      </c>
      <c r="E619" s="159">
        <v>127.4</v>
      </c>
      <c r="F619" s="160">
        <v>524</v>
      </c>
      <c r="G619" s="158"/>
      <c r="H619" s="158">
        <f t="shared" si="18"/>
        <v>10</v>
      </c>
      <c r="I619" s="158">
        <f t="shared" si="19"/>
        <v>10</v>
      </c>
    </row>
    <row r="620" spans="1:9" x14ac:dyDescent="0.35">
      <c r="A620" s="157" t="s">
        <v>240</v>
      </c>
      <c r="B620" s="158" t="s">
        <v>18</v>
      </c>
      <c r="C620" s="161">
        <v>118.5</v>
      </c>
      <c r="D620" s="159">
        <v>112.6</v>
      </c>
      <c r="E620" s="159">
        <v>124.5</v>
      </c>
      <c r="F620" s="160">
        <v>1496</v>
      </c>
      <c r="G620" s="158"/>
      <c r="H620" s="158">
        <f t="shared" si="18"/>
        <v>5.9000000000000057</v>
      </c>
      <c r="I620" s="158">
        <f t="shared" si="19"/>
        <v>6</v>
      </c>
    </row>
    <row r="621" spans="1:9" x14ac:dyDescent="0.35">
      <c r="A621" s="157" t="s">
        <v>240</v>
      </c>
      <c r="B621" s="158" t="s">
        <v>22</v>
      </c>
      <c r="C621" s="161">
        <v>120.1</v>
      </c>
      <c r="D621" s="159">
        <v>104.4</v>
      </c>
      <c r="E621" s="159">
        <v>135.80000000000001</v>
      </c>
      <c r="F621" s="160">
        <v>219</v>
      </c>
      <c r="G621" s="158"/>
      <c r="H621" s="158">
        <f t="shared" si="18"/>
        <v>15.699999999999989</v>
      </c>
      <c r="I621" s="158">
        <f t="shared" si="19"/>
        <v>15.700000000000017</v>
      </c>
    </row>
    <row r="622" spans="1:9" x14ac:dyDescent="0.35">
      <c r="A622" s="157" t="s">
        <v>240</v>
      </c>
      <c r="B622" s="158" t="s">
        <v>7</v>
      </c>
      <c r="C622" s="161">
        <v>117.1</v>
      </c>
      <c r="D622" s="159">
        <v>112.6</v>
      </c>
      <c r="E622" s="159">
        <v>121.6</v>
      </c>
      <c r="F622" s="160">
        <v>2526</v>
      </c>
      <c r="G622" s="158"/>
      <c r="H622" s="158">
        <f t="shared" si="18"/>
        <v>4.5</v>
      </c>
      <c r="I622" s="158">
        <f t="shared" si="19"/>
        <v>4.5</v>
      </c>
    </row>
    <row r="623" spans="1:9" x14ac:dyDescent="0.35">
      <c r="A623" s="157" t="s">
        <v>240</v>
      </c>
      <c r="B623" s="158" t="s">
        <v>4</v>
      </c>
      <c r="C623" s="161">
        <v>114.3</v>
      </c>
      <c r="D623" s="159">
        <v>108.2</v>
      </c>
      <c r="E623" s="159">
        <v>120.4</v>
      </c>
      <c r="F623" s="160">
        <v>1336</v>
      </c>
      <c r="G623" s="158"/>
      <c r="H623" s="158">
        <f t="shared" si="18"/>
        <v>6.0999999999999943</v>
      </c>
      <c r="I623" s="158">
        <f t="shared" si="19"/>
        <v>6.1000000000000085</v>
      </c>
    </row>
    <row r="624" spans="1:9" x14ac:dyDescent="0.35">
      <c r="A624" s="157" t="s">
        <v>240</v>
      </c>
      <c r="B624" s="158" t="s">
        <v>11</v>
      </c>
      <c r="C624" s="161">
        <v>110.9</v>
      </c>
      <c r="D624" s="159">
        <v>102.2</v>
      </c>
      <c r="E624" s="159">
        <v>119.6</v>
      </c>
      <c r="F624" s="160">
        <v>625</v>
      </c>
      <c r="G624" s="158"/>
      <c r="H624" s="158">
        <f t="shared" si="18"/>
        <v>8.7000000000000028</v>
      </c>
      <c r="I624" s="158">
        <f t="shared" si="19"/>
        <v>8.6999999999999886</v>
      </c>
    </row>
    <row r="625" spans="1:9" x14ac:dyDescent="0.35">
      <c r="A625" s="157" t="s">
        <v>240</v>
      </c>
      <c r="B625" s="158" t="s">
        <v>12</v>
      </c>
      <c r="C625" s="161">
        <v>108.9</v>
      </c>
      <c r="D625" s="159">
        <v>100.9</v>
      </c>
      <c r="E625" s="159">
        <v>116.9</v>
      </c>
      <c r="F625" s="160">
        <v>704</v>
      </c>
      <c r="G625" s="158"/>
      <c r="H625" s="158">
        <f t="shared" si="18"/>
        <v>8</v>
      </c>
      <c r="I625" s="158">
        <f t="shared" si="19"/>
        <v>8</v>
      </c>
    </row>
    <row r="626" spans="1:9" x14ac:dyDescent="0.35">
      <c r="A626" s="157" t="s">
        <v>240</v>
      </c>
      <c r="B626" s="158" t="s">
        <v>30</v>
      </c>
      <c r="C626" s="161">
        <v>109.2</v>
      </c>
      <c r="D626" s="159">
        <v>101.6</v>
      </c>
      <c r="E626" s="159">
        <v>116.8</v>
      </c>
      <c r="F626" s="160">
        <v>785</v>
      </c>
      <c r="G626" s="158"/>
      <c r="H626" s="158">
        <f t="shared" si="18"/>
        <v>7.6000000000000085</v>
      </c>
      <c r="I626" s="158">
        <f t="shared" si="19"/>
        <v>7.5999999999999943</v>
      </c>
    </row>
    <row r="627" spans="1:9" x14ac:dyDescent="0.35">
      <c r="A627" s="157" t="s">
        <v>240</v>
      </c>
      <c r="B627" s="158" t="s">
        <v>25</v>
      </c>
      <c r="C627" s="161">
        <v>105.1</v>
      </c>
      <c r="D627" s="159">
        <v>87.6</v>
      </c>
      <c r="E627" s="159">
        <v>122.5</v>
      </c>
      <c r="F627" s="160">
        <v>137</v>
      </c>
      <c r="G627" s="158"/>
      <c r="H627" s="158">
        <f t="shared" si="18"/>
        <v>17.5</v>
      </c>
      <c r="I627" s="158">
        <f t="shared" si="19"/>
        <v>17.400000000000006</v>
      </c>
    </row>
    <row r="628" spans="1:9" x14ac:dyDescent="0.35">
      <c r="A628" s="157" t="s">
        <v>240</v>
      </c>
      <c r="B628" s="158" t="s">
        <v>14</v>
      </c>
      <c r="C628" s="161">
        <v>103.9</v>
      </c>
      <c r="D628" s="159">
        <v>95.4</v>
      </c>
      <c r="E628" s="159">
        <v>112.4</v>
      </c>
      <c r="F628" s="160">
        <v>557</v>
      </c>
      <c r="G628" s="158"/>
      <c r="H628" s="158">
        <f>ABS(C628-D628)</f>
        <v>8.5</v>
      </c>
      <c r="I628" s="158">
        <f>ABS(E628-C628)</f>
        <v>8.5</v>
      </c>
    </row>
    <row r="629" spans="1:9" x14ac:dyDescent="0.35">
      <c r="A629" s="157" t="s">
        <v>240</v>
      </c>
      <c r="B629" s="158" t="s">
        <v>26</v>
      </c>
      <c r="C629" s="161">
        <v>103.8</v>
      </c>
      <c r="D629" s="159">
        <v>97.4</v>
      </c>
      <c r="E629" s="159">
        <v>110.1</v>
      </c>
      <c r="F629" s="160">
        <v>996</v>
      </c>
      <c r="G629" s="158"/>
      <c r="H629" s="158">
        <f t="shared" si="18"/>
        <v>6.3999999999999915</v>
      </c>
      <c r="I629" s="158">
        <f t="shared" si="19"/>
        <v>6.2999999999999972</v>
      </c>
    </row>
    <row r="630" spans="1:9" x14ac:dyDescent="0.35">
      <c r="A630" s="157" t="s">
        <v>240</v>
      </c>
      <c r="B630" s="158" t="s">
        <v>23</v>
      </c>
      <c r="C630" s="161">
        <v>100.3</v>
      </c>
      <c r="D630" s="159">
        <v>92.8</v>
      </c>
      <c r="E630" s="159">
        <v>107.7</v>
      </c>
      <c r="F630" s="160">
        <v>699</v>
      </c>
      <c r="G630" s="158"/>
      <c r="H630" s="158">
        <f t="shared" si="18"/>
        <v>7.5</v>
      </c>
      <c r="I630" s="158">
        <f t="shared" si="19"/>
        <v>7.4000000000000057</v>
      </c>
    </row>
    <row r="631" spans="1:9" x14ac:dyDescent="0.35">
      <c r="A631" s="157" t="s">
        <v>240</v>
      </c>
      <c r="B631" s="158" t="s">
        <v>21</v>
      </c>
      <c r="C631" s="161">
        <v>101.7</v>
      </c>
      <c r="D631" s="159">
        <v>93.1</v>
      </c>
      <c r="E631" s="159">
        <v>110.2</v>
      </c>
      <c r="F631" s="160">
        <v>540</v>
      </c>
      <c r="G631" s="158"/>
      <c r="H631" s="158">
        <f t="shared" si="18"/>
        <v>8.6000000000000085</v>
      </c>
      <c r="I631" s="158">
        <f t="shared" si="19"/>
        <v>8.5</v>
      </c>
    </row>
    <row r="632" spans="1:9" x14ac:dyDescent="0.35">
      <c r="A632" s="157" t="s">
        <v>240</v>
      </c>
      <c r="B632" s="158" t="s">
        <v>28</v>
      </c>
      <c r="C632" s="161">
        <v>99.6</v>
      </c>
      <c r="D632" s="159">
        <v>91.9</v>
      </c>
      <c r="E632" s="159">
        <v>107.3</v>
      </c>
      <c r="F632" s="160">
        <v>640</v>
      </c>
      <c r="G632" s="158"/>
      <c r="H632" s="158">
        <f>ABS(C632-D632)</f>
        <v>7.6999999999999886</v>
      </c>
      <c r="I632" s="158">
        <f t="shared" si="19"/>
        <v>7.7000000000000028</v>
      </c>
    </row>
  </sheetData>
  <phoneticPr fontId="30" type="noConversion"/>
  <hyperlinks>
    <hyperlink ref="A4" location="Contents!A1" display="Back to table of contents" xr:uid="{00000000-0004-0000-0600-000000000000}"/>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7"/>
  <sheetViews>
    <sheetView zoomScaleNormal="100" workbookViewId="0"/>
  </sheetViews>
  <sheetFormatPr defaultRowHeight="15.5" x14ac:dyDescent="0.35"/>
  <cols>
    <col min="1" max="1" width="10.4609375" customWidth="1"/>
    <col min="2" max="16" width="12.3828125" customWidth="1"/>
  </cols>
  <sheetData>
    <row r="1" spans="1:16" ht="20" x14ac:dyDescent="0.4">
      <c r="A1" s="1" t="s">
        <v>241</v>
      </c>
    </row>
    <row r="2" spans="1:16" x14ac:dyDescent="0.35">
      <c r="A2" t="s">
        <v>0</v>
      </c>
    </row>
    <row r="3" spans="1:16" x14ac:dyDescent="0.35">
      <c r="A3" t="s">
        <v>1</v>
      </c>
    </row>
    <row r="4" spans="1:16" x14ac:dyDescent="0.35">
      <c r="A4" s="45" t="s">
        <v>60</v>
      </c>
    </row>
    <row r="5" spans="1:16" s="7" customFormat="1" x14ac:dyDescent="0.35"/>
    <row r="6" spans="1:16" s="17" customFormat="1" ht="62.5" thickBot="1" x14ac:dyDescent="0.4">
      <c r="A6" s="99" t="s">
        <v>40</v>
      </c>
      <c r="B6" s="99" t="s">
        <v>2</v>
      </c>
      <c r="C6" s="100" t="s">
        <v>66</v>
      </c>
      <c r="D6" s="100" t="s">
        <v>67</v>
      </c>
      <c r="E6" s="100" t="s">
        <v>68</v>
      </c>
      <c r="F6" s="100" t="s">
        <v>69</v>
      </c>
      <c r="G6" s="100" t="s">
        <v>70</v>
      </c>
      <c r="H6" s="100" t="s">
        <v>71</v>
      </c>
      <c r="I6" s="100" t="s">
        <v>72</v>
      </c>
      <c r="J6" s="100" t="s">
        <v>73</v>
      </c>
      <c r="K6" s="100" t="s">
        <v>74</v>
      </c>
      <c r="L6" s="100" t="s">
        <v>75</v>
      </c>
      <c r="M6" s="100" t="s">
        <v>76</v>
      </c>
      <c r="N6" s="100" t="s">
        <v>77</v>
      </c>
      <c r="O6" s="100" t="s">
        <v>78</v>
      </c>
      <c r="P6" s="105" t="s">
        <v>79</v>
      </c>
    </row>
    <row r="7" spans="1:16" s="17" customFormat="1" x14ac:dyDescent="0.35">
      <c r="A7" s="54">
        <v>2000</v>
      </c>
      <c r="B7" s="102">
        <v>2013</v>
      </c>
      <c r="C7" s="20">
        <v>198</v>
      </c>
      <c r="D7" s="20">
        <v>58</v>
      </c>
      <c r="E7" s="20">
        <v>52</v>
      </c>
      <c r="F7" s="20">
        <v>124</v>
      </c>
      <c r="G7" s="20">
        <v>111</v>
      </c>
      <c r="H7" s="20">
        <v>204</v>
      </c>
      <c r="I7" s="20">
        <v>416</v>
      </c>
      <c r="J7" s="20">
        <v>132</v>
      </c>
      <c r="K7" s="20">
        <v>206</v>
      </c>
      <c r="L7" s="20">
        <v>308</v>
      </c>
      <c r="M7" s="20">
        <v>1</v>
      </c>
      <c r="N7" s="20">
        <v>8</v>
      </c>
      <c r="O7" s="20">
        <v>174</v>
      </c>
      <c r="P7" s="93">
        <v>21</v>
      </c>
    </row>
    <row r="8" spans="1:16" s="17" customFormat="1" x14ac:dyDescent="0.35">
      <c r="A8" s="53">
        <v>2001</v>
      </c>
      <c r="B8" s="97">
        <v>2133</v>
      </c>
      <c r="C8" s="103">
        <v>162</v>
      </c>
      <c r="D8" s="103">
        <v>50</v>
      </c>
      <c r="E8" s="103">
        <v>67</v>
      </c>
      <c r="F8" s="103">
        <v>133</v>
      </c>
      <c r="G8" s="103">
        <v>123</v>
      </c>
      <c r="H8" s="103">
        <v>208</v>
      </c>
      <c r="I8" s="103">
        <v>483</v>
      </c>
      <c r="J8" s="103">
        <v>130</v>
      </c>
      <c r="K8" s="103">
        <v>210</v>
      </c>
      <c r="L8" s="103">
        <v>359</v>
      </c>
      <c r="M8" s="103">
        <v>3</v>
      </c>
      <c r="N8" s="103">
        <v>7</v>
      </c>
      <c r="O8" s="103">
        <v>181</v>
      </c>
      <c r="P8" s="94">
        <v>17</v>
      </c>
    </row>
    <row r="9" spans="1:16" s="17" customFormat="1" x14ac:dyDescent="0.35">
      <c r="A9" s="55">
        <v>2002</v>
      </c>
      <c r="B9" s="97">
        <v>2151</v>
      </c>
      <c r="C9" s="103">
        <v>182</v>
      </c>
      <c r="D9" s="103">
        <v>63</v>
      </c>
      <c r="E9" s="103">
        <v>72</v>
      </c>
      <c r="F9" s="103">
        <v>128</v>
      </c>
      <c r="G9" s="103">
        <v>148</v>
      </c>
      <c r="H9" s="103">
        <v>215</v>
      </c>
      <c r="I9" s="103">
        <v>469</v>
      </c>
      <c r="J9" s="103">
        <v>135</v>
      </c>
      <c r="K9" s="103">
        <v>220</v>
      </c>
      <c r="L9" s="103">
        <v>328</v>
      </c>
      <c r="M9" s="103">
        <v>4</v>
      </c>
      <c r="N9" s="103">
        <v>5</v>
      </c>
      <c r="O9" s="103">
        <v>172</v>
      </c>
      <c r="P9" s="94">
        <v>10</v>
      </c>
    </row>
    <row r="10" spans="1:16" s="17" customFormat="1" x14ac:dyDescent="0.35">
      <c r="A10" s="54">
        <v>2003</v>
      </c>
      <c r="B10" s="97">
        <v>2351</v>
      </c>
      <c r="C10" s="103">
        <v>193</v>
      </c>
      <c r="D10" s="103">
        <v>71</v>
      </c>
      <c r="E10" s="103">
        <v>67</v>
      </c>
      <c r="F10" s="103">
        <v>126</v>
      </c>
      <c r="G10" s="103">
        <v>140</v>
      </c>
      <c r="H10" s="103">
        <v>259</v>
      </c>
      <c r="I10" s="103">
        <v>522</v>
      </c>
      <c r="J10" s="103">
        <v>130</v>
      </c>
      <c r="K10" s="103">
        <v>263</v>
      </c>
      <c r="L10" s="103">
        <v>352</v>
      </c>
      <c r="M10" s="103">
        <v>3</v>
      </c>
      <c r="N10" s="103">
        <v>7</v>
      </c>
      <c r="O10" s="103">
        <v>207</v>
      </c>
      <c r="P10" s="94">
        <v>11</v>
      </c>
    </row>
    <row r="11" spans="1:16" s="17" customFormat="1" x14ac:dyDescent="0.35">
      <c r="A11" s="54">
        <v>2004</v>
      </c>
      <c r="B11" s="97">
        <v>2354</v>
      </c>
      <c r="C11" s="103">
        <v>166</v>
      </c>
      <c r="D11" s="103">
        <v>59</v>
      </c>
      <c r="E11" s="103">
        <v>67</v>
      </c>
      <c r="F11" s="103">
        <v>180</v>
      </c>
      <c r="G11" s="103">
        <v>138</v>
      </c>
      <c r="H11" s="103">
        <v>244</v>
      </c>
      <c r="I11" s="103">
        <v>496</v>
      </c>
      <c r="J11" s="103">
        <v>152</v>
      </c>
      <c r="K11" s="103">
        <v>260</v>
      </c>
      <c r="L11" s="103">
        <v>364</v>
      </c>
      <c r="M11" s="103">
        <v>3</v>
      </c>
      <c r="N11" s="103">
        <v>10</v>
      </c>
      <c r="O11" s="103">
        <v>199</v>
      </c>
      <c r="P11" s="94">
        <v>16</v>
      </c>
    </row>
    <row r="12" spans="1:16" s="17" customFormat="1" x14ac:dyDescent="0.35">
      <c r="A12" s="54">
        <v>2005</v>
      </c>
      <c r="B12" s="97">
        <v>2250</v>
      </c>
      <c r="C12" s="103">
        <v>157</v>
      </c>
      <c r="D12" s="103">
        <v>62</v>
      </c>
      <c r="E12" s="103">
        <v>59</v>
      </c>
      <c r="F12" s="103">
        <v>181</v>
      </c>
      <c r="G12" s="103">
        <v>122</v>
      </c>
      <c r="H12" s="103">
        <v>264</v>
      </c>
      <c r="I12" s="103">
        <v>430</v>
      </c>
      <c r="J12" s="103">
        <v>133</v>
      </c>
      <c r="K12" s="103">
        <v>254</v>
      </c>
      <c r="L12" s="103">
        <v>364</v>
      </c>
      <c r="M12" s="103">
        <v>4</v>
      </c>
      <c r="N12" s="103">
        <v>5</v>
      </c>
      <c r="O12" s="103">
        <v>201</v>
      </c>
      <c r="P12" s="94">
        <v>14</v>
      </c>
    </row>
    <row r="13" spans="1:16" s="17" customFormat="1" x14ac:dyDescent="0.35">
      <c r="A13" s="54">
        <v>2006</v>
      </c>
      <c r="B13" s="97">
        <v>2553</v>
      </c>
      <c r="C13" s="103">
        <v>177</v>
      </c>
      <c r="D13" s="103">
        <v>67</v>
      </c>
      <c r="E13" s="103">
        <v>75</v>
      </c>
      <c r="F13" s="103">
        <v>199</v>
      </c>
      <c r="G13" s="103">
        <v>158</v>
      </c>
      <c r="H13" s="103">
        <v>269</v>
      </c>
      <c r="I13" s="103">
        <v>535</v>
      </c>
      <c r="J13" s="103">
        <v>170</v>
      </c>
      <c r="K13" s="103">
        <v>256</v>
      </c>
      <c r="L13" s="103">
        <v>404</v>
      </c>
      <c r="M13" s="103">
        <v>5</v>
      </c>
      <c r="N13" s="103">
        <v>7</v>
      </c>
      <c r="O13" s="103">
        <v>215</v>
      </c>
      <c r="P13" s="94">
        <v>16</v>
      </c>
    </row>
    <row r="14" spans="1:16" s="17" customFormat="1" x14ac:dyDescent="0.35">
      <c r="A14" s="54">
        <v>2007</v>
      </c>
      <c r="B14" s="97">
        <v>2995</v>
      </c>
      <c r="C14" s="103">
        <v>219</v>
      </c>
      <c r="D14" s="103">
        <v>86</v>
      </c>
      <c r="E14" s="103">
        <v>105</v>
      </c>
      <c r="F14" s="103">
        <v>195</v>
      </c>
      <c r="G14" s="103">
        <v>161</v>
      </c>
      <c r="H14" s="103">
        <v>332</v>
      </c>
      <c r="I14" s="103">
        <v>629</v>
      </c>
      <c r="J14" s="103">
        <v>209</v>
      </c>
      <c r="K14" s="103">
        <v>313</v>
      </c>
      <c r="L14" s="103">
        <v>448</v>
      </c>
      <c r="M14" s="103">
        <v>7</v>
      </c>
      <c r="N14" s="103">
        <v>20</v>
      </c>
      <c r="O14" s="103">
        <v>254</v>
      </c>
      <c r="P14" s="94">
        <v>17</v>
      </c>
    </row>
    <row r="15" spans="1:16" s="17" customFormat="1" x14ac:dyDescent="0.35">
      <c r="A15" s="54">
        <v>2008</v>
      </c>
      <c r="B15" s="97">
        <v>3214</v>
      </c>
      <c r="C15" s="103">
        <v>248</v>
      </c>
      <c r="D15" s="103">
        <v>71</v>
      </c>
      <c r="E15" s="103">
        <v>102</v>
      </c>
      <c r="F15" s="103">
        <v>237</v>
      </c>
      <c r="G15" s="103">
        <v>175</v>
      </c>
      <c r="H15" s="103">
        <v>287</v>
      </c>
      <c r="I15" s="103">
        <v>694</v>
      </c>
      <c r="J15" s="103">
        <v>231</v>
      </c>
      <c r="K15" s="103">
        <v>343</v>
      </c>
      <c r="L15" s="103">
        <v>515</v>
      </c>
      <c r="M15" s="103">
        <v>9</v>
      </c>
      <c r="N15" s="103">
        <v>7</v>
      </c>
      <c r="O15" s="103">
        <v>279</v>
      </c>
      <c r="P15" s="94">
        <v>16</v>
      </c>
    </row>
    <row r="16" spans="1:16" s="17" customFormat="1" x14ac:dyDescent="0.35">
      <c r="A16" s="54">
        <v>2009</v>
      </c>
      <c r="B16" s="97">
        <v>3219</v>
      </c>
      <c r="C16" s="103">
        <v>205</v>
      </c>
      <c r="D16" s="103">
        <v>67</v>
      </c>
      <c r="E16" s="103">
        <v>101</v>
      </c>
      <c r="F16" s="103">
        <v>248</v>
      </c>
      <c r="G16" s="103">
        <v>189</v>
      </c>
      <c r="H16" s="103">
        <v>308</v>
      </c>
      <c r="I16" s="103">
        <v>680</v>
      </c>
      <c r="J16" s="103">
        <v>212</v>
      </c>
      <c r="K16" s="103">
        <v>374</v>
      </c>
      <c r="L16" s="103">
        <v>526</v>
      </c>
      <c r="M16" s="103">
        <v>14</v>
      </c>
      <c r="N16" s="103">
        <v>12</v>
      </c>
      <c r="O16" s="103">
        <v>268</v>
      </c>
      <c r="P16" s="94">
        <v>15</v>
      </c>
    </row>
    <row r="17" spans="1:20" s="17" customFormat="1" x14ac:dyDescent="0.35">
      <c r="A17" s="54">
        <v>2010</v>
      </c>
      <c r="B17" s="97">
        <v>3410</v>
      </c>
      <c r="C17" s="103">
        <v>238</v>
      </c>
      <c r="D17" s="103">
        <v>92</v>
      </c>
      <c r="E17" s="103">
        <v>125</v>
      </c>
      <c r="F17" s="103">
        <v>243</v>
      </c>
      <c r="G17" s="103">
        <v>198</v>
      </c>
      <c r="H17" s="103">
        <v>366</v>
      </c>
      <c r="I17" s="103">
        <v>693</v>
      </c>
      <c r="J17" s="103">
        <v>226</v>
      </c>
      <c r="K17" s="103">
        <v>355</v>
      </c>
      <c r="L17" s="103">
        <v>556</v>
      </c>
      <c r="M17" s="103">
        <v>3</v>
      </c>
      <c r="N17" s="103">
        <v>15</v>
      </c>
      <c r="O17" s="103">
        <v>282</v>
      </c>
      <c r="P17" s="94">
        <v>18</v>
      </c>
    </row>
    <row r="18" spans="1:20" s="17" customFormat="1" x14ac:dyDescent="0.35">
      <c r="A18" s="54">
        <v>2011</v>
      </c>
      <c r="B18" s="97">
        <v>3911</v>
      </c>
      <c r="C18" s="103">
        <v>297</v>
      </c>
      <c r="D18" s="103">
        <v>95</v>
      </c>
      <c r="E18" s="103">
        <v>114</v>
      </c>
      <c r="F18" s="103">
        <v>299</v>
      </c>
      <c r="G18" s="103">
        <v>214</v>
      </c>
      <c r="H18" s="103">
        <v>372</v>
      </c>
      <c r="I18" s="103">
        <v>831</v>
      </c>
      <c r="J18" s="103">
        <v>226</v>
      </c>
      <c r="K18" s="103">
        <v>447</v>
      </c>
      <c r="L18" s="103">
        <v>593</v>
      </c>
      <c r="M18" s="103">
        <v>11</v>
      </c>
      <c r="N18" s="103">
        <v>15</v>
      </c>
      <c r="O18" s="103">
        <v>371</v>
      </c>
      <c r="P18" s="94">
        <v>26</v>
      </c>
    </row>
    <row r="19" spans="1:20" s="17" customFormat="1" x14ac:dyDescent="0.35">
      <c r="A19" s="54">
        <v>2012</v>
      </c>
      <c r="B19" s="97">
        <v>4609</v>
      </c>
      <c r="C19" s="103">
        <v>331</v>
      </c>
      <c r="D19" s="103">
        <v>101</v>
      </c>
      <c r="E19" s="103">
        <v>124</v>
      </c>
      <c r="F19" s="103">
        <v>326</v>
      </c>
      <c r="G19" s="103">
        <v>242</v>
      </c>
      <c r="H19" s="103">
        <v>463</v>
      </c>
      <c r="I19" s="103">
        <v>1004</v>
      </c>
      <c r="J19" s="103">
        <v>304</v>
      </c>
      <c r="K19" s="103">
        <v>539</v>
      </c>
      <c r="L19" s="103">
        <v>741</v>
      </c>
      <c r="M19" s="103">
        <v>10</v>
      </c>
      <c r="N19" s="103">
        <v>9</v>
      </c>
      <c r="O19" s="103">
        <v>386</v>
      </c>
      <c r="P19" s="94">
        <v>29</v>
      </c>
    </row>
    <row r="20" spans="1:20" s="17" customFormat="1" x14ac:dyDescent="0.35">
      <c r="A20" s="54">
        <v>2013</v>
      </c>
      <c r="B20" s="97">
        <v>4819</v>
      </c>
      <c r="C20" s="103">
        <v>370</v>
      </c>
      <c r="D20" s="103">
        <v>98</v>
      </c>
      <c r="E20" s="103">
        <v>174</v>
      </c>
      <c r="F20" s="103">
        <v>367</v>
      </c>
      <c r="G20" s="103">
        <v>264</v>
      </c>
      <c r="H20" s="103">
        <v>474</v>
      </c>
      <c r="I20" s="103">
        <v>942</v>
      </c>
      <c r="J20" s="103">
        <v>283</v>
      </c>
      <c r="K20" s="103">
        <v>559</v>
      </c>
      <c r="L20" s="103">
        <v>770</v>
      </c>
      <c r="M20" s="103">
        <v>11</v>
      </c>
      <c r="N20" s="103">
        <v>15</v>
      </c>
      <c r="O20" s="103">
        <v>462</v>
      </c>
      <c r="P20" s="94">
        <v>30</v>
      </c>
    </row>
    <row r="21" spans="1:20" s="17" customFormat="1" x14ac:dyDescent="0.35">
      <c r="A21" s="54">
        <v>2014</v>
      </c>
      <c r="B21" s="97">
        <v>4915</v>
      </c>
      <c r="C21" s="103">
        <v>371</v>
      </c>
      <c r="D21" s="103">
        <v>112</v>
      </c>
      <c r="E21" s="103">
        <v>194</v>
      </c>
      <c r="F21" s="103">
        <v>352</v>
      </c>
      <c r="G21" s="103">
        <v>296</v>
      </c>
      <c r="H21" s="103">
        <v>488</v>
      </c>
      <c r="I21" s="103">
        <v>1039</v>
      </c>
      <c r="J21" s="103">
        <v>274</v>
      </c>
      <c r="K21" s="103">
        <v>591</v>
      </c>
      <c r="L21" s="103">
        <v>727</v>
      </c>
      <c r="M21" s="103">
        <v>18</v>
      </c>
      <c r="N21" s="103">
        <v>15</v>
      </c>
      <c r="O21" s="103">
        <v>419</v>
      </c>
      <c r="P21" s="94">
        <v>19</v>
      </c>
    </row>
    <row r="22" spans="1:20" s="17" customFormat="1" x14ac:dyDescent="0.35">
      <c r="A22" s="54">
        <v>2015</v>
      </c>
      <c r="B22" s="97">
        <v>5736</v>
      </c>
      <c r="C22" s="103">
        <v>418</v>
      </c>
      <c r="D22" s="103">
        <v>119</v>
      </c>
      <c r="E22" s="103">
        <v>194</v>
      </c>
      <c r="F22" s="103">
        <v>419</v>
      </c>
      <c r="G22" s="103">
        <v>321</v>
      </c>
      <c r="H22" s="103">
        <v>542</v>
      </c>
      <c r="I22" s="103">
        <v>1248</v>
      </c>
      <c r="J22" s="103">
        <v>354</v>
      </c>
      <c r="K22" s="103">
        <v>698</v>
      </c>
      <c r="L22" s="103">
        <v>853</v>
      </c>
      <c r="M22" s="103">
        <v>19</v>
      </c>
      <c r="N22" s="103">
        <v>28</v>
      </c>
      <c r="O22" s="103">
        <v>490</v>
      </c>
      <c r="P22" s="94">
        <v>33</v>
      </c>
    </row>
    <row r="23" spans="1:20" s="17" customFormat="1" x14ac:dyDescent="0.35">
      <c r="A23" s="54">
        <v>2016</v>
      </c>
      <c r="B23" s="97">
        <v>5571</v>
      </c>
      <c r="C23" s="103">
        <v>391</v>
      </c>
      <c r="D23" s="103">
        <v>115</v>
      </c>
      <c r="E23" s="103">
        <v>188</v>
      </c>
      <c r="F23" s="103">
        <v>450</v>
      </c>
      <c r="G23" s="103">
        <v>309</v>
      </c>
      <c r="H23" s="103">
        <v>528</v>
      </c>
      <c r="I23" s="103">
        <v>1244</v>
      </c>
      <c r="J23" s="103">
        <v>336</v>
      </c>
      <c r="K23" s="103">
        <v>648</v>
      </c>
      <c r="L23" s="103">
        <v>813</v>
      </c>
      <c r="M23" s="103">
        <v>20</v>
      </c>
      <c r="N23" s="103">
        <v>26</v>
      </c>
      <c r="O23" s="103">
        <v>483</v>
      </c>
      <c r="P23" s="94">
        <v>20</v>
      </c>
    </row>
    <row r="24" spans="1:20" s="17" customFormat="1" x14ac:dyDescent="0.35">
      <c r="A24" s="54">
        <v>2017</v>
      </c>
      <c r="B24" s="97">
        <v>6549</v>
      </c>
      <c r="C24" s="103">
        <v>491</v>
      </c>
      <c r="D24" s="103">
        <v>130</v>
      </c>
      <c r="E24" s="103">
        <v>254</v>
      </c>
      <c r="F24" s="103">
        <v>485</v>
      </c>
      <c r="G24" s="103">
        <v>351</v>
      </c>
      <c r="H24" s="103">
        <v>557</v>
      </c>
      <c r="I24" s="103">
        <v>1439</v>
      </c>
      <c r="J24" s="103">
        <v>415</v>
      </c>
      <c r="K24" s="103">
        <v>794</v>
      </c>
      <c r="L24" s="103">
        <v>966</v>
      </c>
      <c r="M24" s="103">
        <v>24</v>
      </c>
      <c r="N24" s="103">
        <v>26</v>
      </c>
      <c r="O24" s="103">
        <v>580</v>
      </c>
      <c r="P24" s="94">
        <v>37</v>
      </c>
    </row>
    <row r="25" spans="1:20" s="17" customFormat="1" x14ac:dyDescent="0.35">
      <c r="A25" s="54">
        <v>2018</v>
      </c>
      <c r="B25" s="97">
        <v>6484</v>
      </c>
      <c r="C25" s="103">
        <v>408</v>
      </c>
      <c r="D25" s="103">
        <v>142</v>
      </c>
      <c r="E25" s="103">
        <v>251</v>
      </c>
      <c r="F25" s="103">
        <v>459</v>
      </c>
      <c r="G25" s="103">
        <v>358</v>
      </c>
      <c r="H25" s="103">
        <v>596</v>
      </c>
      <c r="I25" s="103">
        <v>1413</v>
      </c>
      <c r="J25" s="103">
        <v>425</v>
      </c>
      <c r="K25" s="103">
        <v>788</v>
      </c>
      <c r="L25" s="103">
        <v>951</v>
      </c>
      <c r="M25" s="103">
        <v>23</v>
      </c>
      <c r="N25" s="103">
        <v>20</v>
      </c>
      <c r="O25" s="103">
        <v>609</v>
      </c>
      <c r="P25" s="94">
        <v>41</v>
      </c>
    </row>
    <row r="26" spans="1:20" s="17" customFormat="1" x14ac:dyDescent="0.35">
      <c r="A26" s="54">
        <v>2019</v>
      </c>
      <c r="B26" s="97">
        <v>6421</v>
      </c>
      <c r="C26" s="103">
        <v>419</v>
      </c>
      <c r="D26" s="103">
        <v>120</v>
      </c>
      <c r="E26" s="103">
        <v>237</v>
      </c>
      <c r="F26" s="103">
        <v>443</v>
      </c>
      <c r="G26" s="103">
        <v>349</v>
      </c>
      <c r="H26" s="103">
        <v>634</v>
      </c>
      <c r="I26" s="103">
        <v>1420</v>
      </c>
      <c r="J26" s="103">
        <v>434</v>
      </c>
      <c r="K26" s="103">
        <v>783</v>
      </c>
      <c r="L26" s="103">
        <v>916</v>
      </c>
      <c r="M26" s="103">
        <v>22</v>
      </c>
      <c r="N26" s="103">
        <v>26</v>
      </c>
      <c r="O26" s="103">
        <v>560</v>
      </c>
      <c r="P26" s="94">
        <v>58</v>
      </c>
    </row>
    <row r="27" spans="1:20" s="17" customFormat="1" x14ac:dyDescent="0.35">
      <c r="A27" s="54">
        <v>2020</v>
      </c>
      <c r="B27" s="97">
        <v>6352</v>
      </c>
      <c r="C27" s="103">
        <v>422</v>
      </c>
      <c r="D27" s="103">
        <v>130</v>
      </c>
      <c r="E27" s="103">
        <v>241</v>
      </c>
      <c r="F27" s="103">
        <v>471</v>
      </c>
      <c r="G27" s="103">
        <v>379</v>
      </c>
      <c r="H27" s="103">
        <v>603</v>
      </c>
      <c r="I27" s="103">
        <v>1392</v>
      </c>
      <c r="J27" s="103">
        <v>395</v>
      </c>
      <c r="K27" s="103">
        <v>770</v>
      </c>
      <c r="L27" s="103">
        <v>906</v>
      </c>
      <c r="M27" s="103">
        <v>28</v>
      </c>
      <c r="N27" s="103">
        <v>22</v>
      </c>
      <c r="O27" s="103">
        <v>553</v>
      </c>
      <c r="P27" s="94">
        <v>40</v>
      </c>
    </row>
    <row r="28" spans="1:20" s="17" customFormat="1" x14ac:dyDescent="0.35">
      <c r="A28" s="55">
        <v>2021</v>
      </c>
      <c r="B28" s="97">
        <v>6046</v>
      </c>
      <c r="C28" s="103">
        <v>401</v>
      </c>
      <c r="D28" s="103">
        <v>106</v>
      </c>
      <c r="E28" s="103">
        <v>242</v>
      </c>
      <c r="F28" s="103">
        <v>494</v>
      </c>
      <c r="G28" s="103">
        <v>388</v>
      </c>
      <c r="H28" s="103">
        <v>544</v>
      </c>
      <c r="I28" s="103">
        <v>1209</v>
      </c>
      <c r="J28" s="103">
        <v>441</v>
      </c>
      <c r="K28" s="103">
        <v>732</v>
      </c>
      <c r="L28" s="103">
        <v>826</v>
      </c>
      <c r="M28" s="103">
        <v>39</v>
      </c>
      <c r="N28" s="103">
        <v>35</v>
      </c>
      <c r="O28" s="103">
        <v>554</v>
      </c>
      <c r="P28" s="94">
        <v>35</v>
      </c>
    </row>
    <row r="29" spans="1:20" x14ac:dyDescent="0.35">
      <c r="A29" s="146">
        <v>2022</v>
      </c>
      <c r="B29" s="65">
        <v>6277</v>
      </c>
      <c r="C29" s="67">
        <v>459</v>
      </c>
      <c r="D29" s="67">
        <v>142</v>
      </c>
      <c r="E29" s="68">
        <v>250</v>
      </c>
      <c r="F29" s="67">
        <v>468</v>
      </c>
      <c r="G29" s="68">
        <v>388</v>
      </c>
      <c r="H29" s="67">
        <v>600</v>
      </c>
      <c r="I29" s="65">
        <v>1223</v>
      </c>
      <c r="J29" s="68">
        <v>437</v>
      </c>
      <c r="K29" s="68">
        <v>736</v>
      </c>
      <c r="L29" s="68">
        <v>934</v>
      </c>
      <c r="M29" s="68">
        <v>25</v>
      </c>
      <c r="N29" s="68">
        <v>21</v>
      </c>
      <c r="O29" s="68">
        <v>549</v>
      </c>
      <c r="P29" s="144">
        <v>45</v>
      </c>
    </row>
    <row r="30" spans="1:20" x14ac:dyDescent="0.35">
      <c r="B30" s="7"/>
      <c r="C30" s="7"/>
      <c r="D30" s="7"/>
      <c r="E30" s="7"/>
      <c r="F30" s="7"/>
      <c r="G30" s="7"/>
      <c r="H30" s="7"/>
      <c r="I30" s="7"/>
      <c r="J30" s="7"/>
    </row>
    <row r="31" spans="1:20" ht="18.5" x14ac:dyDescent="0.45">
      <c r="A31" s="4"/>
      <c r="B31" s="5"/>
      <c r="C31" s="5"/>
      <c r="D31" s="5"/>
      <c r="E31" s="5"/>
      <c r="F31" s="5"/>
      <c r="G31" s="5"/>
      <c r="H31" s="5"/>
      <c r="I31" s="4"/>
      <c r="J31" s="4"/>
      <c r="K31" s="5"/>
      <c r="L31" s="5"/>
      <c r="M31" s="5"/>
      <c r="N31" s="5"/>
      <c r="O31" s="5"/>
      <c r="P31" s="5"/>
      <c r="Q31" s="5"/>
      <c r="R31" s="5"/>
      <c r="S31" s="5"/>
      <c r="T31" s="5"/>
    </row>
    <row r="32" spans="1:20" x14ac:dyDescent="0.35">
      <c r="E32" s="3"/>
    </row>
    <row r="33" spans="5:5" x14ac:dyDescent="0.35">
      <c r="E33" s="3"/>
    </row>
    <row r="34" spans="5:5" x14ac:dyDescent="0.35">
      <c r="E34" s="3"/>
    </row>
    <row r="35" spans="5:5" x14ac:dyDescent="0.35">
      <c r="E35" s="3"/>
    </row>
    <row r="36" spans="5:5" x14ac:dyDescent="0.35">
      <c r="E36" s="3"/>
    </row>
    <row r="37" spans="5:5" x14ac:dyDescent="0.35">
      <c r="E37" s="3"/>
    </row>
    <row r="38" spans="5:5" x14ac:dyDescent="0.35">
      <c r="E38" s="3"/>
    </row>
    <row r="39" spans="5:5" x14ac:dyDescent="0.35">
      <c r="E39" s="3"/>
    </row>
    <row r="40" spans="5:5" x14ac:dyDescent="0.35">
      <c r="E40" s="3"/>
    </row>
    <row r="41" spans="5:5" x14ac:dyDescent="0.35">
      <c r="E41" s="3"/>
    </row>
    <row r="42" spans="5:5" x14ac:dyDescent="0.35">
      <c r="E42" s="3"/>
    </row>
    <row r="43" spans="5:5" x14ac:dyDescent="0.35">
      <c r="E43" s="3"/>
    </row>
    <row r="44" spans="5:5" x14ac:dyDescent="0.35">
      <c r="E44" s="3"/>
    </row>
    <row r="45" spans="5:5" x14ac:dyDescent="0.35">
      <c r="E45" s="3"/>
    </row>
    <row r="46" spans="5:5" x14ac:dyDescent="0.35">
      <c r="E46" s="3"/>
    </row>
    <row r="47" spans="5:5" x14ac:dyDescent="0.35">
      <c r="E47" s="3"/>
    </row>
    <row r="48" spans="5:5" x14ac:dyDescent="0.35">
      <c r="E48" s="3"/>
    </row>
    <row r="49" spans="1:22" x14ac:dyDescent="0.35">
      <c r="E49" s="3"/>
    </row>
    <row r="50" spans="1:22" x14ac:dyDescent="0.35">
      <c r="E50" s="3"/>
    </row>
    <row r="51" spans="1:22" x14ac:dyDescent="0.35">
      <c r="E51" s="3"/>
    </row>
    <row r="52" spans="1:22" x14ac:dyDescent="0.35">
      <c r="A52" s="3"/>
      <c r="B52" s="3"/>
      <c r="C52" s="3"/>
      <c r="D52" s="3"/>
      <c r="E52" s="3"/>
      <c r="F52" s="3"/>
      <c r="G52" s="3"/>
      <c r="H52" s="3"/>
      <c r="I52" s="3"/>
      <c r="J52" s="3"/>
      <c r="K52" s="3"/>
      <c r="L52" s="3"/>
      <c r="M52" s="3"/>
      <c r="N52" s="3"/>
      <c r="O52" s="3"/>
      <c r="P52" s="3"/>
      <c r="Q52" s="3"/>
      <c r="R52" s="3"/>
      <c r="S52" s="3"/>
      <c r="T52" s="3"/>
      <c r="U52" s="3"/>
      <c r="V52" s="3"/>
    </row>
    <row r="53" spans="1:22" x14ac:dyDescent="0.35">
      <c r="A53" s="3"/>
      <c r="B53" s="3"/>
      <c r="C53" s="3"/>
      <c r="D53" s="3"/>
      <c r="E53" s="3"/>
      <c r="F53" s="3"/>
      <c r="G53" s="3"/>
      <c r="H53" s="3"/>
      <c r="I53" s="3"/>
      <c r="J53" s="3"/>
      <c r="K53" s="3"/>
      <c r="L53" s="3"/>
      <c r="M53" s="3"/>
      <c r="N53" s="3"/>
      <c r="O53" s="3"/>
      <c r="P53" s="3"/>
      <c r="Q53" s="3"/>
      <c r="R53" s="3"/>
      <c r="S53" s="3"/>
      <c r="T53" s="3"/>
      <c r="U53" s="3"/>
      <c r="V53" s="3"/>
    </row>
    <row r="54" spans="1:22" x14ac:dyDescent="0.35">
      <c r="A54" s="3"/>
      <c r="B54" s="3"/>
      <c r="C54" s="3"/>
      <c r="D54" s="3"/>
      <c r="E54" s="3"/>
      <c r="F54" s="3"/>
      <c r="G54" s="3"/>
      <c r="H54" s="3"/>
      <c r="I54" s="3"/>
      <c r="J54" s="3"/>
      <c r="K54" s="3"/>
      <c r="L54" s="3"/>
      <c r="M54" s="3"/>
      <c r="N54" s="3"/>
      <c r="O54" s="3"/>
      <c r="P54" s="3"/>
      <c r="Q54" s="3"/>
      <c r="R54" s="3"/>
      <c r="S54" s="3"/>
      <c r="T54" s="3"/>
      <c r="U54" s="3"/>
      <c r="V54" s="3"/>
    </row>
    <row r="55" spans="1:22" x14ac:dyDescent="0.35">
      <c r="A55" s="3"/>
      <c r="B55" s="3"/>
      <c r="C55" s="3"/>
      <c r="D55" s="3"/>
      <c r="E55" s="3"/>
      <c r="F55" s="3"/>
      <c r="G55" s="3"/>
      <c r="H55" s="3"/>
      <c r="I55" s="3"/>
      <c r="J55" s="3"/>
      <c r="K55" s="3"/>
      <c r="L55" s="3"/>
      <c r="M55" s="3"/>
      <c r="N55" s="3"/>
      <c r="O55" s="3"/>
      <c r="P55" s="3"/>
      <c r="Q55" s="3"/>
      <c r="R55" s="3"/>
      <c r="S55" s="3"/>
      <c r="T55" s="3"/>
      <c r="U55" s="3"/>
      <c r="V55" s="3"/>
    </row>
    <row r="56" spans="1:22" x14ac:dyDescent="0.35">
      <c r="A56" s="3"/>
      <c r="B56" s="3"/>
      <c r="C56" s="3"/>
      <c r="D56" s="3"/>
      <c r="E56" s="3"/>
      <c r="F56" s="3"/>
      <c r="G56" s="3"/>
      <c r="H56" s="3"/>
      <c r="I56" s="3"/>
      <c r="J56" s="3"/>
      <c r="K56" s="3"/>
      <c r="L56" s="3"/>
      <c r="M56" s="3"/>
      <c r="N56" s="3"/>
      <c r="O56" s="3"/>
      <c r="P56" s="3"/>
      <c r="Q56" s="3"/>
      <c r="R56" s="3"/>
      <c r="S56" s="3"/>
      <c r="T56" s="3"/>
      <c r="U56" s="3"/>
      <c r="V56" s="3"/>
    </row>
    <row r="57" spans="1:22" x14ac:dyDescent="0.35">
      <c r="A57" s="3"/>
      <c r="B57" s="3"/>
      <c r="C57" s="3"/>
      <c r="D57" s="3"/>
      <c r="E57" s="3"/>
      <c r="F57" s="3"/>
      <c r="G57" s="3"/>
      <c r="H57" s="3"/>
      <c r="I57" s="3"/>
      <c r="J57" s="3"/>
      <c r="K57" s="3"/>
      <c r="L57" s="3"/>
      <c r="M57" s="3"/>
      <c r="N57" s="3"/>
      <c r="O57" s="3"/>
      <c r="P57" s="3"/>
      <c r="Q57" s="3"/>
      <c r="R57" s="3"/>
      <c r="S57" s="3"/>
      <c r="T57" s="3"/>
      <c r="U57" s="3"/>
      <c r="V57" s="3"/>
    </row>
    <row r="58" spans="1:22" x14ac:dyDescent="0.35">
      <c r="A58" s="3"/>
      <c r="B58" s="3"/>
      <c r="C58" s="3"/>
      <c r="D58" s="3"/>
      <c r="E58" s="3"/>
      <c r="F58" s="3"/>
      <c r="G58" s="3"/>
      <c r="H58" s="3"/>
      <c r="I58" s="3"/>
      <c r="J58" s="3"/>
      <c r="K58" s="3"/>
      <c r="L58" s="3"/>
      <c r="M58" s="3"/>
      <c r="N58" s="3"/>
      <c r="O58" s="3"/>
      <c r="P58" s="3"/>
      <c r="Q58" s="3"/>
      <c r="R58" s="3"/>
      <c r="S58" s="3"/>
      <c r="T58" s="3"/>
      <c r="U58" s="3"/>
      <c r="V58" s="3"/>
    </row>
    <row r="59" spans="1:22" x14ac:dyDescent="0.35">
      <c r="A59" s="3"/>
      <c r="B59" s="3"/>
      <c r="C59" s="3"/>
      <c r="D59" s="3"/>
      <c r="E59" s="3"/>
      <c r="F59" s="3"/>
      <c r="G59" s="3"/>
      <c r="H59" s="3"/>
      <c r="I59" s="3"/>
      <c r="J59" s="3"/>
      <c r="K59" s="3"/>
      <c r="L59" s="3"/>
      <c r="M59" s="3"/>
      <c r="N59" s="3"/>
      <c r="O59" s="3"/>
      <c r="P59" s="3"/>
      <c r="Q59" s="3"/>
      <c r="R59" s="3"/>
      <c r="S59" s="3"/>
      <c r="T59" s="3"/>
      <c r="U59" s="3"/>
      <c r="V59" s="3"/>
    </row>
    <row r="60" spans="1:22" x14ac:dyDescent="0.35">
      <c r="A60" s="3"/>
      <c r="B60" s="3"/>
      <c r="C60" s="3"/>
      <c r="D60" s="3"/>
      <c r="E60" s="3"/>
      <c r="F60" s="3"/>
      <c r="G60" s="3"/>
      <c r="H60" s="3"/>
      <c r="I60" s="3"/>
      <c r="J60" s="3"/>
      <c r="K60" s="3"/>
      <c r="L60" s="3"/>
      <c r="M60" s="3"/>
      <c r="N60" s="3"/>
      <c r="O60" s="3"/>
      <c r="P60" s="3"/>
      <c r="Q60" s="3"/>
      <c r="R60" s="3"/>
      <c r="S60" s="3"/>
      <c r="T60" s="3"/>
      <c r="U60" s="3"/>
      <c r="V60" s="3"/>
    </row>
    <row r="61" spans="1:22" x14ac:dyDescent="0.35">
      <c r="A61" s="3"/>
      <c r="B61" s="3"/>
      <c r="C61" s="3"/>
      <c r="D61" s="3"/>
      <c r="E61" s="3"/>
      <c r="F61" s="3"/>
      <c r="G61" s="3"/>
      <c r="H61" s="3"/>
      <c r="I61" s="3"/>
      <c r="J61" s="3"/>
      <c r="K61" s="3"/>
      <c r="L61" s="3"/>
      <c r="M61" s="3"/>
      <c r="N61" s="3"/>
      <c r="O61" s="3"/>
      <c r="P61" s="3"/>
      <c r="Q61" s="3"/>
      <c r="R61" s="3"/>
      <c r="S61" s="3"/>
      <c r="T61" s="3"/>
      <c r="U61" s="3"/>
      <c r="V61" s="3"/>
    </row>
    <row r="62" spans="1:22" x14ac:dyDescent="0.35">
      <c r="A62" s="3"/>
      <c r="B62" s="3"/>
      <c r="C62" s="3"/>
      <c r="D62" s="3"/>
      <c r="E62" s="3"/>
      <c r="F62" s="3"/>
      <c r="G62" s="3"/>
      <c r="H62" s="3"/>
      <c r="I62" s="3"/>
      <c r="J62" s="3"/>
      <c r="K62" s="3"/>
      <c r="L62" s="3"/>
      <c r="M62" s="3"/>
      <c r="N62" s="3"/>
      <c r="O62" s="3"/>
      <c r="P62" s="3"/>
      <c r="Q62" s="3"/>
      <c r="R62" s="3"/>
      <c r="S62" s="3"/>
      <c r="T62" s="3"/>
      <c r="U62" s="3"/>
      <c r="V62" s="3"/>
    </row>
    <row r="63" spans="1:22" x14ac:dyDescent="0.35">
      <c r="A63" s="3"/>
      <c r="B63" s="3"/>
      <c r="C63" s="3"/>
      <c r="D63" s="3"/>
      <c r="E63" s="3"/>
      <c r="F63" s="3"/>
      <c r="G63" s="3"/>
      <c r="H63" s="3"/>
      <c r="I63" s="3"/>
      <c r="J63" s="3"/>
      <c r="K63" s="3"/>
      <c r="L63" s="3"/>
      <c r="M63" s="3"/>
      <c r="N63" s="3"/>
      <c r="O63" s="3"/>
      <c r="P63" s="3"/>
      <c r="Q63" s="3"/>
      <c r="R63" s="3"/>
      <c r="S63" s="3"/>
      <c r="T63" s="3"/>
      <c r="U63" s="3"/>
      <c r="V63" s="3"/>
    </row>
    <row r="64" spans="1:22" x14ac:dyDescent="0.35">
      <c r="A64" s="3"/>
      <c r="B64" s="3"/>
      <c r="C64" s="3"/>
      <c r="D64" s="3"/>
      <c r="E64" s="3"/>
      <c r="F64" s="3"/>
      <c r="G64" s="3"/>
      <c r="H64" s="3"/>
      <c r="I64" s="3"/>
      <c r="J64" s="3"/>
      <c r="K64" s="3"/>
      <c r="L64" s="3"/>
      <c r="M64" s="3"/>
      <c r="N64" s="3"/>
      <c r="O64" s="3"/>
      <c r="P64" s="3"/>
      <c r="Q64" s="3"/>
      <c r="R64" s="3"/>
      <c r="S64" s="3"/>
      <c r="T64" s="3"/>
      <c r="U64" s="3"/>
      <c r="V64" s="3"/>
    </row>
    <row r="65" spans="1:22" x14ac:dyDescent="0.35">
      <c r="A65" s="3"/>
      <c r="B65" s="3"/>
      <c r="C65" s="3"/>
      <c r="D65" s="3"/>
      <c r="E65" s="3"/>
      <c r="F65" s="3"/>
      <c r="G65" s="3"/>
      <c r="H65" s="3"/>
      <c r="I65" s="3"/>
      <c r="J65" s="3"/>
      <c r="K65" s="3"/>
      <c r="L65" s="3"/>
      <c r="M65" s="3"/>
      <c r="N65" s="3"/>
      <c r="O65" s="3"/>
      <c r="P65" s="3"/>
      <c r="Q65" s="3"/>
      <c r="R65" s="3"/>
      <c r="S65" s="3"/>
      <c r="T65" s="3"/>
      <c r="U65" s="3"/>
      <c r="V65" s="3"/>
    </row>
    <row r="66" spans="1:22" x14ac:dyDescent="0.35">
      <c r="A66" s="3"/>
      <c r="B66" s="3"/>
      <c r="C66" s="3"/>
      <c r="D66" s="3"/>
      <c r="E66" s="3"/>
      <c r="F66" s="3"/>
      <c r="G66" s="3"/>
      <c r="H66" s="3"/>
      <c r="I66" s="3"/>
      <c r="J66" s="3"/>
      <c r="K66" s="3"/>
      <c r="L66" s="3"/>
      <c r="M66" s="3"/>
      <c r="N66" s="3"/>
      <c r="O66" s="3"/>
      <c r="P66" s="3"/>
      <c r="Q66" s="3"/>
      <c r="R66" s="3"/>
      <c r="S66" s="3"/>
      <c r="T66" s="3"/>
      <c r="U66" s="3"/>
      <c r="V66" s="3"/>
    </row>
    <row r="67" spans="1:22" x14ac:dyDescent="0.35">
      <c r="A67" s="3"/>
      <c r="B67" s="3"/>
      <c r="C67" s="3"/>
      <c r="D67" s="3"/>
      <c r="E67" s="3"/>
      <c r="F67" s="3"/>
      <c r="G67" s="3"/>
      <c r="H67" s="3"/>
      <c r="I67" s="3"/>
      <c r="J67" s="3"/>
      <c r="K67" s="3"/>
      <c r="L67" s="3"/>
      <c r="M67" s="3"/>
      <c r="N67" s="3"/>
      <c r="O67" s="3"/>
      <c r="P67" s="3"/>
      <c r="Q67" s="3"/>
      <c r="R67" s="3"/>
      <c r="S67" s="3"/>
      <c r="T67" s="3"/>
      <c r="U67" s="3"/>
      <c r="V67" s="3"/>
    </row>
    <row r="68" spans="1:22" x14ac:dyDescent="0.35">
      <c r="A68" s="3"/>
      <c r="B68" s="3"/>
      <c r="C68" s="3"/>
      <c r="D68" s="3"/>
      <c r="E68" s="3"/>
      <c r="F68" s="3"/>
      <c r="G68" s="3"/>
      <c r="H68" s="3"/>
      <c r="I68" s="3"/>
      <c r="J68" s="3"/>
      <c r="K68" s="3"/>
      <c r="L68" s="3"/>
      <c r="M68" s="3"/>
      <c r="N68" s="3"/>
      <c r="O68" s="3"/>
      <c r="P68" s="3"/>
      <c r="Q68" s="3"/>
      <c r="R68" s="3"/>
      <c r="S68" s="3"/>
      <c r="T68" s="3"/>
      <c r="U68" s="3"/>
      <c r="V68" s="3"/>
    </row>
    <row r="69" spans="1:22" x14ac:dyDescent="0.35">
      <c r="A69" s="3"/>
      <c r="B69" s="3"/>
      <c r="C69" s="3"/>
      <c r="D69" s="3"/>
      <c r="E69" s="3"/>
      <c r="F69" s="3"/>
      <c r="G69" s="3"/>
      <c r="H69" s="3"/>
      <c r="I69" s="3"/>
      <c r="J69" s="3"/>
      <c r="K69" s="3"/>
      <c r="L69" s="3"/>
      <c r="M69" s="3"/>
      <c r="N69" s="3"/>
      <c r="O69" s="3"/>
      <c r="P69" s="3"/>
      <c r="Q69" s="3"/>
      <c r="R69" s="3"/>
      <c r="S69" s="3"/>
      <c r="T69" s="3"/>
      <c r="U69" s="3"/>
      <c r="V69" s="3"/>
    </row>
    <row r="70" spans="1:22" x14ac:dyDescent="0.35">
      <c r="A70" s="3"/>
      <c r="B70" s="3"/>
      <c r="C70" s="3"/>
      <c r="D70" s="3"/>
      <c r="E70" s="3"/>
      <c r="F70" s="3"/>
      <c r="G70" s="3"/>
      <c r="H70" s="3"/>
      <c r="I70" s="3"/>
      <c r="J70" s="3"/>
      <c r="K70" s="3"/>
      <c r="L70" s="3"/>
      <c r="M70" s="3"/>
      <c r="N70" s="3"/>
      <c r="O70" s="3"/>
      <c r="P70" s="3"/>
      <c r="Q70" s="3"/>
      <c r="R70" s="3"/>
      <c r="S70" s="3"/>
      <c r="T70" s="3"/>
      <c r="U70" s="3"/>
      <c r="V70" s="3"/>
    </row>
    <row r="71" spans="1:22" x14ac:dyDescent="0.35">
      <c r="A71" s="3"/>
      <c r="B71" s="3"/>
      <c r="C71" s="3"/>
      <c r="D71" s="3"/>
      <c r="E71" s="3"/>
      <c r="F71" s="3"/>
      <c r="G71" s="3"/>
      <c r="H71" s="3"/>
      <c r="I71" s="3"/>
      <c r="J71" s="3"/>
      <c r="K71" s="3"/>
      <c r="L71" s="3"/>
      <c r="M71" s="3"/>
      <c r="N71" s="3"/>
      <c r="O71" s="3"/>
      <c r="P71" s="3"/>
      <c r="Q71" s="3"/>
      <c r="R71" s="3"/>
      <c r="S71" s="3"/>
      <c r="T71" s="3"/>
      <c r="U71" s="3"/>
      <c r="V71" s="3"/>
    </row>
    <row r="72" spans="1:22" x14ac:dyDescent="0.35">
      <c r="A72" s="3"/>
      <c r="B72" s="3"/>
      <c r="C72" s="3"/>
      <c r="D72" s="3"/>
      <c r="E72" s="3"/>
      <c r="F72" s="3"/>
      <c r="G72" s="3"/>
      <c r="H72" s="3"/>
      <c r="I72" s="3"/>
      <c r="J72" s="3"/>
      <c r="K72" s="3"/>
      <c r="L72" s="3"/>
      <c r="M72" s="3"/>
      <c r="N72" s="3"/>
      <c r="O72" s="3"/>
      <c r="P72" s="3"/>
      <c r="Q72" s="3"/>
      <c r="R72" s="3"/>
      <c r="S72" s="3"/>
      <c r="T72" s="3"/>
      <c r="U72" s="3"/>
      <c r="V72" s="3"/>
    </row>
    <row r="73" spans="1:22" x14ac:dyDescent="0.35">
      <c r="A73" s="3"/>
      <c r="B73" s="3"/>
      <c r="C73" s="3"/>
      <c r="D73" s="3"/>
      <c r="E73" s="3"/>
      <c r="F73" s="3"/>
      <c r="G73" s="3"/>
      <c r="H73" s="3"/>
      <c r="I73" s="3"/>
      <c r="J73" s="3"/>
      <c r="K73" s="3"/>
      <c r="L73" s="3"/>
      <c r="M73" s="3"/>
      <c r="N73" s="3"/>
      <c r="O73" s="3"/>
      <c r="P73" s="3"/>
      <c r="Q73" s="3"/>
      <c r="R73" s="3"/>
      <c r="S73" s="3"/>
      <c r="T73" s="3"/>
      <c r="U73" s="3"/>
      <c r="V73" s="3"/>
    </row>
    <row r="74" spans="1:22" x14ac:dyDescent="0.35">
      <c r="A74" s="3"/>
      <c r="B74" s="3"/>
      <c r="C74" s="3"/>
      <c r="D74" s="3"/>
      <c r="E74" s="3"/>
      <c r="F74" s="3"/>
      <c r="G74" s="3"/>
      <c r="H74" s="3"/>
      <c r="I74" s="3"/>
      <c r="J74" s="3"/>
      <c r="K74" s="3"/>
      <c r="L74" s="3"/>
      <c r="M74" s="3"/>
      <c r="N74" s="3"/>
      <c r="O74" s="3"/>
      <c r="P74" s="3"/>
      <c r="Q74" s="3"/>
      <c r="R74" s="3"/>
      <c r="S74" s="3"/>
      <c r="T74" s="3"/>
      <c r="U74" s="3"/>
      <c r="V74" s="3"/>
    </row>
    <row r="75" spans="1:22" x14ac:dyDescent="0.35">
      <c r="A75" s="3"/>
      <c r="B75" s="3"/>
      <c r="C75" s="3"/>
      <c r="D75" s="3"/>
      <c r="E75" s="3"/>
      <c r="F75" s="3"/>
      <c r="G75" s="3"/>
      <c r="H75" s="3"/>
      <c r="I75" s="3"/>
      <c r="J75" s="3"/>
      <c r="K75" s="3"/>
      <c r="L75" s="3"/>
      <c r="M75" s="3"/>
      <c r="N75" s="3"/>
      <c r="O75" s="3"/>
      <c r="P75" s="3"/>
      <c r="Q75" s="3"/>
      <c r="R75" s="3"/>
      <c r="S75" s="3"/>
      <c r="T75" s="3"/>
      <c r="U75" s="3"/>
      <c r="V75" s="3"/>
    </row>
    <row r="76" spans="1:22" x14ac:dyDescent="0.35">
      <c r="A76" s="3"/>
      <c r="B76" s="3"/>
      <c r="C76" s="3"/>
      <c r="D76" s="3"/>
      <c r="E76" s="3"/>
      <c r="F76" s="3"/>
      <c r="G76" s="3"/>
      <c r="H76" s="3"/>
      <c r="I76" s="3"/>
      <c r="J76" s="3"/>
      <c r="K76" s="3"/>
      <c r="L76" s="3"/>
      <c r="M76" s="3"/>
      <c r="N76" s="3"/>
      <c r="O76" s="3"/>
      <c r="P76" s="3"/>
      <c r="Q76" s="3"/>
      <c r="R76" s="3"/>
      <c r="S76" s="3"/>
      <c r="T76" s="3"/>
      <c r="U76" s="3"/>
      <c r="V76" s="3"/>
    </row>
    <row r="77" spans="1:22" x14ac:dyDescent="0.35">
      <c r="A77" s="3"/>
      <c r="B77" s="3"/>
      <c r="C77" s="3"/>
      <c r="D77" s="3"/>
      <c r="E77" s="3"/>
      <c r="F77" s="3"/>
      <c r="G77" s="3"/>
      <c r="H77" s="3"/>
      <c r="I77" s="3"/>
      <c r="J77" s="3"/>
      <c r="K77" s="3"/>
      <c r="L77" s="3"/>
      <c r="M77" s="3"/>
      <c r="N77" s="3"/>
      <c r="O77" s="3"/>
      <c r="P77" s="3"/>
      <c r="Q77" s="3"/>
      <c r="R77" s="3"/>
      <c r="S77" s="3"/>
      <c r="T77" s="3"/>
      <c r="U77" s="3"/>
      <c r="V77" s="3"/>
    </row>
    <row r="78" spans="1:22" x14ac:dyDescent="0.35">
      <c r="A78" s="3"/>
      <c r="B78" s="3"/>
      <c r="C78" s="3"/>
      <c r="D78" s="3"/>
      <c r="E78" s="3"/>
      <c r="F78" s="3"/>
      <c r="G78" s="3"/>
      <c r="H78" s="3"/>
      <c r="I78" s="3"/>
      <c r="J78" s="3"/>
      <c r="K78" s="3"/>
      <c r="L78" s="3"/>
      <c r="M78" s="3"/>
      <c r="N78" s="3"/>
      <c r="O78" s="3"/>
      <c r="P78" s="3"/>
      <c r="Q78" s="3"/>
      <c r="R78" s="3"/>
      <c r="S78" s="3"/>
      <c r="T78" s="3"/>
      <c r="U78" s="3"/>
      <c r="V78" s="3"/>
    </row>
    <row r="79" spans="1:22" x14ac:dyDescent="0.35">
      <c r="A79" s="3"/>
      <c r="B79" s="3"/>
      <c r="C79" s="3"/>
      <c r="D79" s="3"/>
      <c r="E79" s="3"/>
      <c r="F79" s="3"/>
      <c r="G79" s="3"/>
      <c r="H79" s="3"/>
      <c r="I79" s="3"/>
      <c r="J79" s="3"/>
      <c r="K79" s="3"/>
      <c r="L79" s="3"/>
      <c r="M79" s="3"/>
      <c r="N79" s="3"/>
      <c r="O79" s="3"/>
      <c r="P79" s="3"/>
      <c r="Q79" s="3"/>
      <c r="R79" s="3"/>
      <c r="S79" s="3"/>
      <c r="T79" s="3"/>
      <c r="U79" s="3"/>
      <c r="V79" s="3"/>
    </row>
    <row r="80" spans="1:22" x14ac:dyDescent="0.35">
      <c r="A80" s="3"/>
      <c r="B80" s="3"/>
      <c r="C80" s="3"/>
      <c r="D80" s="3"/>
      <c r="E80" s="3"/>
      <c r="F80" s="3"/>
      <c r="G80" s="3"/>
      <c r="H80" s="3"/>
      <c r="I80" s="3"/>
      <c r="J80" s="3"/>
      <c r="K80" s="3"/>
      <c r="L80" s="3"/>
      <c r="M80" s="3"/>
      <c r="N80" s="3"/>
      <c r="O80" s="3"/>
      <c r="P80" s="3"/>
      <c r="Q80" s="3"/>
      <c r="R80" s="3"/>
      <c r="S80" s="3"/>
      <c r="T80" s="3"/>
      <c r="U80" s="3"/>
      <c r="V80" s="3"/>
    </row>
    <row r="81" spans="1:22" x14ac:dyDescent="0.35">
      <c r="A81" s="3"/>
      <c r="B81" s="3"/>
      <c r="C81" s="3"/>
      <c r="D81" s="3"/>
      <c r="E81" s="3"/>
      <c r="F81" s="3"/>
      <c r="G81" s="3"/>
      <c r="H81" s="3"/>
      <c r="I81" s="3"/>
      <c r="J81" s="3"/>
      <c r="K81" s="3"/>
      <c r="L81" s="3"/>
      <c r="M81" s="3"/>
      <c r="N81" s="3"/>
      <c r="O81" s="3"/>
      <c r="P81" s="3"/>
      <c r="Q81" s="3"/>
      <c r="R81" s="3"/>
      <c r="S81" s="3"/>
      <c r="T81" s="3"/>
      <c r="U81" s="3"/>
      <c r="V81" s="3"/>
    </row>
    <row r="82" spans="1:22" x14ac:dyDescent="0.35">
      <c r="A82" s="3"/>
      <c r="B82" s="3"/>
      <c r="C82" s="3"/>
      <c r="D82" s="3"/>
      <c r="E82" s="3"/>
      <c r="F82" s="3"/>
      <c r="G82" s="3"/>
      <c r="H82" s="3"/>
      <c r="I82" s="3"/>
      <c r="J82" s="3"/>
      <c r="K82" s="3"/>
      <c r="L82" s="3"/>
      <c r="M82" s="3"/>
      <c r="N82" s="3"/>
      <c r="O82" s="3"/>
      <c r="P82" s="3"/>
      <c r="Q82" s="3"/>
      <c r="R82" s="3"/>
      <c r="S82" s="3"/>
      <c r="T82" s="3"/>
      <c r="U82" s="3"/>
      <c r="V82" s="3"/>
    </row>
    <row r="83" spans="1:22" x14ac:dyDescent="0.35">
      <c r="A83" s="3"/>
      <c r="B83" s="3"/>
      <c r="C83" s="3"/>
      <c r="D83" s="3"/>
      <c r="E83" s="3"/>
      <c r="F83" s="3"/>
      <c r="G83" s="3"/>
      <c r="H83" s="3"/>
      <c r="I83" s="3"/>
      <c r="J83" s="3"/>
      <c r="K83" s="3"/>
      <c r="L83" s="3"/>
      <c r="M83" s="3"/>
      <c r="N83" s="3"/>
      <c r="O83" s="3"/>
      <c r="P83" s="3"/>
      <c r="Q83" s="3"/>
      <c r="R83" s="3"/>
      <c r="S83" s="3"/>
      <c r="T83" s="3"/>
      <c r="U83" s="3"/>
      <c r="V83" s="3"/>
    </row>
    <row r="84" spans="1:22" x14ac:dyDescent="0.35">
      <c r="A84" s="3"/>
      <c r="B84" s="3"/>
      <c r="C84" s="3"/>
      <c r="D84" s="3"/>
      <c r="E84" s="3"/>
      <c r="F84" s="3"/>
      <c r="G84" s="3"/>
      <c r="H84" s="3"/>
      <c r="I84" s="3"/>
      <c r="J84" s="3"/>
      <c r="K84" s="3"/>
      <c r="L84" s="3"/>
      <c r="M84" s="3"/>
      <c r="N84" s="3"/>
      <c r="O84" s="3"/>
      <c r="P84" s="3"/>
      <c r="Q84" s="3"/>
      <c r="R84" s="3"/>
      <c r="S84" s="3"/>
      <c r="T84" s="3"/>
      <c r="U84" s="3"/>
      <c r="V84" s="3"/>
    </row>
    <row r="85" spans="1:22" x14ac:dyDescent="0.35">
      <c r="A85" s="3"/>
      <c r="B85" s="3"/>
      <c r="C85" s="3"/>
      <c r="D85" s="3"/>
      <c r="E85" s="3"/>
      <c r="F85" s="3"/>
      <c r="G85" s="3"/>
      <c r="H85" s="3"/>
      <c r="I85" s="3"/>
      <c r="J85" s="3"/>
      <c r="K85" s="3"/>
      <c r="L85" s="3"/>
      <c r="M85" s="3"/>
      <c r="N85" s="3"/>
      <c r="O85" s="3"/>
      <c r="P85" s="3"/>
      <c r="Q85" s="3"/>
      <c r="R85" s="3"/>
      <c r="S85" s="3"/>
      <c r="T85" s="3"/>
      <c r="U85" s="3"/>
      <c r="V85" s="3"/>
    </row>
    <row r="86" spans="1:22" x14ac:dyDescent="0.35">
      <c r="A86" s="3"/>
      <c r="B86" s="3"/>
      <c r="C86" s="3"/>
      <c r="D86" s="3"/>
      <c r="E86" s="3"/>
      <c r="F86" s="3"/>
      <c r="G86" s="3"/>
      <c r="H86" s="3"/>
      <c r="I86" s="3"/>
      <c r="J86" s="3"/>
      <c r="K86" s="3"/>
      <c r="L86" s="3"/>
      <c r="M86" s="3"/>
      <c r="N86" s="3"/>
      <c r="O86" s="3"/>
      <c r="P86" s="3"/>
      <c r="Q86" s="3"/>
      <c r="R86" s="3"/>
      <c r="S86" s="3"/>
      <c r="T86" s="3"/>
      <c r="U86" s="3"/>
      <c r="V86" s="3"/>
    </row>
    <row r="87" spans="1:22" x14ac:dyDescent="0.35">
      <c r="A87" s="3"/>
      <c r="B87" s="3"/>
      <c r="C87" s="3"/>
      <c r="D87" s="3"/>
      <c r="E87" s="3"/>
      <c r="F87" s="3"/>
      <c r="G87" s="3"/>
      <c r="H87" s="3"/>
      <c r="I87" s="3"/>
      <c r="J87" s="3"/>
      <c r="K87" s="3"/>
      <c r="L87" s="3"/>
      <c r="M87" s="3"/>
      <c r="N87" s="3"/>
      <c r="O87" s="3"/>
      <c r="P87" s="3"/>
      <c r="Q87" s="3"/>
      <c r="R87" s="3"/>
      <c r="S87" s="3"/>
      <c r="T87" s="3"/>
      <c r="U87" s="3"/>
      <c r="V87" s="3"/>
    </row>
    <row r="88" spans="1:22" x14ac:dyDescent="0.35">
      <c r="A88" s="3"/>
      <c r="B88" s="3"/>
      <c r="C88" s="3"/>
      <c r="D88" s="3"/>
      <c r="E88" s="3"/>
      <c r="F88" s="3"/>
      <c r="G88" s="3"/>
      <c r="H88" s="3"/>
      <c r="I88" s="3"/>
      <c r="J88" s="3"/>
      <c r="K88" s="3"/>
      <c r="L88" s="3"/>
      <c r="M88" s="3"/>
      <c r="N88" s="3"/>
      <c r="O88" s="3"/>
      <c r="P88" s="3"/>
      <c r="Q88" s="3"/>
      <c r="R88" s="3"/>
      <c r="S88" s="3"/>
      <c r="T88" s="3"/>
      <c r="U88" s="3"/>
      <c r="V88" s="3"/>
    </row>
    <row r="89" spans="1:22" x14ac:dyDescent="0.35">
      <c r="A89" s="3"/>
      <c r="B89" s="3"/>
      <c r="C89" s="3"/>
      <c r="D89" s="3"/>
      <c r="E89" s="3"/>
      <c r="F89" s="3"/>
      <c r="G89" s="3"/>
      <c r="H89" s="3"/>
      <c r="I89" s="3"/>
      <c r="J89" s="3"/>
      <c r="K89" s="3"/>
      <c r="L89" s="3"/>
      <c r="M89" s="3"/>
      <c r="N89" s="3"/>
      <c r="O89" s="3"/>
      <c r="P89" s="3"/>
      <c r="Q89" s="3"/>
      <c r="R89" s="3"/>
      <c r="S89" s="3"/>
      <c r="T89" s="3"/>
      <c r="U89" s="3"/>
      <c r="V89" s="3"/>
    </row>
    <row r="90" spans="1:22" x14ac:dyDescent="0.35">
      <c r="A90" s="3"/>
      <c r="B90" s="3"/>
      <c r="C90" s="3"/>
      <c r="D90" s="3"/>
      <c r="E90" s="3"/>
      <c r="F90" s="3"/>
      <c r="G90" s="3"/>
      <c r="H90" s="3"/>
      <c r="I90" s="3"/>
      <c r="J90" s="3"/>
      <c r="K90" s="3"/>
      <c r="L90" s="3"/>
      <c r="M90" s="3"/>
      <c r="N90" s="3"/>
      <c r="O90" s="3"/>
      <c r="P90" s="3"/>
      <c r="Q90" s="3"/>
      <c r="R90" s="3"/>
      <c r="S90" s="3"/>
      <c r="T90" s="3"/>
      <c r="U90" s="3"/>
      <c r="V90" s="3"/>
    </row>
    <row r="91" spans="1:22" x14ac:dyDescent="0.35">
      <c r="A91" s="3"/>
      <c r="B91" s="3"/>
      <c r="C91" s="3"/>
      <c r="D91" s="3"/>
      <c r="E91" s="3"/>
      <c r="F91" s="3"/>
      <c r="G91" s="3"/>
      <c r="H91" s="3"/>
      <c r="I91" s="3"/>
      <c r="J91" s="3"/>
      <c r="K91" s="3"/>
      <c r="L91" s="3"/>
      <c r="M91" s="3"/>
      <c r="N91" s="3"/>
      <c r="O91" s="3"/>
      <c r="P91" s="3"/>
      <c r="Q91" s="3"/>
      <c r="R91" s="3"/>
      <c r="S91" s="3"/>
      <c r="T91" s="3"/>
      <c r="U91" s="3"/>
      <c r="V91" s="3"/>
    </row>
    <row r="92" spans="1:22" x14ac:dyDescent="0.35">
      <c r="A92" s="3"/>
      <c r="B92" s="3"/>
      <c r="C92" s="3"/>
      <c r="D92" s="3"/>
      <c r="E92" s="3"/>
      <c r="F92" s="3"/>
      <c r="G92" s="3"/>
      <c r="H92" s="3"/>
      <c r="I92" s="3"/>
      <c r="J92" s="3"/>
      <c r="K92" s="3"/>
      <c r="L92" s="3"/>
      <c r="M92" s="3"/>
      <c r="N92" s="3"/>
      <c r="O92" s="3"/>
      <c r="P92" s="3"/>
      <c r="Q92" s="3"/>
      <c r="R92" s="3"/>
      <c r="S92" s="3"/>
      <c r="T92" s="3"/>
      <c r="U92" s="3"/>
      <c r="V92" s="3"/>
    </row>
    <row r="93" spans="1:22" x14ac:dyDescent="0.35">
      <c r="A93" s="3"/>
      <c r="B93" s="3"/>
      <c r="C93" s="3"/>
      <c r="D93" s="3"/>
      <c r="E93" s="3"/>
      <c r="F93" s="3"/>
      <c r="G93" s="3"/>
      <c r="H93" s="3"/>
      <c r="I93" s="3"/>
      <c r="J93" s="3"/>
      <c r="K93" s="3"/>
      <c r="L93" s="3"/>
      <c r="M93" s="3"/>
      <c r="N93" s="3"/>
      <c r="O93" s="3"/>
      <c r="P93" s="3"/>
      <c r="Q93" s="3"/>
      <c r="R93" s="3"/>
      <c r="S93" s="3"/>
      <c r="T93" s="3"/>
      <c r="U93" s="3"/>
      <c r="V93" s="3"/>
    </row>
    <row r="94" spans="1:22" x14ac:dyDescent="0.35">
      <c r="A94" s="3"/>
      <c r="B94" s="3"/>
      <c r="C94" s="3"/>
      <c r="D94" s="3"/>
      <c r="E94" s="3"/>
      <c r="F94" s="3"/>
      <c r="G94" s="3"/>
      <c r="H94" s="3"/>
      <c r="I94" s="3"/>
      <c r="J94" s="3"/>
      <c r="K94" s="3"/>
      <c r="L94" s="3"/>
      <c r="M94" s="3"/>
      <c r="N94" s="3"/>
      <c r="O94" s="3"/>
      <c r="P94" s="3"/>
      <c r="Q94" s="3"/>
      <c r="R94" s="3"/>
      <c r="S94" s="3"/>
      <c r="T94" s="3"/>
      <c r="U94" s="3"/>
      <c r="V94" s="3"/>
    </row>
    <row r="95" spans="1:22" x14ac:dyDescent="0.35">
      <c r="A95" s="3"/>
      <c r="B95" s="3"/>
      <c r="C95" s="3"/>
      <c r="D95" s="3"/>
      <c r="E95" s="3"/>
      <c r="F95" s="3"/>
      <c r="G95" s="3"/>
      <c r="H95" s="3"/>
      <c r="I95" s="3"/>
      <c r="J95" s="3"/>
      <c r="K95" s="3"/>
      <c r="L95" s="3"/>
      <c r="M95" s="3"/>
      <c r="N95" s="3"/>
      <c r="O95" s="3"/>
      <c r="P95" s="3"/>
      <c r="Q95" s="3"/>
      <c r="R95" s="3"/>
      <c r="S95" s="3"/>
      <c r="T95" s="3"/>
      <c r="U95" s="3"/>
      <c r="V95" s="3"/>
    </row>
    <row r="96" spans="1:22" x14ac:dyDescent="0.35">
      <c r="A96" s="3"/>
      <c r="B96" s="3"/>
      <c r="C96" s="3"/>
      <c r="D96" s="3"/>
      <c r="E96" s="3"/>
      <c r="F96" s="3"/>
      <c r="G96" s="3"/>
      <c r="H96" s="3"/>
      <c r="I96" s="3"/>
      <c r="J96" s="3"/>
      <c r="K96" s="3"/>
      <c r="L96" s="3"/>
      <c r="M96" s="3"/>
      <c r="N96" s="3"/>
      <c r="O96" s="3"/>
      <c r="P96" s="3"/>
      <c r="Q96" s="3"/>
      <c r="R96" s="3"/>
      <c r="S96" s="3"/>
      <c r="T96" s="3"/>
      <c r="U96" s="3"/>
      <c r="V96" s="3"/>
    </row>
    <row r="97" spans="1:22" x14ac:dyDescent="0.35">
      <c r="A97" s="3"/>
      <c r="B97" s="3"/>
      <c r="C97" s="3"/>
      <c r="D97" s="3"/>
      <c r="E97" s="3"/>
      <c r="F97" s="3"/>
      <c r="G97" s="3"/>
      <c r="H97" s="3"/>
      <c r="I97" s="3"/>
      <c r="J97" s="3"/>
      <c r="K97" s="3"/>
      <c r="L97" s="3"/>
      <c r="M97" s="3"/>
      <c r="N97" s="3"/>
      <c r="O97" s="3"/>
      <c r="P97" s="3"/>
      <c r="Q97" s="3"/>
      <c r="R97" s="3"/>
      <c r="S97" s="3"/>
      <c r="T97" s="3"/>
      <c r="U97" s="3"/>
      <c r="V97" s="3"/>
    </row>
    <row r="98" spans="1:22" x14ac:dyDescent="0.35">
      <c r="A98" s="3"/>
      <c r="B98" s="3"/>
      <c r="C98" s="3"/>
      <c r="D98" s="3"/>
      <c r="E98" s="3"/>
      <c r="F98" s="3"/>
      <c r="G98" s="3"/>
      <c r="H98" s="3"/>
      <c r="I98" s="3"/>
      <c r="J98" s="3"/>
      <c r="K98" s="3"/>
      <c r="L98" s="3"/>
      <c r="M98" s="3"/>
      <c r="N98" s="3"/>
      <c r="O98" s="3"/>
      <c r="P98" s="3"/>
      <c r="Q98" s="3"/>
      <c r="R98" s="3"/>
      <c r="S98" s="3"/>
      <c r="T98" s="3"/>
      <c r="U98" s="3"/>
      <c r="V98" s="3"/>
    </row>
    <row r="99" spans="1:22" x14ac:dyDescent="0.35">
      <c r="A99" s="3"/>
      <c r="B99" s="3"/>
      <c r="C99" s="3"/>
      <c r="D99" s="3"/>
      <c r="E99" s="3"/>
      <c r="F99" s="3"/>
      <c r="G99" s="3"/>
      <c r="H99" s="3"/>
      <c r="I99" s="3"/>
      <c r="J99" s="3"/>
      <c r="K99" s="3"/>
      <c r="L99" s="3"/>
      <c r="M99" s="3"/>
      <c r="N99" s="3"/>
      <c r="O99" s="3"/>
      <c r="P99" s="3"/>
      <c r="Q99" s="3"/>
      <c r="R99" s="3"/>
      <c r="S99" s="3"/>
      <c r="T99" s="3"/>
      <c r="U99" s="3"/>
      <c r="V99" s="3"/>
    </row>
    <row r="100" spans="1:22" x14ac:dyDescent="0.35">
      <c r="A100" s="3"/>
      <c r="B100" s="3"/>
      <c r="C100" s="3"/>
      <c r="D100" s="3"/>
      <c r="E100" s="3"/>
      <c r="F100" s="3"/>
      <c r="G100" s="3"/>
      <c r="H100" s="3"/>
      <c r="I100" s="3"/>
      <c r="J100" s="3"/>
      <c r="K100" s="3"/>
      <c r="L100" s="3"/>
      <c r="M100" s="3"/>
      <c r="N100" s="3"/>
      <c r="O100" s="3"/>
      <c r="P100" s="3"/>
      <c r="Q100" s="3"/>
      <c r="R100" s="3"/>
      <c r="S100" s="3"/>
      <c r="T100" s="3"/>
      <c r="U100" s="3"/>
      <c r="V100" s="3"/>
    </row>
    <row r="101" spans="1:22" x14ac:dyDescent="0.35">
      <c r="A101" s="3"/>
      <c r="B101" s="3"/>
      <c r="C101" s="3"/>
      <c r="D101" s="3"/>
      <c r="E101" s="3"/>
      <c r="F101" s="3"/>
      <c r="G101" s="3"/>
      <c r="H101" s="3"/>
      <c r="I101" s="3"/>
      <c r="J101" s="3"/>
      <c r="K101" s="3"/>
      <c r="L101" s="3"/>
      <c r="M101" s="3"/>
      <c r="N101" s="3"/>
      <c r="O101" s="3"/>
      <c r="P101" s="3"/>
      <c r="Q101" s="3"/>
      <c r="R101" s="3"/>
      <c r="S101" s="3"/>
      <c r="T101" s="3"/>
      <c r="U101" s="3"/>
      <c r="V101" s="3"/>
    </row>
    <row r="102" spans="1:22" x14ac:dyDescent="0.35">
      <c r="A102" s="3"/>
      <c r="B102" s="3"/>
      <c r="C102" s="3"/>
      <c r="D102" s="3"/>
      <c r="E102" s="3"/>
      <c r="F102" s="3"/>
      <c r="G102" s="3"/>
      <c r="H102" s="3"/>
      <c r="I102" s="3"/>
      <c r="J102" s="3"/>
      <c r="K102" s="3"/>
      <c r="L102" s="3"/>
      <c r="M102" s="3"/>
      <c r="N102" s="3"/>
      <c r="O102" s="3"/>
      <c r="P102" s="3"/>
      <c r="Q102" s="3"/>
      <c r="R102" s="3"/>
      <c r="S102" s="3"/>
      <c r="T102" s="3"/>
      <c r="U102" s="3"/>
      <c r="V102" s="3"/>
    </row>
    <row r="103" spans="1:22" x14ac:dyDescent="0.35">
      <c r="A103" s="3"/>
      <c r="B103" s="3"/>
      <c r="C103" s="3"/>
      <c r="D103" s="3"/>
      <c r="E103" s="3"/>
      <c r="F103" s="3"/>
      <c r="G103" s="3"/>
      <c r="H103" s="3"/>
      <c r="I103" s="3"/>
      <c r="J103" s="3"/>
      <c r="K103" s="3"/>
      <c r="L103" s="3"/>
      <c r="M103" s="3"/>
      <c r="N103" s="3"/>
      <c r="O103" s="3"/>
      <c r="P103" s="3"/>
      <c r="Q103" s="3"/>
      <c r="R103" s="3"/>
      <c r="S103" s="3"/>
      <c r="T103" s="3"/>
      <c r="U103" s="3"/>
      <c r="V103" s="3"/>
    </row>
    <row r="104" spans="1:22" x14ac:dyDescent="0.35">
      <c r="A104" s="3"/>
      <c r="B104" s="3"/>
      <c r="C104" s="3"/>
      <c r="D104" s="3"/>
      <c r="E104" s="3"/>
      <c r="F104" s="3"/>
      <c r="G104" s="3"/>
      <c r="H104" s="3"/>
      <c r="I104" s="3"/>
      <c r="J104" s="3"/>
      <c r="K104" s="3"/>
      <c r="L104" s="3"/>
      <c r="M104" s="3"/>
      <c r="N104" s="3"/>
      <c r="O104" s="3"/>
      <c r="P104" s="3"/>
      <c r="Q104" s="3"/>
      <c r="R104" s="3"/>
      <c r="S104" s="3"/>
      <c r="T104" s="3"/>
      <c r="U104" s="3"/>
      <c r="V104" s="3"/>
    </row>
    <row r="105" spans="1:22" x14ac:dyDescent="0.35">
      <c r="A105" s="3"/>
      <c r="B105" s="3"/>
      <c r="C105" s="3"/>
      <c r="D105" s="3"/>
      <c r="E105" s="3"/>
      <c r="F105" s="3"/>
      <c r="G105" s="3"/>
      <c r="H105" s="3"/>
      <c r="I105" s="3"/>
      <c r="J105" s="3"/>
      <c r="K105" s="3"/>
      <c r="L105" s="3"/>
      <c r="M105" s="3"/>
      <c r="N105" s="3"/>
      <c r="O105" s="3"/>
      <c r="P105" s="3"/>
      <c r="Q105" s="3"/>
      <c r="R105" s="3"/>
      <c r="S105" s="3"/>
      <c r="T105" s="3"/>
      <c r="U105" s="3"/>
      <c r="V105" s="3"/>
    </row>
    <row r="106" spans="1:22" x14ac:dyDescent="0.35">
      <c r="A106" s="3"/>
      <c r="B106" s="3"/>
      <c r="C106" s="3"/>
      <c r="D106" s="3"/>
      <c r="E106" s="3"/>
      <c r="F106" s="3"/>
      <c r="G106" s="3"/>
      <c r="H106" s="3"/>
      <c r="I106" s="3"/>
      <c r="J106" s="3"/>
      <c r="K106" s="3"/>
      <c r="L106" s="3"/>
      <c r="M106" s="3"/>
      <c r="N106" s="3"/>
      <c r="O106" s="3"/>
      <c r="P106" s="3"/>
      <c r="Q106" s="3"/>
      <c r="R106" s="3"/>
      <c r="S106" s="3"/>
      <c r="T106" s="3"/>
      <c r="U106" s="3"/>
      <c r="V106" s="3"/>
    </row>
    <row r="107" spans="1:22" x14ac:dyDescent="0.35">
      <c r="A107" s="3"/>
      <c r="B107" s="3"/>
      <c r="C107" s="3"/>
      <c r="D107" s="3"/>
      <c r="E107" s="3"/>
      <c r="F107" s="3"/>
      <c r="G107" s="3"/>
      <c r="H107" s="3"/>
      <c r="I107" s="3"/>
      <c r="J107" s="3"/>
      <c r="K107" s="3"/>
      <c r="L107" s="3"/>
      <c r="M107" s="3"/>
      <c r="N107" s="3"/>
      <c r="O107" s="3"/>
      <c r="P107" s="3"/>
      <c r="Q107" s="3"/>
      <c r="R107" s="3"/>
      <c r="S107" s="3"/>
      <c r="T107" s="3"/>
      <c r="U107" s="3"/>
      <c r="V107" s="3"/>
    </row>
    <row r="108" spans="1:22" x14ac:dyDescent="0.35">
      <c r="A108" s="3"/>
      <c r="B108" s="3"/>
      <c r="C108" s="3"/>
      <c r="D108" s="3"/>
      <c r="E108" s="3"/>
      <c r="F108" s="3"/>
      <c r="G108" s="3"/>
      <c r="H108" s="3"/>
      <c r="I108" s="3"/>
      <c r="J108" s="3"/>
      <c r="K108" s="3"/>
      <c r="L108" s="3"/>
      <c r="M108" s="3"/>
      <c r="N108" s="3"/>
      <c r="O108" s="3"/>
      <c r="P108" s="3"/>
      <c r="Q108" s="3"/>
      <c r="R108" s="3"/>
      <c r="S108" s="3"/>
      <c r="T108" s="3"/>
      <c r="U108" s="3"/>
      <c r="V108" s="3"/>
    </row>
    <row r="109" spans="1:22" x14ac:dyDescent="0.35">
      <c r="A109" s="3"/>
      <c r="B109" s="3"/>
      <c r="C109" s="3"/>
      <c r="D109" s="3"/>
      <c r="E109" s="3"/>
      <c r="F109" s="3"/>
      <c r="G109" s="3"/>
      <c r="H109" s="3"/>
      <c r="I109" s="3"/>
      <c r="J109" s="3"/>
      <c r="K109" s="3"/>
      <c r="L109" s="3"/>
      <c r="M109" s="3"/>
      <c r="N109" s="3"/>
      <c r="O109" s="3"/>
      <c r="P109" s="3"/>
      <c r="Q109" s="3"/>
      <c r="R109" s="3"/>
      <c r="S109" s="3"/>
      <c r="T109" s="3"/>
      <c r="U109" s="3"/>
      <c r="V109" s="3"/>
    </row>
    <row r="110" spans="1:22" x14ac:dyDescent="0.35">
      <c r="A110" s="3"/>
      <c r="B110" s="3"/>
      <c r="C110" s="3"/>
      <c r="D110" s="3"/>
      <c r="E110" s="3"/>
      <c r="F110" s="3"/>
      <c r="G110" s="3"/>
      <c r="H110" s="3"/>
      <c r="I110" s="3"/>
      <c r="J110" s="3"/>
      <c r="K110" s="3"/>
      <c r="L110" s="3"/>
      <c r="M110" s="3"/>
      <c r="N110" s="3"/>
      <c r="O110" s="3"/>
      <c r="P110" s="3"/>
      <c r="Q110" s="3"/>
      <c r="R110" s="3"/>
      <c r="S110" s="3"/>
      <c r="T110" s="3"/>
      <c r="U110" s="3"/>
      <c r="V110" s="3"/>
    </row>
    <row r="111" spans="1:22" x14ac:dyDescent="0.35">
      <c r="A111" s="3"/>
      <c r="B111" s="3"/>
      <c r="C111" s="3"/>
      <c r="D111" s="3"/>
      <c r="E111" s="3"/>
      <c r="F111" s="3"/>
      <c r="G111" s="3"/>
      <c r="H111" s="3"/>
      <c r="I111" s="3"/>
      <c r="J111" s="3"/>
      <c r="K111" s="3"/>
      <c r="L111" s="3"/>
      <c r="M111" s="3"/>
      <c r="N111" s="3"/>
      <c r="O111" s="3"/>
      <c r="P111" s="3"/>
      <c r="Q111" s="3"/>
      <c r="R111" s="3"/>
      <c r="S111" s="3"/>
      <c r="T111" s="3"/>
      <c r="U111" s="3"/>
      <c r="V111" s="3"/>
    </row>
    <row r="112" spans="1:22" x14ac:dyDescent="0.35">
      <c r="A112" s="3"/>
      <c r="B112" s="3"/>
      <c r="C112" s="3"/>
      <c r="D112" s="3"/>
      <c r="E112" s="3"/>
      <c r="F112" s="3"/>
      <c r="G112" s="3"/>
      <c r="H112" s="3"/>
      <c r="I112" s="3"/>
      <c r="J112" s="3"/>
      <c r="K112" s="3"/>
      <c r="L112" s="3"/>
      <c r="M112" s="3"/>
      <c r="N112" s="3"/>
      <c r="O112" s="3"/>
      <c r="P112" s="3"/>
      <c r="Q112" s="3"/>
      <c r="R112" s="3"/>
      <c r="S112" s="3"/>
      <c r="T112" s="3"/>
      <c r="U112" s="3"/>
      <c r="V112" s="3"/>
    </row>
    <row r="113" spans="1:22" x14ac:dyDescent="0.35">
      <c r="A113" s="3"/>
      <c r="B113" s="3"/>
      <c r="C113" s="3"/>
      <c r="D113" s="3"/>
      <c r="E113" s="3"/>
      <c r="F113" s="3"/>
      <c r="G113" s="3"/>
      <c r="H113" s="3"/>
      <c r="I113" s="3"/>
      <c r="J113" s="3"/>
      <c r="K113" s="3"/>
      <c r="L113" s="3"/>
      <c r="M113" s="3"/>
      <c r="N113" s="3"/>
      <c r="O113" s="3"/>
      <c r="P113" s="3"/>
      <c r="Q113" s="3"/>
      <c r="R113" s="3"/>
      <c r="S113" s="3"/>
      <c r="T113" s="3"/>
      <c r="U113" s="3"/>
      <c r="V113" s="3"/>
    </row>
    <row r="114" spans="1:22" x14ac:dyDescent="0.35">
      <c r="A114" s="3"/>
      <c r="B114" s="3"/>
      <c r="C114" s="3"/>
      <c r="D114" s="3"/>
      <c r="E114" s="3"/>
      <c r="F114" s="3"/>
      <c r="G114" s="3"/>
      <c r="H114" s="3"/>
      <c r="I114" s="3"/>
      <c r="J114" s="3"/>
      <c r="K114" s="3"/>
      <c r="L114" s="3"/>
      <c r="M114" s="3"/>
      <c r="N114" s="3"/>
      <c r="O114" s="3"/>
      <c r="P114" s="3"/>
      <c r="Q114" s="3"/>
      <c r="R114" s="3"/>
      <c r="S114" s="3"/>
      <c r="T114" s="3"/>
      <c r="U114" s="3"/>
      <c r="V114" s="3"/>
    </row>
    <row r="115" spans="1:22" x14ac:dyDescent="0.35">
      <c r="A115" s="3"/>
      <c r="B115" s="3"/>
      <c r="C115" s="3"/>
      <c r="D115" s="3"/>
      <c r="E115" s="3"/>
      <c r="F115" s="3"/>
      <c r="G115" s="3"/>
      <c r="H115" s="3"/>
      <c r="I115" s="3"/>
      <c r="J115" s="3"/>
      <c r="K115" s="3"/>
      <c r="L115" s="3"/>
      <c r="M115" s="3"/>
      <c r="N115" s="3"/>
      <c r="O115" s="3"/>
      <c r="P115" s="3"/>
      <c r="Q115" s="3"/>
      <c r="R115" s="3"/>
      <c r="S115" s="3"/>
      <c r="T115" s="3"/>
      <c r="U115" s="3"/>
      <c r="V115" s="3"/>
    </row>
    <row r="116" spans="1:22" x14ac:dyDescent="0.35">
      <c r="A116" s="3"/>
      <c r="B116" s="3"/>
      <c r="C116" s="3"/>
      <c r="D116" s="3"/>
      <c r="E116" s="3"/>
      <c r="F116" s="3"/>
      <c r="G116" s="3"/>
      <c r="H116" s="3"/>
      <c r="I116" s="3"/>
      <c r="J116" s="3"/>
      <c r="K116" s="3"/>
      <c r="L116" s="3"/>
      <c r="M116" s="3"/>
      <c r="N116" s="3"/>
      <c r="O116" s="3"/>
      <c r="P116" s="3"/>
      <c r="Q116" s="3"/>
      <c r="R116" s="3"/>
      <c r="S116" s="3"/>
      <c r="T116" s="3"/>
      <c r="U116" s="3"/>
      <c r="V116" s="3"/>
    </row>
    <row r="117" spans="1:22" x14ac:dyDescent="0.35">
      <c r="A117" s="3"/>
      <c r="B117" s="3"/>
      <c r="C117" s="3"/>
      <c r="D117" s="3"/>
      <c r="E117" s="3"/>
      <c r="F117" s="3"/>
      <c r="G117" s="3"/>
      <c r="H117" s="3"/>
      <c r="I117" s="3"/>
      <c r="J117" s="3"/>
      <c r="K117" s="3"/>
      <c r="L117" s="3"/>
      <c r="M117" s="3"/>
      <c r="N117" s="3"/>
      <c r="O117" s="3"/>
      <c r="P117" s="3"/>
      <c r="Q117" s="3"/>
      <c r="R117" s="3"/>
      <c r="S117" s="3"/>
      <c r="T117" s="3"/>
      <c r="U117" s="3"/>
      <c r="V117" s="3"/>
    </row>
    <row r="118" spans="1:22" x14ac:dyDescent="0.35">
      <c r="A118" s="3"/>
      <c r="B118" s="3"/>
      <c r="C118" s="3"/>
      <c r="D118" s="3"/>
      <c r="E118" s="3"/>
      <c r="F118" s="3"/>
      <c r="G118" s="3"/>
      <c r="H118" s="3"/>
      <c r="I118" s="3"/>
      <c r="J118" s="3"/>
      <c r="K118" s="3"/>
      <c r="L118" s="3"/>
      <c r="M118" s="3"/>
      <c r="N118" s="3"/>
      <c r="O118" s="3"/>
      <c r="P118" s="3"/>
      <c r="Q118" s="3"/>
      <c r="R118" s="3"/>
      <c r="S118" s="3"/>
      <c r="T118" s="3"/>
      <c r="U118" s="3"/>
      <c r="V118" s="3"/>
    </row>
    <row r="119" spans="1:22" x14ac:dyDescent="0.35">
      <c r="A119" s="3"/>
      <c r="B119" s="3"/>
      <c r="C119" s="3"/>
      <c r="D119" s="3"/>
      <c r="E119" s="3"/>
      <c r="F119" s="3"/>
      <c r="G119" s="3"/>
      <c r="H119" s="3"/>
      <c r="I119" s="3"/>
      <c r="J119" s="3"/>
      <c r="K119" s="3"/>
      <c r="L119" s="3"/>
      <c r="M119" s="3"/>
      <c r="N119" s="3"/>
      <c r="O119" s="3"/>
      <c r="P119" s="3"/>
      <c r="Q119" s="3"/>
      <c r="R119" s="3"/>
      <c r="S119" s="3"/>
      <c r="T119" s="3"/>
      <c r="U119" s="3"/>
      <c r="V119" s="3"/>
    </row>
    <row r="120" spans="1:22" x14ac:dyDescent="0.35">
      <c r="A120" s="3"/>
      <c r="B120" s="3"/>
      <c r="C120" s="3"/>
      <c r="D120" s="3"/>
      <c r="E120" s="3"/>
      <c r="F120" s="3"/>
      <c r="G120" s="3"/>
      <c r="H120" s="3"/>
      <c r="I120" s="3"/>
      <c r="J120" s="3"/>
      <c r="K120" s="3"/>
      <c r="L120" s="3"/>
      <c r="M120" s="3"/>
      <c r="N120" s="3"/>
      <c r="O120" s="3"/>
      <c r="P120" s="3"/>
      <c r="Q120" s="3"/>
      <c r="R120" s="3"/>
      <c r="S120" s="3"/>
      <c r="T120" s="3"/>
      <c r="U120" s="3"/>
      <c r="V120" s="3"/>
    </row>
    <row r="121" spans="1:22" x14ac:dyDescent="0.35">
      <c r="A121" s="3"/>
      <c r="B121" s="3"/>
      <c r="C121" s="3"/>
      <c r="D121" s="3"/>
      <c r="E121" s="3"/>
      <c r="F121" s="3"/>
      <c r="G121" s="3"/>
      <c r="H121" s="3"/>
      <c r="I121" s="3"/>
      <c r="J121" s="3"/>
      <c r="K121" s="3"/>
      <c r="L121" s="3"/>
      <c r="M121" s="3"/>
      <c r="N121" s="3"/>
      <c r="O121" s="3"/>
      <c r="P121" s="3"/>
      <c r="Q121" s="3"/>
      <c r="R121" s="3"/>
      <c r="S121" s="3"/>
      <c r="T121" s="3"/>
      <c r="U121" s="3"/>
      <c r="V121" s="3"/>
    </row>
    <row r="122" spans="1:22" x14ac:dyDescent="0.35">
      <c r="A122" s="3"/>
      <c r="B122" s="3"/>
      <c r="C122" s="3"/>
      <c r="D122" s="3"/>
      <c r="E122" s="3"/>
      <c r="F122" s="3"/>
      <c r="G122" s="3"/>
      <c r="H122" s="3"/>
      <c r="I122" s="3"/>
      <c r="J122" s="3"/>
      <c r="K122" s="3"/>
      <c r="L122" s="3"/>
      <c r="M122" s="3"/>
      <c r="N122" s="3"/>
      <c r="O122" s="3"/>
      <c r="P122" s="3"/>
      <c r="Q122" s="3"/>
      <c r="R122" s="3"/>
      <c r="S122" s="3"/>
      <c r="T122" s="3"/>
      <c r="U122" s="3"/>
      <c r="V122" s="3"/>
    </row>
    <row r="123" spans="1:22" x14ac:dyDescent="0.35">
      <c r="A123" s="3"/>
      <c r="B123" s="3"/>
      <c r="C123" s="3"/>
      <c r="D123" s="3"/>
      <c r="E123" s="3"/>
      <c r="F123" s="3"/>
      <c r="G123" s="3"/>
      <c r="H123" s="3"/>
      <c r="I123" s="3"/>
      <c r="J123" s="3"/>
      <c r="K123" s="3"/>
      <c r="L123" s="3"/>
      <c r="M123" s="3"/>
      <c r="N123" s="3"/>
      <c r="O123" s="3"/>
      <c r="P123" s="3"/>
      <c r="Q123" s="3"/>
      <c r="R123" s="3"/>
      <c r="S123" s="3"/>
      <c r="T123" s="3"/>
      <c r="U123" s="3"/>
      <c r="V123" s="3"/>
    </row>
    <row r="124" spans="1:22" x14ac:dyDescent="0.35">
      <c r="A124" s="3"/>
      <c r="B124" s="3"/>
      <c r="C124" s="3"/>
      <c r="D124" s="3"/>
      <c r="E124" s="3"/>
      <c r="F124" s="3"/>
      <c r="G124" s="3"/>
      <c r="H124" s="3"/>
      <c r="I124" s="3"/>
      <c r="J124" s="3"/>
      <c r="K124" s="3"/>
      <c r="L124" s="3"/>
      <c r="M124" s="3"/>
      <c r="N124" s="3"/>
      <c r="O124" s="3"/>
      <c r="P124" s="3"/>
      <c r="Q124" s="3"/>
      <c r="R124" s="3"/>
      <c r="S124" s="3"/>
      <c r="T124" s="3"/>
      <c r="U124" s="3"/>
      <c r="V124" s="3"/>
    </row>
    <row r="125" spans="1:22" x14ac:dyDescent="0.35">
      <c r="A125" s="3"/>
      <c r="B125" s="3"/>
      <c r="C125" s="3"/>
      <c r="D125" s="3"/>
      <c r="E125" s="3"/>
      <c r="F125" s="3"/>
      <c r="G125" s="3"/>
      <c r="H125" s="3"/>
      <c r="I125" s="3"/>
      <c r="J125" s="3"/>
      <c r="K125" s="3"/>
      <c r="L125" s="3"/>
      <c r="M125" s="3"/>
      <c r="N125" s="3"/>
      <c r="O125" s="3"/>
      <c r="P125" s="3"/>
      <c r="Q125" s="3"/>
      <c r="R125" s="3"/>
      <c r="S125" s="3"/>
      <c r="T125" s="3"/>
      <c r="U125" s="3"/>
      <c r="V125" s="3"/>
    </row>
    <row r="126" spans="1:22" x14ac:dyDescent="0.35">
      <c r="A126" s="3"/>
      <c r="B126" s="3"/>
      <c r="C126" s="3"/>
      <c r="D126" s="3"/>
      <c r="E126" s="3"/>
      <c r="F126" s="3"/>
      <c r="G126" s="3"/>
      <c r="H126" s="3"/>
      <c r="I126" s="3"/>
      <c r="J126" s="3"/>
      <c r="K126" s="3"/>
      <c r="L126" s="3"/>
      <c r="M126" s="3"/>
      <c r="N126" s="3"/>
      <c r="O126" s="3"/>
      <c r="P126" s="3"/>
      <c r="Q126" s="3"/>
      <c r="R126" s="3"/>
      <c r="S126" s="3"/>
      <c r="T126" s="3"/>
      <c r="U126" s="3"/>
      <c r="V126" s="3"/>
    </row>
    <row r="127" spans="1:22" x14ac:dyDescent="0.35">
      <c r="A127" s="3"/>
      <c r="B127" s="3"/>
      <c r="C127" s="3"/>
      <c r="D127" s="3"/>
      <c r="E127" s="3"/>
      <c r="F127" s="3"/>
      <c r="G127" s="3"/>
      <c r="H127" s="3"/>
      <c r="I127" s="3"/>
      <c r="J127" s="3"/>
      <c r="K127" s="3"/>
      <c r="L127" s="3"/>
      <c r="M127" s="3"/>
      <c r="N127" s="3"/>
      <c r="O127" s="3"/>
      <c r="P127" s="3"/>
      <c r="Q127" s="3"/>
      <c r="R127" s="3"/>
      <c r="S127" s="3"/>
      <c r="T127" s="3"/>
      <c r="U127" s="3"/>
      <c r="V127" s="3"/>
    </row>
    <row r="128" spans="1:22" x14ac:dyDescent="0.35">
      <c r="A128" s="3"/>
      <c r="B128" s="3"/>
      <c r="C128" s="3"/>
      <c r="D128" s="3"/>
      <c r="E128" s="3"/>
      <c r="F128" s="3"/>
      <c r="G128" s="3"/>
      <c r="H128" s="3"/>
      <c r="I128" s="3"/>
      <c r="J128" s="3"/>
      <c r="K128" s="3"/>
      <c r="L128" s="3"/>
      <c r="M128" s="3"/>
      <c r="N128" s="3"/>
      <c r="O128" s="3"/>
      <c r="P128" s="3"/>
      <c r="Q128" s="3"/>
      <c r="R128" s="3"/>
      <c r="S128" s="3"/>
      <c r="T128" s="3"/>
      <c r="U128" s="3"/>
      <c r="V128" s="3"/>
    </row>
    <row r="129" spans="1:22" x14ac:dyDescent="0.35">
      <c r="A129" s="3"/>
      <c r="B129" s="3"/>
      <c r="C129" s="3"/>
      <c r="D129" s="3"/>
      <c r="E129" s="3"/>
      <c r="F129" s="3"/>
      <c r="G129" s="3"/>
      <c r="H129" s="3"/>
      <c r="I129" s="3"/>
      <c r="J129" s="3"/>
      <c r="K129" s="3"/>
      <c r="L129" s="3"/>
      <c r="M129" s="3"/>
      <c r="N129" s="3"/>
      <c r="O129" s="3"/>
      <c r="P129" s="3"/>
      <c r="Q129" s="3"/>
      <c r="R129" s="3"/>
      <c r="S129" s="3"/>
      <c r="T129" s="3"/>
      <c r="U129" s="3"/>
      <c r="V129" s="3"/>
    </row>
    <row r="130" spans="1:22" x14ac:dyDescent="0.35">
      <c r="A130" s="3"/>
      <c r="B130" s="3"/>
      <c r="C130" s="3"/>
      <c r="D130" s="3"/>
      <c r="E130" s="3"/>
      <c r="F130" s="3"/>
      <c r="G130" s="3"/>
      <c r="H130" s="3"/>
      <c r="I130" s="3"/>
      <c r="J130" s="3"/>
      <c r="K130" s="3"/>
      <c r="L130" s="3"/>
      <c r="M130" s="3"/>
      <c r="N130" s="3"/>
      <c r="O130" s="3"/>
      <c r="P130" s="3"/>
      <c r="Q130" s="3"/>
      <c r="R130" s="3"/>
      <c r="S130" s="3"/>
      <c r="T130" s="3"/>
      <c r="U130" s="3"/>
      <c r="V130" s="3"/>
    </row>
    <row r="131" spans="1:22" x14ac:dyDescent="0.35">
      <c r="A131" s="3"/>
      <c r="B131" s="3"/>
      <c r="C131" s="3"/>
      <c r="D131" s="3"/>
      <c r="E131" s="3"/>
      <c r="F131" s="3"/>
      <c r="G131" s="3"/>
      <c r="H131" s="3"/>
      <c r="I131" s="3"/>
      <c r="J131" s="3"/>
      <c r="K131" s="3"/>
      <c r="L131" s="3"/>
      <c r="M131" s="3"/>
      <c r="N131" s="3"/>
      <c r="O131" s="3"/>
      <c r="P131" s="3"/>
      <c r="Q131" s="3"/>
      <c r="R131" s="3"/>
      <c r="S131" s="3"/>
      <c r="T131" s="3"/>
      <c r="U131" s="3"/>
      <c r="V131" s="3"/>
    </row>
    <row r="132" spans="1:22" x14ac:dyDescent="0.35">
      <c r="A132" s="3"/>
      <c r="B132" s="3"/>
      <c r="C132" s="3"/>
      <c r="D132" s="3"/>
      <c r="E132" s="3"/>
      <c r="F132" s="3"/>
      <c r="G132" s="3"/>
      <c r="H132" s="3"/>
      <c r="I132" s="3"/>
      <c r="J132" s="3"/>
      <c r="K132" s="3"/>
      <c r="L132" s="3"/>
      <c r="M132" s="3"/>
      <c r="N132" s="3"/>
      <c r="O132" s="3"/>
      <c r="P132" s="3"/>
      <c r="Q132" s="3"/>
      <c r="R132" s="3"/>
      <c r="S132" s="3"/>
      <c r="T132" s="3"/>
      <c r="U132" s="3"/>
      <c r="V132" s="3"/>
    </row>
    <row r="133" spans="1:22" x14ac:dyDescent="0.35">
      <c r="A133" s="3"/>
      <c r="B133" s="3"/>
      <c r="C133" s="3"/>
      <c r="D133" s="3"/>
      <c r="E133" s="3"/>
      <c r="F133" s="3"/>
      <c r="G133" s="3"/>
      <c r="H133" s="3"/>
      <c r="I133" s="3"/>
      <c r="J133" s="3"/>
      <c r="K133" s="3"/>
      <c r="L133" s="3"/>
      <c r="M133" s="3"/>
      <c r="N133" s="3"/>
      <c r="O133" s="3"/>
      <c r="P133" s="3"/>
      <c r="Q133" s="3"/>
      <c r="R133" s="3"/>
      <c r="S133" s="3"/>
      <c r="T133" s="3"/>
      <c r="U133" s="3"/>
      <c r="V133" s="3"/>
    </row>
    <row r="134" spans="1:22" x14ac:dyDescent="0.35">
      <c r="A134" s="3"/>
      <c r="B134" s="3"/>
      <c r="C134" s="3"/>
      <c r="D134" s="3"/>
      <c r="E134" s="3"/>
      <c r="F134" s="3"/>
      <c r="G134" s="3"/>
      <c r="H134" s="3"/>
      <c r="I134" s="3"/>
      <c r="J134" s="3"/>
      <c r="K134" s="3"/>
      <c r="L134" s="3"/>
      <c r="M134" s="3"/>
      <c r="N134" s="3"/>
      <c r="O134" s="3"/>
      <c r="P134" s="3"/>
      <c r="Q134" s="3"/>
      <c r="R134" s="3"/>
      <c r="S134" s="3"/>
      <c r="T134" s="3"/>
      <c r="U134" s="3"/>
      <c r="V134" s="3"/>
    </row>
    <row r="135" spans="1:22" x14ac:dyDescent="0.35">
      <c r="A135" s="3"/>
      <c r="B135" s="3"/>
      <c r="C135" s="3"/>
      <c r="D135" s="3"/>
      <c r="E135" s="3"/>
      <c r="F135" s="3"/>
      <c r="G135" s="3"/>
      <c r="H135" s="3"/>
      <c r="I135" s="3"/>
      <c r="J135" s="3"/>
      <c r="K135" s="3"/>
      <c r="L135" s="3"/>
      <c r="M135" s="3"/>
      <c r="N135" s="3"/>
      <c r="O135" s="3"/>
      <c r="P135" s="3"/>
      <c r="Q135" s="3"/>
      <c r="R135" s="3"/>
      <c r="S135" s="3"/>
      <c r="T135" s="3"/>
      <c r="U135" s="3"/>
      <c r="V135" s="3"/>
    </row>
    <row r="136" spans="1:22" x14ac:dyDescent="0.35">
      <c r="A136" s="3"/>
      <c r="B136" s="3"/>
      <c r="C136" s="3"/>
      <c r="D136" s="3"/>
      <c r="E136" s="3"/>
      <c r="F136" s="3"/>
      <c r="G136" s="3"/>
      <c r="H136" s="3"/>
      <c r="I136" s="3"/>
      <c r="J136" s="3"/>
      <c r="K136" s="3"/>
      <c r="L136" s="3"/>
      <c r="M136" s="3"/>
      <c r="N136" s="3"/>
      <c r="O136" s="3"/>
      <c r="P136" s="3"/>
      <c r="Q136" s="3"/>
      <c r="R136" s="3"/>
      <c r="S136" s="3"/>
      <c r="T136" s="3"/>
      <c r="U136" s="3"/>
      <c r="V136" s="3"/>
    </row>
    <row r="137" spans="1:22" x14ac:dyDescent="0.35">
      <c r="A137" s="3"/>
      <c r="B137" s="3"/>
      <c r="C137" s="3"/>
      <c r="D137" s="3"/>
      <c r="E137" s="3"/>
      <c r="F137" s="3"/>
      <c r="G137" s="3"/>
      <c r="H137" s="3"/>
      <c r="I137" s="3"/>
      <c r="J137" s="3"/>
      <c r="K137" s="3"/>
      <c r="L137" s="3"/>
      <c r="M137" s="3"/>
      <c r="N137" s="3"/>
      <c r="O137" s="3"/>
      <c r="P137" s="3"/>
      <c r="Q137" s="3"/>
      <c r="R137" s="3"/>
      <c r="S137" s="3"/>
      <c r="T137" s="3"/>
      <c r="U137" s="3"/>
      <c r="V137" s="3"/>
    </row>
    <row r="138" spans="1:22" x14ac:dyDescent="0.35">
      <c r="A138" s="3"/>
      <c r="B138" s="3"/>
      <c r="C138" s="3"/>
      <c r="D138" s="3"/>
      <c r="E138" s="3"/>
      <c r="F138" s="3"/>
      <c r="G138" s="3"/>
      <c r="H138" s="3"/>
      <c r="I138" s="3"/>
      <c r="J138" s="3"/>
      <c r="K138" s="3"/>
      <c r="L138" s="3"/>
      <c r="M138" s="3"/>
      <c r="N138" s="3"/>
      <c r="O138" s="3"/>
      <c r="P138" s="3"/>
      <c r="Q138" s="3"/>
      <c r="R138" s="3"/>
      <c r="S138" s="3"/>
      <c r="T138" s="3"/>
      <c r="U138" s="3"/>
      <c r="V138" s="3"/>
    </row>
    <row r="139" spans="1:22" x14ac:dyDescent="0.35">
      <c r="A139" s="3"/>
      <c r="B139" s="3"/>
      <c r="C139" s="3"/>
      <c r="D139" s="3"/>
      <c r="E139" s="3"/>
      <c r="F139" s="3"/>
      <c r="G139" s="3"/>
      <c r="H139" s="3"/>
      <c r="I139" s="3"/>
      <c r="J139" s="3"/>
      <c r="K139" s="3"/>
      <c r="L139" s="3"/>
      <c r="M139" s="3"/>
      <c r="N139" s="3"/>
      <c r="O139" s="3"/>
      <c r="P139" s="3"/>
      <c r="Q139" s="3"/>
      <c r="R139" s="3"/>
      <c r="S139" s="3"/>
      <c r="T139" s="3"/>
      <c r="U139" s="3"/>
      <c r="V139" s="3"/>
    </row>
    <row r="140" spans="1:22" x14ac:dyDescent="0.35">
      <c r="A140" s="3"/>
      <c r="B140" s="3"/>
      <c r="C140" s="3"/>
      <c r="D140" s="3"/>
      <c r="E140" s="3"/>
      <c r="F140" s="3"/>
      <c r="G140" s="3"/>
      <c r="H140" s="3"/>
      <c r="I140" s="3"/>
      <c r="J140" s="3"/>
      <c r="K140" s="3"/>
      <c r="L140" s="3"/>
      <c r="M140" s="3"/>
      <c r="N140" s="3"/>
      <c r="O140" s="3"/>
      <c r="P140" s="3"/>
      <c r="Q140" s="3"/>
      <c r="R140" s="3"/>
      <c r="S140" s="3"/>
      <c r="T140" s="3"/>
      <c r="U140" s="3"/>
      <c r="V140" s="3"/>
    </row>
    <row r="141" spans="1:22" x14ac:dyDescent="0.35">
      <c r="A141" s="3"/>
      <c r="B141" s="3"/>
      <c r="C141" s="3"/>
      <c r="D141" s="3"/>
      <c r="E141" s="3"/>
      <c r="F141" s="3"/>
      <c r="G141" s="3"/>
      <c r="H141" s="3"/>
      <c r="I141" s="3"/>
      <c r="J141" s="3"/>
      <c r="K141" s="3"/>
      <c r="L141" s="3"/>
      <c r="M141" s="3"/>
      <c r="N141" s="3"/>
      <c r="O141" s="3"/>
      <c r="P141" s="3"/>
      <c r="Q141" s="3"/>
      <c r="R141" s="3"/>
      <c r="S141" s="3"/>
      <c r="T141" s="3"/>
      <c r="U141" s="3"/>
      <c r="V141" s="3"/>
    </row>
    <row r="142" spans="1:22" x14ac:dyDescent="0.35">
      <c r="A142" s="3"/>
      <c r="B142" s="3"/>
      <c r="C142" s="3"/>
      <c r="D142" s="3"/>
      <c r="E142" s="3"/>
      <c r="F142" s="3"/>
      <c r="G142" s="3"/>
      <c r="H142" s="3"/>
      <c r="I142" s="3"/>
      <c r="J142" s="3"/>
      <c r="K142" s="3"/>
      <c r="L142" s="3"/>
      <c r="M142" s="3"/>
      <c r="N142" s="3"/>
      <c r="O142" s="3"/>
      <c r="P142" s="3"/>
      <c r="Q142" s="3"/>
      <c r="R142" s="3"/>
      <c r="S142" s="3"/>
      <c r="T142" s="3"/>
      <c r="U142" s="3"/>
      <c r="V142" s="3"/>
    </row>
    <row r="143" spans="1:22" x14ac:dyDescent="0.35">
      <c r="A143" s="3"/>
      <c r="B143" s="3"/>
      <c r="C143" s="3"/>
      <c r="D143" s="3"/>
      <c r="E143" s="3"/>
      <c r="F143" s="3"/>
      <c r="G143" s="3"/>
      <c r="H143" s="3"/>
      <c r="I143" s="3"/>
      <c r="J143" s="3"/>
      <c r="K143" s="3"/>
      <c r="L143" s="3"/>
      <c r="M143" s="3"/>
      <c r="N143" s="3"/>
      <c r="O143" s="3"/>
      <c r="P143" s="3"/>
      <c r="Q143" s="3"/>
      <c r="R143" s="3"/>
      <c r="S143" s="3"/>
      <c r="T143" s="3"/>
      <c r="U143" s="3"/>
      <c r="V143" s="3"/>
    </row>
    <row r="144" spans="1:22" x14ac:dyDescent="0.35">
      <c r="A144" s="3"/>
      <c r="B144" s="3"/>
      <c r="C144" s="3"/>
      <c r="D144" s="3"/>
      <c r="E144" s="3"/>
      <c r="F144" s="3"/>
      <c r="G144" s="3"/>
      <c r="H144" s="3"/>
      <c r="I144" s="3"/>
      <c r="J144" s="3"/>
      <c r="K144" s="3"/>
      <c r="L144" s="3"/>
      <c r="M144" s="3"/>
      <c r="N144" s="3"/>
      <c r="O144" s="3"/>
      <c r="P144" s="3"/>
      <c r="Q144" s="3"/>
      <c r="R144" s="3"/>
      <c r="S144" s="3"/>
      <c r="T144" s="3"/>
      <c r="U144" s="3"/>
      <c r="V144" s="3"/>
    </row>
    <row r="145" spans="1:22" x14ac:dyDescent="0.35">
      <c r="A145" s="3"/>
      <c r="B145" s="3"/>
      <c r="C145" s="3"/>
      <c r="D145" s="3"/>
      <c r="E145" s="3"/>
      <c r="F145" s="3"/>
      <c r="G145" s="3"/>
      <c r="H145" s="3"/>
      <c r="I145" s="3"/>
      <c r="J145" s="3"/>
      <c r="K145" s="3"/>
      <c r="L145" s="3"/>
      <c r="M145" s="3"/>
      <c r="N145" s="3"/>
      <c r="O145" s="3"/>
      <c r="P145" s="3"/>
      <c r="Q145" s="3"/>
      <c r="R145" s="3"/>
      <c r="S145" s="3"/>
      <c r="T145" s="3"/>
      <c r="U145" s="3"/>
      <c r="V145" s="3"/>
    </row>
    <row r="146" spans="1:22" x14ac:dyDescent="0.35">
      <c r="A146" s="3"/>
      <c r="B146" s="3"/>
      <c r="C146" s="3"/>
      <c r="D146" s="3"/>
      <c r="E146" s="3"/>
      <c r="F146" s="3"/>
      <c r="G146" s="3"/>
      <c r="H146" s="3"/>
      <c r="I146" s="3"/>
      <c r="J146" s="3"/>
      <c r="K146" s="3"/>
      <c r="L146" s="3"/>
      <c r="M146" s="3"/>
      <c r="N146" s="3"/>
      <c r="O146" s="3"/>
      <c r="P146" s="3"/>
      <c r="Q146" s="3"/>
      <c r="R146" s="3"/>
      <c r="S146" s="3"/>
      <c r="T146" s="3"/>
      <c r="U146" s="3"/>
      <c r="V146" s="3"/>
    </row>
    <row r="147" spans="1:22" x14ac:dyDescent="0.35">
      <c r="A147" s="3"/>
      <c r="B147" s="3"/>
      <c r="C147" s="3"/>
      <c r="D147" s="3"/>
      <c r="E147" s="3"/>
      <c r="F147" s="3"/>
      <c r="G147" s="3"/>
      <c r="H147" s="3"/>
      <c r="I147" s="3"/>
      <c r="J147" s="3"/>
      <c r="K147" s="3"/>
      <c r="L147" s="3"/>
      <c r="M147" s="3"/>
      <c r="N147" s="3"/>
      <c r="O147" s="3"/>
      <c r="P147" s="3"/>
      <c r="Q147" s="3"/>
      <c r="R147" s="3"/>
      <c r="S147" s="3"/>
      <c r="T147" s="3"/>
      <c r="U147" s="3"/>
      <c r="V147" s="3"/>
    </row>
    <row r="148" spans="1:22" x14ac:dyDescent="0.35">
      <c r="A148" s="3"/>
      <c r="B148" s="3"/>
      <c r="C148" s="3"/>
      <c r="D148" s="3"/>
      <c r="E148" s="3"/>
      <c r="F148" s="3"/>
      <c r="G148" s="3"/>
      <c r="H148" s="3"/>
      <c r="I148" s="3"/>
      <c r="J148" s="3"/>
      <c r="K148" s="3"/>
      <c r="L148" s="3"/>
      <c r="M148" s="3"/>
      <c r="N148" s="3"/>
      <c r="O148" s="3"/>
      <c r="P148" s="3"/>
      <c r="Q148" s="3"/>
      <c r="R148" s="3"/>
      <c r="S148" s="3"/>
      <c r="T148" s="3"/>
      <c r="U148" s="3"/>
      <c r="V148" s="3"/>
    </row>
    <row r="149" spans="1:22" x14ac:dyDescent="0.35">
      <c r="A149" s="3"/>
      <c r="B149" s="3"/>
      <c r="C149" s="3"/>
      <c r="D149" s="3"/>
      <c r="E149" s="3"/>
      <c r="F149" s="3"/>
      <c r="G149" s="3"/>
      <c r="H149" s="3"/>
      <c r="I149" s="3"/>
      <c r="J149" s="3"/>
      <c r="K149" s="3"/>
      <c r="L149" s="3"/>
      <c r="M149" s="3"/>
      <c r="N149" s="3"/>
      <c r="O149" s="3"/>
      <c r="P149" s="3"/>
      <c r="Q149" s="3"/>
      <c r="R149" s="3"/>
      <c r="S149" s="3"/>
      <c r="T149" s="3"/>
      <c r="U149" s="3"/>
      <c r="V149" s="3"/>
    </row>
    <row r="150" spans="1:22" x14ac:dyDescent="0.35">
      <c r="A150" s="3"/>
      <c r="B150" s="3"/>
      <c r="C150" s="3"/>
      <c r="D150" s="3"/>
      <c r="E150" s="3"/>
      <c r="F150" s="3"/>
      <c r="G150" s="3"/>
      <c r="H150" s="3"/>
      <c r="I150" s="3"/>
      <c r="J150" s="3"/>
      <c r="K150" s="3"/>
      <c r="L150" s="3"/>
      <c r="M150" s="3"/>
      <c r="N150" s="3"/>
      <c r="O150" s="3"/>
      <c r="P150" s="3"/>
      <c r="Q150" s="3"/>
      <c r="R150" s="3"/>
      <c r="S150" s="3"/>
      <c r="T150" s="3"/>
      <c r="U150" s="3"/>
      <c r="V150" s="3"/>
    </row>
    <row r="151" spans="1:22" x14ac:dyDescent="0.35">
      <c r="A151" s="3"/>
      <c r="B151" s="3"/>
      <c r="C151" s="3"/>
      <c r="D151" s="3"/>
      <c r="E151" s="3"/>
      <c r="F151" s="3"/>
      <c r="G151" s="3"/>
      <c r="H151" s="3"/>
      <c r="I151" s="3"/>
      <c r="J151" s="3"/>
      <c r="K151" s="3"/>
      <c r="L151" s="3"/>
      <c r="M151" s="3"/>
      <c r="N151" s="3"/>
      <c r="O151" s="3"/>
      <c r="P151" s="3"/>
      <c r="Q151" s="3"/>
      <c r="R151" s="3"/>
      <c r="S151" s="3"/>
      <c r="T151" s="3"/>
      <c r="U151" s="3"/>
      <c r="V151" s="3"/>
    </row>
    <row r="152" spans="1:22" x14ac:dyDescent="0.35">
      <c r="A152" s="3"/>
      <c r="B152" s="3"/>
      <c r="C152" s="3"/>
      <c r="D152" s="3"/>
      <c r="E152" s="3"/>
      <c r="F152" s="3"/>
      <c r="G152" s="3"/>
      <c r="H152" s="3"/>
      <c r="I152" s="3"/>
      <c r="J152" s="3"/>
      <c r="K152" s="3"/>
      <c r="L152" s="3"/>
      <c r="M152" s="3"/>
      <c r="N152" s="3"/>
      <c r="O152" s="3"/>
      <c r="P152" s="3"/>
      <c r="Q152" s="3"/>
      <c r="R152" s="3"/>
      <c r="S152" s="3"/>
      <c r="T152" s="3"/>
      <c r="U152" s="3"/>
      <c r="V152" s="3"/>
    </row>
    <row r="153" spans="1:22" x14ac:dyDescent="0.35">
      <c r="A153" s="3"/>
      <c r="B153" s="3"/>
      <c r="C153" s="3"/>
      <c r="D153" s="3"/>
      <c r="E153" s="3"/>
      <c r="F153" s="3"/>
      <c r="G153" s="3"/>
      <c r="H153" s="3"/>
      <c r="I153" s="3"/>
      <c r="J153" s="3"/>
      <c r="K153" s="3"/>
      <c r="L153" s="3"/>
      <c r="M153" s="3"/>
      <c r="N153" s="3"/>
      <c r="O153" s="3"/>
      <c r="P153" s="3"/>
      <c r="Q153" s="3"/>
      <c r="R153" s="3"/>
      <c r="S153" s="3"/>
      <c r="T153" s="3"/>
      <c r="U153" s="3"/>
      <c r="V153" s="3"/>
    </row>
    <row r="154" spans="1:22" x14ac:dyDescent="0.35">
      <c r="A154" s="3"/>
      <c r="B154" s="3"/>
      <c r="C154" s="3"/>
      <c r="D154" s="3"/>
      <c r="E154" s="3"/>
      <c r="F154" s="3"/>
      <c r="G154" s="3"/>
      <c r="H154" s="3"/>
      <c r="I154" s="3"/>
      <c r="J154" s="3"/>
      <c r="K154" s="3"/>
      <c r="L154" s="3"/>
      <c r="M154" s="3"/>
      <c r="N154" s="3"/>
      <c r="O154" s="3"/>
      <c r="P154" s="3"/>
      <c r="Q154" s="3"/>
      <c r="R154" s="3"/>
      <c r="S154" s="3"/>
      <c r="T154" s="3"/>
      <c r="U154" s="3"/>
      <c r="V154" s="3"/>
    </row>
    <row r="155" spans="1:22" x14ac:dyDescent="0.35">
      <c r="A155" s="3"/>
      <c r="B155" s="3"/>
      <c r="C155" s="3"/>
      <c r="D155" s="3"/>
      <c r="E155" s="3"/>
      <c r="F155" s="3"/>
      <c r="G155" s="3"/>
      <c r="H155" s="3"/>
      <c r="I155" s="3"/>
      <c r="J155" s="3"/>
      <c r="K155" s="3"/>
      <c r="L155" s="3"/>
      <c r="M155" s="3"/>
      <c r="N155" s="3"/>
      <c r="O155" s="3"/>
      <c r="P155" s="3"/>
      <c r="Q155" s="3"/>
      <c r="R155" s="3"/>
      <c r="S155" s="3"/>
      <c r="T155" s="3"/>
      <c r="U155" s="3"/>
      <c r="V155" s="3"/>
    </row>
    <row r="156" spans="1:22" x14ac:dyDescent="0.35">
      <c r="A156" s="3"/>
      <c r="B156" s="3"/>
      <c r="C156" s="3"/>
      <c r="D156" s="3"/>
      <c r="E156" s="3"/>
      <c r="F156" s="3"/>
      <c r="G156" s="3"/>
      <c r="H156" s="3"/>
      <c r="I156" s="3"/>
      <c r="J156" s="3"/>
      <c r="K156" s="3"/>
      <c r="L156" s="3"/>
      <c r="M156" s="3"/>
      <c r="N156" s="3"/>
      <c r="O156" s="3"/>
      <c r="P156" s="3"/>
      <c r="Q156" s="3"/>
      <c r="R156" s="3"/>
      <c r="S156" s="3"/>
      <c r="T156" s="3"/>
      <c r="U156" s="3"/>
      <c r="V156" s="3"/>
    </row>
    <row r="157" spans="1:22" x14ac:dyDescent="0.35">
      <c r="A157" s="3"/>
      <c r="B157" s="3"/>
      <c r="C157" s="3"/>
      <c r="D157" s="3"/>
      <c r="E157" s="3"/>
      <c r="F157" s="3"/>
      <c r="G157" s="3"/>
      <c r="H157" s="3"/>
      <c r="I157" s="3"/>
      <c r="J157" s="3"/>
      <c r="K157" s="3"/>
      <c r="L157" s="3"/>
      <c r="M157" s="3"/>
      <c r="N157" s="3"/>
      <c r="O157" s="3"/>
      <c r="P157" s="3"/>
      <c r="Q157" s="3"/>
      <c r="R157" s="3"/>
      <c r="S157" s="3"/>
      <c r="T157" s="3"/>
      <c r="U157" s="3"/>
      <c r="V157" s="3"/>
    </row>
  </sheetData>
  <hyperlinks>
    <hyperlink ref="A4" location="Contents!A1" display="Back to table of contents" xr:uid="{00000000-0004-0000-07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91"/>
  <sheetViews>
    <sheetView zoomScaleNormal="100" zoomScaleSheetLayoutView="50" workbookViewId="0"/>
  </sheetViews>
  <sheetFormatPr defaultRowHeight="15.5" x14ac:dyDescent="0.35"/>
  <cols>
    <col min="1" max="1" width="14.4609375" customWidth="1"/>
    <col min="2" max="2" width="23.84375" customWidth="1"/>
    <col min="3" max="3" width="12.15234375" customWidth="1"/>
    <col min="4" max="4" width="12.53515625" customWidth="1"/>
    <col min="5" max="5" width="12.15234375" customWidth="1"/>
    <col min="6" max="6" width="13.53515625" customWidth="1"/>
    <col min="7" max="7" width="8.61328125" customWidth="1"/>
    <col min="8" max="9" width="10.921875" customWidth="1"/>
    <col min="10" max="11" width="8.3828125" customWidth="1"/>
  </cols>
  <sheetData>
    <row r="1" spans="1:14" ht="20" x14ac:dyDescent="0.4">
      <c r="A1" s="1" t="s">
        <v>272</v>
      </c>
    </row>
    <row r="2" spans="1:14" x14ac:dyDescent="0.35">
      <c r="A2" t="s">
        <v>0</v>
      </c>
    </row>
    <row r="3" spans="1:14" x14ac:dyDescent="0.35">
      <c r="A3" t="s">
        <v>1</v>
      </c>
    </row>
    <row r="4" spans="1:14" x14ac:dyDescent="0.35">
      <c r="A4" s="45" t="s">
        <v>60</v>
      </c>
    </row>
    <row r="5" spans="1:14" ht="78" thickBot="1" x14ac:dyDescent="0.4">
      <c r="A5" s="109" t="s">
        <v>40</v>
      </c>
      <c r="B5" s="109" t="s">
        <v>80</v>
      </c>
      <c r="C5" s="162" t="s">
        <v>81</v>
      </c>
      <c r="D5" s="109" t="s">
        <v>82</v>
      </c>
      <c r="E5" s="109" t="s">
        <v>83</v>
      </c>
      <c r="F5" s="109" t="s">
        <v>84</v>
      </c>
      <c r="G5" s="7"/>
      <c r="H5" s="184" t="s">
        <v>247</v>
      </c>
      <c r="I5" s="44" t="s">
        <v>248</v>
      </c>
      <c r="J5" s="44"/>
      <c r="K5" s="44"/>
    </row>
    <row r="6" spans="1:14" x14ac:dyDescent="0.35">
      <c r="A6" s="178" t="s">
        <v>240</v>
      </c>
      <c r="B6" s="165" t="s">
        <v>86</v>
      </c>
      <c r="C6" s="164">
        <v>139</v>
      </c>
      <c r="D6" s="163">
        <v>133</v>
      </c>
      <c r="E6" s="163">
        <v>144.9</v>
      </c>
      <c r="F6" s="179">
        <v>3809</v>
      </c>
      <c r="G6" s="7"/>
      <c r="H6" s="184">
        <f>ABS(C6-D6)</f>
        <v>6</v>
      </c>
      <c r="I6" s="185">
        <f>ABS(E6-C6)</f>
        <v>5.9000000000000057</v>
      </c>
      <c r="J6" s="185"/>
      <c r="K6" s="186"/>
      <c r="L6" s="163"/>
      <c r="M6" s="163"/>
      <c r="N6" s="160"/>
    </row>
    <row r="7" spans="1:14" ht="31" x14ac:dyDescent="0.35">
      <c r="A7" s="178" t="s">
        <v>240</v>
      </c>
      <c r="B7" s="165" t="s">
        <v>48</v>
      </c>
      <c r="C7" s="164">
        <v>134.1</v>
      </c>
      <c r="D7" s="163">
        <v>129.80000000000001</v>
      </c>
      <c r="E7" s="163">
        <v>138.30000000000001</v>
      </c>
      <c r="F7" s="179">
        <v>6657</v>
      </c>
      <c r="G7" s="7"/>
      <c r="H7" s="184">
        <f>ABS(C7-D7)</f>
        <v>4.2999999999999829</v>
      </c>
      <c r="I7" s="185">
        <f>ABS(E7-C7)</f>
        <v>4.2000000000000171</v>
      </c>
      <c r="J7" s="185"/>
      <c r="K7" s="186"/>
      <c r="L7" s="163"/>
      <c r="M7" s="163"/>
      <c r="N7" s="160"/>
    </row>
    <row r="8" spans="1:14" x14ac:dyDescent="0.35">
      <c r="A8" s="178" t="s">
        <v>240</v>
      </c>
      <c r="B8" s="165" t="s">
        <v>46</v>
      </c>
      <c r="C8" s="164">
        <v>136.80000000000001</v>
      </c>
      <c r="D8" s="163">
        <v>128.5</v>
      </c>
      <c r="E8" s="163">
        <v>145.19999999999999</v>
      </c>
      <c r="F8" s="179">
        <v>1862</v>
      </c>
      <c r="G8" s="7"/>
      <c r="H8" s="184">
        <f t="shared" ref="H8:H20" si="0">ABS(C8-D8)</f>
        <v>8.3000000000000114</v>
      </c>
      <c r="I8" s="185">
        <f t="shared" ref="I8:I20" si="1">ABS(E8-C8)</f>
        <v>8.3999999999999773</v>
      </c>
      <c r="J8" s="185"/>
      <c r="K8" s="186"/>
      <c r="L8" s="163"/>
      <c r="M8" s="163"/>
      <c r="N8" s="160"/>
    </row>
    <row r="9" spans="1:14" x14ac:dyDescent="0.35">
      <c r="A9" s="178" t="s">
        <v>240</v>
      </c>
      <c r="B9" s="165" t="s">
        <v>9</v>
      </c>
      <c r="C9" s="164">
        <v>132</v>
      </c>
      <c r="D9" s="163">
        <v>122.1</v>
      </c>
      <c r="E9" s="163">
        <v>141.9</v>
      </c>
      <c r="F9" s="179">
        <v>1221</v>
      </c>
      <c r="G9" s="7"/>
      <c r="H9" s="184">
        <f t="shared" si="0"/>
        <v>9.9000000000000057</v>
      </c>
      <c r="I9" s="185">
        <f t="shared" si="1"/>
        <v>9.9000000000000057</v>
      </c>
      <c r="J9" s="185"/>
      <c r="K9" s="186"/>
      <c r="L9" s="163"/>
      <c r="M9" s="163"/>
      <c r="N9" s="160"/>
    </row>
    <row r="10" spans="1:14" x14ac:dyDescent="0.35">
      <c r="A10" s="178" t="s">
        <v>240</v>
      </c>
      <c r="B10" s="165" t="s">
        <v>16</v>
      </c>
      <c r="C10" s="164">
        <v>128.1</v>
      </c>
      <c r="D10" s="163">
        <v>121.2</v>
      </c>
      <c r="E10" s="163">
        <v>135.1</v>
      </c>
      <c r="F10" s="179">
        <v>2335</v>
      </c>
      <c r="G10" s="7"/>
      <c r="H10" s="184">
        <f t="shared" si="0"/>
        <v>6.8999999999999915</v>
      </c>
      <c r="I10" s="185">
        <f t="shared" si="1"/>
        <v>7</v>
      </c>
      <c r="J10" s="185"/>
      <c r="K10" s="186"/>
      <c r="L10" s="163"/>
      <c r="M10" s="163"/>
      <c r="N10" s="160"/>
    </row>
    <row r="11" spans="1:14" x14ac:dyDescent="0.35">
      <c r="A11" s="178" t="s">
        <v>240</v>
      </c>
      <c r="B11" s="165" t="s">
        <v>2</v>
      </c>
      <c r="C11" s="164">
        <v>124.6</v>
      </c>
      <c r="D11" s="163">
        <v>123.3</v>
      </c>
      <c r="E11" s="163">
        <v>126</v>
      </c>
      <c r="F11" s="179">
        <v>31580</v>
      </c>
      <c r="G11" s="7"/>
      <c r="H11" s="184">
        <f t="shared" si="0"/>
        <v>1.2999999999999972</v>
      </c>
      <c r="I11" s="185">
        <f t="shared" si="1"/>
        <v>1.4000000000000057</v>
      </c>
      <c r="J11" s="185"/>
      <c r="K11" s="186"/>
      <c r="L11" s="163"/>
      <c r="M11" s="163"/>
      <c r="N11" s="160"/>
    </row>
    <row r="12" spans="1:14" x14ac:dyDescent="0.35">
      <c r="A12" s="165" t="s">
        <v>240</v>
      </c>
      <c r="B12" s="165" t="s">
        <v>51</v>
      </c>
      <c r="C12" s="164">
        <v>118.5</v>
      </c>
      <c r="D12" s="163">
        <v>90.9</v>
      </c>
      <c r="E12" s="163">
        <v>146.19999999999999</v>
      </c>
      <c r="F12" s="160">
        <v>124</v>
      </c>
      <c r="G12" s="7"/>
      <c r="H12" s="184">
        <f t="shared" si="0"/>
        <v>27.599999999999994</v>
      </c>
      <c r="I12" s="185">
        <f t="shared" si="1"/>
        <v>27.699999999999989</v>
      </c>
      <c r="J12" s="185"/>
      <c r="K12" s="186"/>
      <c r="L12" s="163"/>
      <c r="M12" s="163"/>
      <c r="N12" s="160"/>
    </row>
    <row r="13" spans="1:14" x14ac:dyDescent="0.35">
      <c r="A13" s="165" t="s">
        <v>240</v>
      </c>
      <c r="B13" s="165" t="s">
        <v>49</v>
      </c>
      <c r="C13" s="164">
        <v>121.7</v>
      </c>
      <c r="D13" s="163">
        <v>116.9</v>
      </c>
      <c r="E13" s="163">
        <v>126.4</v>
      </c>
      <c r="F13" s="160">
        <v>4533</v>
      </c>
      <c r="G13" s="7"/>
      <c r="H13" s="184">
        <f t="shared" si="0"/>
        <v>4.7999999999999972</v>
      </c>
      <c r="I13" s="185">
        <f t="shared" si="1"/>
        <v>4.7000000000000028</v>
      </c>
      <c r="J13" s="185"/>
      <c r="K13" s="186"/>
      <c r="L13" s="163"/>
      <c r="M13" s="163"/>
      <c r="N13" s="160"/>
    </row>
    <row r="14" spans="1:14" x14ac:dyDescent="0.35">
      <c r="A14" s="165" t="s">
        <v>240</v>
      </c>
      <c r="B14" s="165" t="s">
        <v>52</v>
      </c>
      <c r="C14" s="164">
        <v>119.6</v>
      </c>
      <c r="D14" s="163">
        <v>113.7</v>
      </c>
      <c r="E14" s="163">
        <v>125.5</v>
      </c>
      <c r="F14" s="160">
        <v>2825</v>
      </c>
      <c r="G14" s="7"/>
      <c r="H14" s="184">
        <f t="shared" si="0"/>
        <v>5.8999999999999915</v>
      </c>
      <c r="I14" s="185">
        <f t="shared" si="1"/>
        <v>5.9000000000000057</v>
      </c>
      <c r="J14" s="185"/>
      <c r="K14" s="186"/>
      <c r="L14" s="163"/>
      <c r="M14" s="163"/>
      <c r="N14" s="160"/>
    </row>
    <row r="15" spans="1:14" x14ac:dyDescent="0.35">
      <c r="A15" s="165" t="s">
        <v>240</v>
      </c>
      <c r="B15" s="165" t="s">
        <v>18</v>
      </c>
      <c r="C15" s="164">
        <v>120.2</v>
      </c>
      <c r="D15" s="163">
        <v>113.4</v>
      </c>
      <c r="E15" s="163">
        <v>127.1</v>
      </c>
      <c r="F15" s="160">
        <v>2132</v>
      </c>
      <c r="G15" s="7"/>
      <c r="H15" s="184">
        <f t="shared" si="0"/>
        <v>6.7999999999999972</v>
      </c>
      <c r="I15" s="185">
        <f t="shared" si="1"/>
        <v>6.8999999999999915</v>
      </c>
      <c r="J15" s="185"/>
      <c r="K15" s="186"/>
      <c r="L15" s="163"/>
      <c r="M15" s="163"/>
      <c r="N15" s="160"/>
    </row>
    <row r="16" spans="1:14" x14ac:dyDescent="0.35">
      <c r="A16" t="s">
        <v>240</v>
      </c>
      <c r="B16" s="165" t="s">
        <v>53</v>
      </c>
      <c r="C16" s="164">
        <v>120.1</v>
      </c>
      <c r="D16" s="163">
        <v>98.9</v>
      </c>
      <c r="E16" s="163">
        <v>141.30000000000001</v>
      </c>
      <c r="F16" s="160">
        <v>219</v>
      </c>
      <c r="G16" s="7"/>
      <c r="H16" s="184">
        <f t="shared" si="0"/>
        <v>21.199999999999989</v>
      </c>
      <c r="I16" s="185">
        <f t="shared" si="1"/>
        <v>21.200000000000017</v>
      </c>
      <c r="J16" s="185"/>
      <c r="K16" s="186"/>
      <c r="L16" s="163"/>
      <c r="M16" s="163"/>
      <c r="N16" s="160"/>
    </row>
    <row r="17" spans="1:14" x14ac:dyDescent="0.35">
      <c r="A17" s="165" t="s">
        <v>240</v>
      </c>
      <c r="B17" s="165" t="s">
        <v>47</v>
      </c>
      <c r="C17" s="164">
        <v>113.2</v>
      </c>
      <c r="D17" s="163">
        <v>107.8</v>
      </c>
      <c r="E17" s="163">
        <v>118.7</v>
      </c>
      <c r="F17" s="160">
        <v>2977</v>
      </c>
      <c r="G17" s="7"/>
      <c r="H17" s="184">
        <f t="shared" si="0"/>
        <v>5.4000000000000057</v>
      </c>
      <c r="I17" s="185">
        <f t="shared" si="1"/>
        <v>5.5</v>
      </c>
      <c r="J17" s="185"/>
      <c r="K17" s="186"/>
      <c r="L17" s="163"/>
      <c r="M17" s="163"/>
      <c r="N17" s="160"/>
    </row>
    <row r="18" spans="1:14" x14ac:dyDescent="0.35">
      <c r="A18" s="165" t="s">
        <v>240</v>
      </c>
      <c r="B18" s="165" t="s">
        <v>44</v>
      </c>
      <c r="C18" s="164">
        <v>106.7</v>
      </c>
      <c r="D18" s="163">
        <v>100.6</v>
      </c>
      <c r="E18" s="163">
        <v>112.9</v>
      </c>
      <c r="F18" s="160">
        <v>2109</v>
      </c>
      <c r="G18" s="7"/>
      <c r="H18" s="184">
        <f t="shared" si="0"/>
        <v>6.1000000000000085</v>
      </c>
      <c r="I18" s="185">
        <f t="shared" si="1"/>
        <v>6.2000000000000028</v>
      </c>
      <c r="J18" s="185"/>
      <c r="K18" s="186"/>
      <c r="L18" s="163"/>
      <c r="M18" s="163"/>
      <c r="N18" s="160"/>
    </row>
    <row r="19" spans="1:14" x14ac:dyDescent="0.35">
      <c r="A19" s="165" t="s">
        <v>240</v>
      </c>
      <c r="B19" s="165" t="s">
        <v>50</v>
      </c>
      <c r="C19" s="164">
        <v>105.1</v>
      </c>
      <c r="D19" s="163">
        <v>81.7</v>
      </c>
      <c r="E19" s="163">
        <v>128.4</v>
      </c>
      <c r="F19" s="160">
        <v>137</v>
      </c>
      <c r="G19" s="7"/>
      <c r="H19" s="184">
        <f t="shared" si="0"/>
        <v>23.399999999999991</v>
      </c>
      <c r="I19" s="185">
        <f t="shared" si="1"/>
        <v>23.300000000000011</v>
      </c>
      <c r="J19" s="185"/>
      <c r="K19" s="186"/>
      <c r="L19" s="163"/>
      <c r="M19" s="163"/>
      <c r="N19" s="160"/>
    </row>
    <row r="20" spans="1:14" x14ac:dyDescent="0.35">
      <c r="A20" s="165" t="s">
        <v>240</v>
      </c>
      <c r="B20" s="165" t="s">
        <v>45</v>
      </c>
      <c r="C20" s="164">
        <v>99.6</v>
      </c>
      <c r="D20" s="163">
        <v>89.1</v>
      </c>
      <c r="E20" s="163">
        <v>110.1</v>
      </c>
      <c r="F20" s="160">
        <v>640</v>
      </c>
      <c r="G20" s="7"/>
      <c r="H20" s="184">
        <f t="shared" si="0"/>
        <v>10.5</v>
      </c>
      <c r="I20" s="185">
        <f t="shared" si="1"/>
        <v>10.5</v>
      </c>
      <c r="J20" s="185"/>
      <c r="K20" s="186"/>
      <c r="L20" s="163"/>
      <c r="M20" s="163"/>
      <c r="N20" s="160"/>
    </row>
    <row r="21" spans="1:14" ht="15" customHeight="1" x14ac:dyDescent="0.35">
      <c r="A21" t="s">
        <v>103</v>
      </c>
      <c r="B21" t="s">
        <v>86</v>
      </c>
      <c r="C21" s="50">
        <v>143</v>
      </c>
      <c r="D21" s="47">
        <v>138.5</v>
      </c>
      <c r="E21" s="47">
        <v>147.5</v>
      </c>
      <c r="F21" s="103">
        <v>3867</v>
      </c>
      <c r="H21" s="44"/>
      <c r="I21" s="44"/>
      <c r="J21" s="44"/>
      <c r="K21" s="44"/>
    </row>
    <row r="22" spans="1:14" ht="15" customHeight="1" x14ac:dyDescent="0.35">
      <c r="A22" t="s">
        <v>103</v>
      </c>
      <c r="B22" t="s">
        <v>48</v>
      </c>
      <c r="C22" s="50">
        <v>139.69999999999999</v>
      </c>
      <c r="D22" s="47">
        <v>136.4</v>
      </c>
      <c r="E22" s="47">
        <v>142.9</v>
      </c>
      <c r="F22" s="103">
        <v>6873</v>
      </c>
      <c r="J22" s="44"/>
      <c r="K22" s="44"/>
    </row>
    <row r="23" spans="1:14" ht="15" customHeight="1" x14ac:dyDescent="0.35">
      <c r="A23" t="s">
        <v>103</v>
      </c>
      <c r="B23" t="s">
        <v>46</v>
      </c>
      <c r="C23" s="50">
        <v>136.5</v>
      </c>
      <c r="D23" s="47">
        <v>130.19999999999999</v>
      </c>
      <c r="E23" s="47">
        <v>142.69999999999999</v>
      </c>
      <c r="F23" s="103">
        <v>1825</v>
      </c>
      <c r="J23" s="44">
        <f>Table4b_HealthBoard_Rates[[#This Row],[Upper 95% confidence interval
Persons]]-Table4b_HealthBoard_Rates[[#This Row],[Age-standardised mortality rate
Persons]]</f>
        <v>6.1999999999999886</v>
      </c>
      <c r="K23" s="44">
        <f>Table4b_HealthBoard_Rates[[#This Row],[Age-standardised mortality rate
Persons]]-Table4b_HealthBoard_Rates[[#This Row],[Lower 95% confidence interval
Persons]]</f>
        <v>6.3000000000000114</v>
      </c>
    </row>
    <row r="24" spans="1:14" ht="15" customHeight="1" x14ac:dyDescent="0.35">
      <c r="A24" t="s">
        <v>103</v>
      </c>
      <c r="B24" t="s">
        <v>9</v>
      </c>
      <c r="C24" s="50">
        <v>135</v>
      </c>
      <c r="D24" s="47">
        <v>127.5</v>
      </c>
      <c r="E24" s="47">
        <v>142.5</v>
      </c>
      <c r="F24" s="103">
        <v>1225</v>
      </c>
      <c r="J24" s="44">
        <f>Table4b_HealthBoard_Rates[[#This Row],[Upper 95% confidence interval
Persons]]-Table4b_HealthBoard_Rates[[#This Row],[Age-standardised mortality rate
Persons]]</f>
        <v>7.5</v>
      </c>
      <c r="K24" s="44">
        <f>Table4b_HealthBoard_Rates[[#This Row],[Age-standardised mortality rate
Persons]]-Table4b_HealthBoard_Rates[[#This Row],[Lower 95% confidence interval
Persons]]</f>
        <v>7.5</v>
      </c>
    </row>
    <row r="25" spans="1:14" ht="15" customHeight="1" x14ac:dyDescent="0.35">
      <c r="A25" t="s">
        <v>103</v>
      </c>
      <c r="B25" t="s">
        <v>16</v>
      </c>
      <c r="C25" s="50">
        <v>131.19999999999999</v>
      </c>
      <c r="D25" s="47">
        <v>126</v>
      </c>
      <c r="E25" s="47">
        <v>136.4</v>
      </c>
      <c r="F25" s="103">
        <v>2352</v>
      </c>
      <c r="J25" s="44">
        <f>Table4b_HealthBoard_Rates[[#This Row],[Upper 95% confidence interval
Persons]]-Table4b_HealthBoard_Rates[[#This Row],[Age-standardised mortality rate
Persons]]</f>
        <v>5.2000000000000171</v>
      </c>
      <c r="K25" s="44">
        <f>Table4b_HealthBoard_Rates[[#This Row],[Age-standardised mortality rate
Persons]]-Table4b_HealthBoard_Rates[[#This Row],[Lower 95% confidence interval
Persons]]</f>
        <v>5.1999999999999886</v>
      </c>
    </row>
    <row r="26" spans="1:14" ht="15" customHeight="1" x14ac:dyDescent="0.35">
      <c r="A26" t="s">
        <v>103</v>
      </c>
      <c r="B26" t="s">
        <v>2</v>
      </c>
      <c r="C26" s="50">
        <v>127.5</v>
      </c>
      <c r="D26" s="47">
        <v>126.1</v>
      </c>
      <c r="E26" s="47">
        <v>128.9</v>
      </c>
      <c r="F26" s="103">
        <v>31852</v>
      </c>
      <c r="J26" s="44">
        <f>Table4b_HealthBoard_Rates[[#This Row],[Upper 95% confidence interval
Persons]]-Table4b_HealthBoard_Rates[[#This Row],[Age-standardised mortality rate
Persons]]</f>
        <v>1.4000000000000057</v>
      </c>
      <c r="K26" s="44">
        <f>Table4b_HealthBoard_Rates[[#This Row],[Age-standardised mortality rate
Persons]]-Table4b_HealthBoard_Rates[[#This Row],[Lower 95% confidence interval
Persons]]</f>
        <v>1.4000000000000057</v>
      </c>
    </row>
    <row r="27" spans="1:14" ht="15" customHeight="1" x14ac:dyDescent="0.35">
      <c r="A27" t="s">
        <v>103</v>
      </c>
      <c r="B27" t="s">
        <v>51</v>
      </c>
      <c r="C27" s="50">
        <v>126.1</v>
      </c>
      <c r="D27" s="47">
        <v>104.5</v>
      </c>
      <c r="E27" s="47">
        <v>147.6</v>
      </c>
      <c r="F27" s="103">
        <v>129</v>
      </c>
      <c r="J27" s="44">
        <f>Table4b_HealthBoard_Rates[[#This Row],[Upper 95% confidence interval
Persons]]-Table4b_HealthBoard_Rates[[#This Row],[Age-standardised mortality rate
Persons]]</f>
        <v>21.5</v>
      </c>
      <c r="K27" s="44">
        <f>Table4b_HealthBoard_Rates[[#This Row],[Age-standardised mortality rate
Persons]]-Table4b_HealthBoard_Rates[[#This Row],[Lower 95% confidence interval
Persons]]</f>
        <v>21.599999999999994</v>
      </c>
    </row>
    <row r="28" spans="1:14" ht="15" customHeight="1" x14ac:dyDescent="0.35">
      <c r="A28" t="s">
        <v>103</v>
      </c>
      <c r="B28" t="s">
        <v>49</v>
      </c>
      <c r="C28" s="50">
        <v>124.3</v>
      </c>
      <c r="D28" s="47">
        <v>120.7</v>
      </c>
      <c r="E28" s="47">
        <v>127.9</v>
      </c>
      <c r="F28" s="103">
        <v>4565</v>
      </c>
      <c r="J28" s="44">
        <f>Table4b_HealthBoard_Rates[[#This Row],[Upper 95% confidence interval
Persons]]-Table4b_HealthBoard_Rates[[#This Row],[Age-standardised mortality rate
Persons]]</f>
        <v>3.6000000000000085</v>
      </c>
      <c r="K28" s="44">
        <f>Table4b_HealthBoard_Rates[[#This Row],[Age-standardised mortality rate
Persons]]-Table4b_HealthBoard_Rates[[#This Row],[Lower 95% confidence interval
Persons]]</f>
        <v>3.5999999999999943</v>
      </c>
    </row>
    <row r="29" spans="1:14" ht="15" customHeight="1" x14ac:dyDescent="0.35">
      <c r="A29" t="s">
        <v>103</v>
      </c>
      <c r="B29" t="s">
        <v>52</v>
      </c>
      <c r="C29" s="50">
        <v>122.4</v>
      </c>
      <c r="D29" s="47">
        <v>117.9</v>
      </c>
      <c r="E29" s="47">
        <v>126.8</v>
      </c>
      <c r="F29" s="103">
        <v>2856</v>
      </c>
      <c r="J29" s="44">
        <f>Table4b_HealthBoard_Rates[[#This Row],[Upper 95% confidence interval
Persons]]-Table4b_HealthBoard_Rates[[#This Row],[Age-standardised mortality rate
Persons]]</f>
        <v>4.3999999999999915</v>
      </c>
      <c r="K29" s="44">
        <f>Table4b_HealthBoard_Rates[[#This Row],[Age-standardised mortality rate
Persons]]-Table4b_HealthBoard_Rates[[#This Row],[Lower 95% confidence interval
Persons]]</f>
        <v>4.5</v>
      </c>
    </row>
    <row r="30" spans="1:14" ht="15" customHeight="1" x14ac:dyDescent="0.35">
      <c r="A30" t="s">
        <v>103</v>
      </c>
      <c r="B30" t="s">
        <v>18</v>
      </c>
      <c r="C30" s="50">
        <v>120.9</v>
      </c>
      <c r="D30" s="47">
        <v>115.8</v>
      </c>
      <c r="E30" s="47">
        <v>126</v>
      </c>
      <c r="F30" s="103">
        <v>2110</v>
      </c>
      <c r="J30" s="44">
        <f>Table4b_HealthBoard_Rates[[#This Row],[Upper 95% confidence interval
Persons]]-Table4b_HealthBoard_Rates[[#This Row],[Age-standardised mortality rate
Persons]]</f>
        <v>5.0999999999999943</v>
      </c>
      <c r="K30" s="44">
        <f>Table4b_HealthBoard_Rates[[#This Row],[Age-standardised mortality rate
Persons]]-Table4b_HealthBoard_Rates[[#This Row],[Lower 95% confidence interval
Persons]]</f>
        <v>5.1000000000000085</v>
      </c>
    </row>
    <row r="31" spans="1:14" ht="15" customHeight="1" x14ac:dyDescent="0.35">
      <c r="A31" t="s">
        <v>103</v>
      </c>
      <c r="B31" t="s">
        <v>53</v>
      </c>
      <c r="C31" s="50">
        <v>117.9</v>
      </c>
      <c r="D31" s="47">
        <v>102.2</v>
      </c>
      <c r="E31" s="47">
        <v>133.6</v>
      </c>
      <c r="F31" s="103">
        <v>211</v>
      </c>
      <c r="J31" s="44">
        <f>Table4b_HealthBoard_Rates[[#This Row],[Upper 95% confidence interval
Persons]]-Table4b_HealthBoard_Rates[[#This Row],[Age-standardised mortality rate
Persons]]</f>
        <v>15.699999999999989</v>
      </c>
      <c r="K31" s="44">
        <f>Table4b_HealthBoard_Rates[[#This Row],[Age-standardised mortality rate
Persons]]-Table4b_HealthBoard_Rates[[#This Row],[Lower 95% confidence interval
Persons]]</f>
        <v>15.700000000000003</v>
      </c>
    </row>
    <row r="32" spans="1:14" ht="15" customHeight="1" x14ac:dyDescent="0.35">
      <c r="A32" t="s">
        <v>103</v>
      </c>
      <c r="B32" t="s">
        <v>47</v>
      </c>
      <c r="C32" s="50">
        <v>113.8</v>
      </c>
      <c r="D32" s="47">
        <v>109.8</v>
      </c>
      <c r="E32" s="47">
        <v>117.9</v>
      </c>
      <c r="F32" s="103">
        <v>2934</v>
      </c>
      <c r="J32" s="44">
        <f>Table4b_HealthBoard_Rates[[#This Row],[Upper 95% confidence interval
Persons]]-Table4b_HealthBoard_Rates[[#This Row],[Age-standardised mortality rate
Persons]]</f>
        <v>4.1000000000000085</v>
      </c>
      <c r="K32" s="44">
        <f>Table4b_HealthBoard_Rates[[#This Row],[Age-standardised mortality rate
Persons]]-Table4b_HealthBoard_Rates[[#This Row],[Lower 95% confidence interval
Persons]]</f>
        <v>4</v>
      </c>
    </row>
    <row r="33" spans="1:11" ht="15" customHeight="1" x14ac:dyDescent="0.35">
      <c r="A33" t="s">
        <v>103</v>
      </c>
      <c r="B33" t="s">
        <v>44</v>
      </c>
      <c r="C33" s="50">
        <v>109.5</v>
      </c>
      <c r="D33" s="47">
        <v>104.9</v>
      </c>
      <c r="E33" s="47">
        <v>114.1</v>
      </c>
      <c r="F33" s="103">
        <v>2141</v>
      </c>
      <c r="J33" s="44">
        <f>Table4b_HealthBoard_Rates[[#This Row],[Upper 95% confidence interval
Persons]]-Table4b_HealthBoard_Rates[[#This Row],[Age-standardised mortality rate
Persons]]</f>
        <v>4.5999999999999943</v>
      </c>
      <c r="K33" s="44">
        <f>Table4b_HealthBoard_Rates[[#This Row],[Age-standardised mortality rate
Persons]]-Table4b_HealthBoard_Rates[[#This Row],[Lower 95% confidence interval
Persons]]</f>
        <v>4.5999999999999943</v>
      </c>
    </row>
    <row r="34" spans="1:11" ht="15" customHeight="1" x14ac:dyDescent="0.35">
      <c r="A34" t="s">
        <v>103</v>
      </c>
      <c r="B34" t="s">
        <v>50</v>
      </c>
      <c r="C34" s="50">
        <v>108.9</v>
      </c>
      <c r="D34" s="47">
        <v>90.8</v>
      </c>
      <c r="E34" s="47">
        <v>127.1</v>
      </c>
      <c r="F34" s="103">
        <v>136</v>
      </c>
      <c r="J34" s="44">
        <f>Table4b_HealthBoard_Rates[[#This Row],[Upper 95% confidence interval
Persons]]-Table4b_HealthBoard_Rates[[#This Row],[Age-standardised mortality rate
Persons]]</f>
        <v>18.199999999999989</v>
      </c>
      <c r="K34" s="44">
        <f>Table4b_HealthBoard_Rates[[#This Row],[Age-standardised mortality rate
Persons]]-Table4b_HealthBoard_Rates[[#This Row],[Lower 95% confidence interval
Persons]]</f>
        <v>18.100000000000009</v>
      </c>
    </row>
    <row r="35" spans="1:11" ht="15" customHeight="1" x14ac:dyDescent="0.35">
      <c r="A35" t="s">
        <v>103</v>
      </c>
      <c r="B35" t="s">
        <v>45</v>
      </c>
      <c r="C35" s="50">
        <v>98.6</v>
      </c>
      <c r="D35" s="47">
        <v>91</v>
      </c>
      <c r="E35" s="47">
        <v>106.3</v>
      </c>
      <c r="F35" s="103">
        <v>628</v>
      </c>
      <c r="J35" s="44">
        <f>Table4b_HealthBoard_Rates[[#This Row],[Upper 95% confidence interval
Persons]]-Table4b_HealthBoard_Rates[[#This Row],[Age-standardised mortality rate
Persons]]</f>
        <v>7.7000000000000028</v>
      </c>
      <c r="K35" s="44">
        <f>Table4b_HealthBoard_Rates[[#This Row],[Age-standardised mortality rate
Persons]]-Table4b_HealthBoard_Rates[[#This Row],[Lower 95% confidence interval
Persons]]</f>
        <v>7.5999999999999943</v>
      </c>
    </row>
    <row r="36" spans="1:11" ht="15" customHeight="1" x14ac:dyDescent="0.35">
      <c r="A36" t="s">
        <v>102</v>
      </c>
      <c r="B36" t="s">
        <v>44</v>
      </c>
      <c r="C36" s="50">
        <v>110.7</v>
      </c>
      <c r="D36" s="47">
        <v>106</v>
      </c>
      <c r="E36" s="47">
        <v>115.4</v>
      </c>
      <c r="F36" s="103">
        <v>2131</v>
      </c>
      <c r="J36" s="44">
        <f>Table4b_HealthBoard_Rates[[#This Row],[Upper 95% confidence interval
Persons]]-Table4b_HealthBoard_Rates[[#This Row],[Age-standardised mortality rate
Persons]]</f>
        <v>4.7000000000000028</v>
      </c>
      <c r="K36" s="44"/>
    </row>
    <row r="37" spans="1:11" ht="15" customHeight="1" x14ac:dyDescent="0.35">
      <c r="A37" t="s">
        <v>102</v>
      </c>
      <c r="B37" t="s">
        <v>45</v>
      </c>
      <c r="C37" s="50">
        <v>101.5</v>
      </c>
      <c r="D37" s="47">
        <v>93.6</v>
      </c>
      <c r="E37" s="47">
        <v>109.3</v>
      </c>
      <c r="F37" s="103">
        <v>637</v>
      </c>
      <c r="J37" s="44">
        <f>Table4b_HealthBoard_Rates[[#This Row],[Upper 95% confidence interval
Persons]]-Table4b_HealthBoard_Rates[[#This Row],[Age-standardised mortality rate
Persons]]</f>
        <v>7.7999999999999972</v>
      </c>
      <c r="K37" s="44"/>
    </row>
    <row r="38" spans="1:11" ht="15" customHeight="1" x14ac:dyDescent="0.35">
      <c r="A38" t="s">
        <v>102</v>
      </c>
      <c r="B38" t="s">
        <v>9</v>
      </c>
      <c r="C38" s="50">
        <v>131.19999999999999</v>
      </c>
      <c r="D38" s="47">
        <v>123.8</v>
      </c>
      <c r="E38" s="47">
        <v>138.69999999999999</v>
      </c>
      <c r="F38" s="103">
        <v>1171</v>
      </c>
      <c r="J38" s="44">
        <f>Table4b_HealthBoard_Rates[[#This Row],[Upper 95% confidence interval
Persons]]-Table4b_HealthBoard_Rates[[#This Row],[Age-standardised mortality rate
Persons]]</f>
        <v>7.5</v>
      </c>
      <c r="K38" s="44"/>
    </row>
    <row r="39" spans="1:11" ht="15" customHeight="1" x14ac:dyDescent="0.35">
      <c r="A39" t="s">
        <v>102</v>
      </c>
      <c r="B39" t="s">
        <v>16</v>
      </c>
      <c r="C39" s="50">
        <v>131.1</v>
      </c>
      <c r="D39" s="47">
        <v>125.8</v>
      </c>
      <c r="E39" s="47">
        <v>136.4</v>
      </c>
      <c r="F39" s="103">
        <v>2308</v>
      </c>
      <c r="J39" s="44">
        <f>Table4b_HealthBoard_Rates[[#This Row],[Upper 95% confidence interval
Persons]]-Table4b_HealthBoard_Rates[[#This Row],[Age-standardised mortality rate
Persons]]</f>
        <v>5.3000000000000114</v>
      </c>
      <c r="K39" s="44"/>
    </row>
    <row r="40" spans="1:11" ht="15" customHeight="1" x14ac:dyDescent="0.35">
      <c r="A40" t="s">
        <v>102</v>
      </c>
      <c r="B40" t="s">
        <v>46</v>
      </c>
      <c r="C40" s="50">
        <v>133.19999999999999</v>
      </c>
      <c r="D40" s="47">
        <v>127</v>
      </c>
      <c r="E40" s="47">
        <v>139.4</v>
      </c>
      <c r="F40" s="103">
        <v>1746</v>
      </c>
      <c r="J40" s="44">
        <f>Table4b_HealthBoard_Rates[[#This Row],[Upper 95% confidence interval
Persons]]-Table4b_HealthBoard_Rates[[#This Row],[Age-standardised mortality rate
Persons]]</f>
        <v>6.2000000000000171</v>
      </c>
      <c r="K40" s="44"/>
    </row>
    <row r="41" spans="1:11" ht="15" customHeight="1" x14ac:dyDescent="0.35">
      <c r="A41" t="s">
        <v>102</v>
      </c>
      <c r="B41" t="s">
        <v>47</v>
      </c>
      <c r="C41" s="50">
        <v>115.6</v>
      </c>
      <c r="D41" s="47">
        <v>111.4</v>
      </c>
      <c r="E41" s="47">
        <v>119.8</v>
      </c>
      <c r="F41" s="103">
        <v>2918</v>
      </c>
      <c r="J41" s="44">
        <f>Table4b_HealthBoard_Rates[[#This Row],[Upper 95% confidence interval
Persons]]-Table4b_HealthBoard_Rates[[#This Row],[Age-standardised mortality rate
Persons]]</f>
        <v>4.2000000000000028</v>
      </c>
      <c r="K41" s="44"/>
    </row>
    <row r="42" spans="1:11" ht="15" customHeight="1" x14ac:dyDescent="0.35">
      <c r="A42" t="s">
        <v>102</v>
      </c>
      <c r="B42" t="s">
        <v>48</v>
      </c>
      <c r="C42" s="50">
        <v>142.1</v>
      </c>
      <c r="D42" s="47">
        <v>138.80000000000001</v>
      </c>
      <c r="E42" s="47">
        <v>145.5</v>
      </c>
      <c r="F42" s="103">
        <v>6908</v>
      </c>
      <c r="J42" s="44">
        <f>Table4b_HealthBoard_Rates[[#This Row],[Upper 95% confidence interval
Persons]]-Table4b_HealthBoard_Rates[[#This Row],[Age-standardised mortality rate
Persons]]</f>
        <v>3.4000000000000057</v>
      </c>
      <c r="K42" s="44"/>
    </row>
    <row r="43" spans="1:11" ht="15" customHeight="1" x14ac:dyDescent="0.35">
      <c r="A43" t="s">
        <v>102</v>
      </c>
      <c r="B43" t="s">
        <v>18</v>
      </c>
      <c r="C43" s="50">
        <v>117.6</v>
      </c>
      <c r="D43" s="47">
        <v>112.5</v>
      </c>
      <c r="E43" s="47">
        <v>122.7</v>
      </c>
      <c r="F43" s="103">
        <v>2005</v>
      </c>
      <c r="G43" s="3"/>
      <c r="J43" s="44">
        <f>Table4b_HealthBoard_Rates[[#This Row],[Upper 95% confidence interval
Persons]]-Table4b_HealthBoard_Rates[[#This Row],[Age-standardised mortality rate
Persons]]</f>
        <v>5.1000000000000085</v>
      </c>
      <c r="K43" s="44"/>
    </row>
    <row r="44" spans="1:11" ht="15" customHeight="1" x14ac:dyDescent="0.35">
      <c r="A44" t="s">
        <v>102</v>
      </c>
      <c r="B44" t="s">
        <v>86</v>
      </c>
      <c r="C44" s="50">
        <v>142.5</v>
      </c>
      <c r="D44" s="47">
        <v>138</v>
      </c>
      <c r="E44" s="47">
        <v>147.1</v>
      </c>
      <c r="F44" s="103">
        <v>3783</v>
      </c>
      <c r="G44" s="3"/>
      <c r="J44" s="44">
        <f>Table4b_HealthBoard_Rates[[#This Row],[Upper 95% confidence interval
Persons]]-Table4b_HealthBoard_Rates[[#This Row],[Age-standardised mortality rate
Persons]]</f>
        <v>4.5999999999999943</v>
      </c>
      <c r="K44" s="44"/>
    </row>
    <row r="45" spans="1:11" ht="15" customHeight="1" x14ac:dyDescent="0.35">
      <c r="A45" t="s">
        <v>102</v>
      </c>
      <c r="B45" t="s">
        <v>49</v>
      </c>
      <c r="C45" s="50">
        <v>126.3</v>
      </c>
      <c r="D45" s="47">
        <v>122.7</v>
      </c>
      <c r="E45" s="47">
        <v>130</v>
      </c>
      <c r="F45" s="103">
        <v>4552</v>
      </c>
      <c r="G45" s="3"/>
      <c r="J45" s="44">
        <f>Table4b_HealthBoard_Rates[[#This Row],[Upper 95% confidence interval
Persons]]-Table4b_HealthBoard_Rates[[#This Row],[Age-standardised mortality rate
Persons]]</f>
        <v>3.7000000000000028</v>
      </c>
      <c r="K45" s="44"/>
    </row>
    <row r="46" spans="1:11" ht="15" customHeight="1" x14ac:dyDescent="0.35">
      <c r="A46" t="s">
        <v>102</v>
      </c>
      <c r="B46" t="s">
        <v>50</v>
      </c>
      <c r="C46" s="50">
        <v>98.8</v>
      </c>
      <c r="D46" s="47">
        <v>81</v>
      </c>
      <c r="E46" s="47">
        <v>116.5</v>
      </c>
      <c r="F46" s="103">
        <v>117</v>
      </c>
      <c r="G46" s="3"/>
      <c r="J46" s="44">
        <f>Table4b_HealthBoard_Rates[[#This Row],[Upper 95% confidence interval
Persons]]-Table4b_HealthBoard_Rates[[#This Row],[Age-standardised mortality rate
Persons]]</f>
        <v>17.700000000000003</v>
      </c>
      <c r="K46" s="44"/>
    </row>
    <row r="47" spans="1:11" ht="15" customHeight="1" x14ac:dyDescent="0.35">
      <c r="A47" t="s">
        <v>102</v>
      </c>
      <c r="B47" t="s">
        <v>2</v>
      </c>
      <c r="C47" s="50">
        <v>127.8</v>
      </c>
      <c r="D47" s="47">
        <v>126.4</v>
      </c>
      <c r="E47" s="47">
        <v>129.19999999999999</v>
      </c>
      <c r="F47" s="103">
        <v>31377</v>
      </c>
      <c r="G47" s="3"/>
      <c r="J47" s="44">
        <f>Table4b_HealthBoard_Rates[[#This Row],[Upper 95% confidence interval
Persons]]-Table4b_HealthBoard_Rates[[#This Row],[Age-standardised mortality rate
Persons]]</f>
        <v>1.3999999999999915</v>
      </c>
      <c r="K47" s="44"/>
    </row>
    <row r="48" spans="1:11" ht="15" customHeight="1" x14ac:dyDescent="0.35">
      <c r="A48" t="s">
        <v>102</v>
      </c>
      <c r="B48" t="s">
        <v>51</v>
      </c>
      <c r="C48" s="50">
        <v>119.5</v>
      </c>
      <c r="D48" s="47">
        <v>98.3</v>
      </c>
      <c r="E48" s="47">
        <v>140.69999999999999</v>
      </c>
      <c r="F48" s="103">
        <v>120</v>
      </c>
      <c r="G48" s="3"/>
      <c r="J48" s="44">
        <f>Table4b_HealthBoard_Rates[[#This Row],[Upper 95% confidence interval
Persons]]-Table4b_HealthBoard_Rates[[#This Row],[Age-standardised mortality rate
Persons]]</f>
        <v>21.199999999999989</v>
      </c>
      <c r="K48" s="44"/>
    </row>
    <row r="49" spans="1:11" ht="15" customHeight="1" x14ac:dyDescent="0.35">
      <c r="A49" t="s">
        <v>102</v>
      </c>
      <c r="B49" t="s">
        <v>52</v>
      </c>
      <c r="C49" s="50">
        <v>121.3</v>
      </c>
      <c r="D49" s="47">
        <v>116.8</v>
      </c>
      <c r="E49" s="47">
        <v>125.7</v>
      </c>
      <c r="F49" s="103">
        <v>2785</v>
      </c>
      <c r="G49" s="3"/>
      <c r="J49" s="44">
        <f>Table4b_HealthBoard_Rates[[#This Row],[Upper 95% confidence interval
Persons]]-Table4b_HealthBoard_Rates[[#This Row],[Age-standardised mortality rate
Persons]]</f>
        <v>4.4000000000000057</v>
      </c>
      <c r="K49" s="44"/>
    </row>
    <row r="50" spans="1:11" ht="15" customHeight="1" x14ac:dyDescent="0.35">
      <c r="A50" t="s">
        <v>102</v>
      </c>
      <c r="B50" t="s">
        <v>53</v>
      </c>
      <c r="C50" s="50">
        <v>112.3</v>
      </c>
      <c r="D50" s="47">
        <v>96.8</v>
      </c>
      <c r="E50" s="47">
        <v>127.8</v>
      </c>
      <c r="F50" s="103">
        <v>196</v>
      </c>
      <c r="J50" s="44">
        <f>Table4b_HealthBoard_Rates[[#This Row],[Upper 95% confidence interval
Persons]]-Table4b_HealthBoard_Rates[[#This Row],[Age-standardised mortality rate
Persons]]</f>
        <v>15.5</v>
      </c>
      <c r="K50" s="44"/>
    </row>
    <row r="51" spans="1:11" ht="15" customHeight="1" x14ac:dyDescent="0.35">
      <c r="A51" t="s">
        <v>101</v>
      </c>
      <c r="B51" t="s">
        <v>44</v>
      </c>
      <c r="C51" s="50">
        <v>112.8</v>
      </c>
      <c r="D51" s="47">
        <v>108</v>
      </c>
      <c r="E51" s="47">
        <v>117.5</v>
      </c>
      <c r="F51" s="103">
        <v>2127</v>
      </c>
      <c r="J51" s="44">
        <f>Table4b_HealthBoard_Rates[[#This Row],[Upper 95% confidence interval
Persons]]-Table4b_HealthBoard_Rates[[#This Row],[Age-standardised mortality rate
Persons]]</f>
        <v>4.7000000000000028</v>
      </c>
      <c r="K51" s="44"/>
    </row>
    <row r="52" spans="1:11" ht="15" customHeight="1" x14ac:dyDescent="0.35">
      <c r="A52" t="s">
        <v>101</v>
      </c>
      <c r="B52" t="s">
        <v>45</v>
      </c>
      <c r="C52" s="50">
        <v>100.6</v>
      </c>
      <c r="D52" s="47">
        <v>92.7</v>
      </c>
      <c r="E52" s="47">
        <v>108.4</v>
      </c>
      <c r="F52" s="103">
        <v>626</v>
      </c>
      <c r="J52" s="44">
        <f>Table4b_HealthBoard_Rates[[#This Row],[Upper 95% confidence interval
Persons]]-Table4b_HealthBoard_Rates[[#This Row],[Age-standardised mortality rate
Persons]]</f>
        <v>7.8000000000000114</v>
      </c>
      <c r="K52" s="44"/>
    </row>
    <row r="53" spans="1:11" ht="15" customHeight="1" x14ac:dyDescent="0.35">
      <c r="A53" t="s">
        <v>101</v>
      </c>
      <c r="B53" t="s">
        <v>9</v>
      </c>
      <c r="C53" s="50">
        <v>128.9</v>
      </c>
      <c r="D53" s="47">
        <v>121.4</v>
      </c>
      <c r="E53" s="47">
        <v>136.30000000000001</v>
      </c>
      <c r="F53" s="103">
        <v>1124</v>
      </c>
      <c r="J53" s="44">
        <f>Table4b_HealthBoard_Rates[[#This Row],[Upper 95% confidence interval
Persons]]-Table4b_HealthBoard_Rates[[#This Row],[Age-standardised mortality rate
Persons]]</f>
        <v>7.4000000000000057</v>
      </c>
      <c r="K53" s="44"/>
    </row>
    <row r="54" spans="1:11" ht="15" customHeight="1" x14ac:dyDescent="0.35">
      <c r="A54" t="s">
        <v>101</v>
      </c>
      <c r="B54" t="s">
        <v>16</v>
      </c>
      <c r="C54" s="50">
        <v>131.1</v>
      </c>
      <c r="D54" s="47">
        <v>125.8</v>
      </c>
      <c r="E54" s="47">
        <v>136.5</v>
      </c>
      <c r="F54" s="103">
        <v>2256</v>
      </c>
      <c r="J54" s="44">
        <f>Table4b_HealthBoard_Rates[[#This Row],[Upper 95% confidence interval
Persons]]-Table4b_HealthBoard_Rates[[#This Row],[Age-standardised mortality rate
Persons]]</f>
        <v>5.4000000000000057</v>
      </c>
      <c r="K54" s="44"/>
    </row>
    <row r="55" spans="1:11" ht="15" customHeight="1" x14ac:dyDescent="0.35">
      <c r="A55" t="s">
        <v>101</v>
      </c>
      <c r="B55" t="s">
        <v>46</v>
      </c>
      <c r="C55" s="50">
        <v>131.80000000000001</v>
      </c>
      <c r="D55" s="47">
        <v>125.6</v>
      </c>
      <c r="E55" s="47">
        <v>138.1</v>
      </c>
      <c r="F55" s="103">
        <v>1688</v>
      </c>
      <c r="J55" s="44">
        <f>Table4b_HealthBoard_Rates[[#This Row],[Upper 95% confidence interval
Persons]]-Table4b_HealthBoard_Rates[[#This Row],[Age-standardised mortality rate
Persons]]</f>
        <v>6.2999999999999829</v>
      </c>
      <c r="K55" s="44"/>
    </row>
    <row r="56" spans="1:11" ht="15" customHeight="1" x14ac:dyDescent="0.35">
      <c r="A56" t="s">
        <v>101</v>
      </c>
      <c r="B56" t="s">
        <v>47</v>
      </c>
      <c r="C56" s="50">
        <v>115.4</v>
      </c>
      <c r="D56" s="47">
        <v>111.2</v>
      </c>
      <c r="E56" s="47">
        <v>119.6</v>
      </c>
      <c r="F56" s="103">
        <v>2857</v>
      </c>
      <c r="J56" s="44">
        <f>Table4b_HealthBoard_Rates[[#This Row],[Upper 95% confidence interval
Persons]]-Table4b_HealthBoard_Rates[[#This Row],[Age-standardised mortality rate
Persons]]</f>
        <v>4.1999999999999886</v>
      </c>
      <c r="K56" s="44"/>
    </row>
    <row r="57" spans="1:11" ht="15" customHeight="1" x14ac:dyDescent="0.35">
      <c r="A57" t="s">
        <v>101</v>
      </c>
      <c r="B57" t="s">
        <v>48</v>
      </c>
      <c r="C57" s="50">
        <v>141.1</v>
      </c>
      <c r="D57" s="47">
        <v>137.80000000000001</v>
      </c>
      <c r="E57" s="47">
        <v>144.4</v>
      </c>
      <c r="F57" s="103">
        <v>6764</v>
      </c>
      <c r="J57" s="44">
        <f>Table4b_HealthBoard_Rates[[#This Row],[Upper 95% confidence interval
Persons]]-Table4b_HealthBoard_Rates[[#This Row],[Age-standardised mortality rate
Persons]]</f>
        <v>3.3000000000000114</v>
      </c>
      <c r="K57" s="44"/>
    </row>
    <row r="58" spans="1:11" ht="15" customHeight="1" x14ac:dyDescent="0.35">
      <c r="A58" t="s">
        <v>101</v>
      </c>
      <c r="B58" t="s">
        <v>18</v>
      </c>
      <c r="C58" s="50">
        <v>117.3</v>
      </c>
      <c r="D58" s="47">
        <v>112.2</v>
      </c>
      <c r="E58" s="47">
        <v>122.5</v>
      </c>
      <c r="F58" s="103">
        <v>1964</v>
      </c>
      <c r="J58" s="44">
        <f>Table4b_HealthBoard_Rates[[#This Row],[Upper 95% confidence interval
Persons]]-Table4b_HealthBoard_Rates[[#This Row],[Age-standardised mortality rate
Persons]]</f>
        <v>5.2000000000000028</v>
      </c>
      <c r="K58" s="44"/>
    </row>
    <row r="59" spans="1:11" ht="15" customHeight="1" x14ac:dyDescent="0.35">
      <c r="A59" t="s">
        <v>101</v>
      </c>
      <c r="B59" t="s">
        <v>86</v>
      </c>
      <c r="C59" s="50">
        <v>143.1</v>
      </c>
      <c r="D59" s="47">
        <v>138.4</v>
      </c>
      <c r="E59" s="47">
        <v>147.69999999999999</v>
      </c>
      <c r="F59" s="103">
        <v>3711</v>
      </c>
      <c r="J59" s="44">
        <f>Table4b_HealthBoard_Rates[[#This Row],[Upper 95% confidence interval
Persons]]-Table4b_HealthBoard_Rates[[#This Row],[Age-standardised mortality rate
Persons]]</f>
        <v>4.5999999999999943</v>
      </c>
      <c r="K59" s="44"/>
    </row>
    <row r="60" spans="1:11" ht="15" customHeight="1" x14ac:dyDescent="0.35">
      <c r="A60" t="s">
        <v>101</v>
      </c>
      <c r="B60" t="s">
        <v>49</v>
      </c>
      <c r="C60" s="50">
        <v>127.2</v>
      </c>
      <c r="D60" s="47">
        <v>123.5</v>
      </c>
      <c r="E60" s="47">
        <v>130.80000000000001</v>
      </c>
      <c r="F60" s="103">
        <v>4499</v>
      </c>
      <c r="J60" s="44">
        <f>Table4b_HealthBoard_Rates[[#This Row],[Upper 95% confidence interval
Persons]]-Table4b_HealthBoard_Rates[[#This Row],[Age-standardised mortality rate
Persons]]</f>
        <v>3.6000000000000085</v>
      </c>
      <c r="K60" s="44"/>
    </row>
    <row r="61" spans="1:11" ht="15" customHeight="1" x14ac:dyDescent="0.35">
      <c r="A61" t="s">
        <v>101</v>
      </c>
      <c r="B61" t="s">
        <v>50</v>
      </c>
      <c r="C61" s="50">
        <v>95.6</v>
      </c>
      <c r="D61" s="47">
        <v>77.7</v>
      </c>
      <c r="E61" s="47">
        <v>113.4</v>
      </c>
      <c r="F61" s="103">
        <v>108</v>
      </c>
      <c r="G61" s="3"/>
      <c r="J61" s="44">
        <f>Table4b_HealthBoard_Rates[[#This Row],[Upper 95% confidence interval
Persons]]-Table4b_HealthBoard_Rates[[#This Row],[Age-standardised mortality rate
Persons]]</f>
        <v>17.800000000000011</v>
      </c>
      <c r="K61" s="44"/>
    </row>
    <row r="62" spans="1:11" ht="15" customHeight="1" x14ac:dyDescent="0.35">
      <c r="A62" t="s">
        <v>101</v>
      </c>
      <c r="B62" t="s">
        <v>2</v>
      </c>
      <c r="C62" s="50">
        <v>127.7</v>
      </c>
      <c r="D62" s="47">
        <v>126.2</v>
      </c>
      <c r="E62" s="47">
        <v>129.1</v>
      </c>
      <c r="F62" s="103">
        <v>30761</v>
      </c>
      <c r="G62" s="3"/>
      <c r="J62" s="44">
        <f>Table4b_HealthBoard_Rates[[#This Row],[Upper 95% confidence interval
Persons]]-Table4b_HealthBoard_Rates[[#This Row],[Age-standardised mortality rate
Persons]]</f>
        <v>1.3999999999999915</v>
      </c>
      <c r="K62" s="44"/>
    </row>
    <row r="63" spans="1:11" ht="15" customHeight="1" x14ac:dyDescent="0.35">
      <c r="A63" t="s">
        <v>101</v>
      </c>
      <c r="B63" t="s">
        <v>51</v>
      </c>
      <c r="C63" s="50">
        <v>127.4</v>
      </c>
      <c r="D63" s="47">
        <v>105.4</v>
      </c>
      <c r="E63" s="47">
        <v>149.4</v>
      </c>
      <c r="F63" s="103">
        <v>126</v>
      </c>
      <c r="G63" s="3"/>
      <c r="J63" s="44">
        <f>Table4b_HealthBoard_Rates[[#This Row],[Upper 95% confidence interval
Persons]]-Table4b_HealthBoard_Rates[[#This Row],[Age-standardised mortality rate
Persons]]</f>
        <v>22</v>
      </c>
      <c r="K63" s="44"/>
    </row>
    <row r="64" spans="1:11" ht="15" customHeight="1" x14ac:dyDescent="0.35">
      <c r="A64" t="s">
        <v>101</v>
      </c>
      <c r="B64" t="s">
        <v>52</v>
      </c>
      <c r="C64" s="50">
        <v>120.6</v>
      </c>
      <c r="D64" s="47">
        <v>116.1</v>
      </c>
      <c r="E64" s="47">
        <v>125.1</v>
      </c>
      <c r="F64" s="103">
        <v>2722</v>
      </c>
      <c r="G64" s="3"/>
      <c r="J64" s="44">
        <f>Table4b_HealthBoard_Rates[[#This Row],[Upper 95% confidence interval
Persons]]-Table4b_HealthBoard_Rates[[#This Row],[Age-standardised mortality rate
Persons]]</f>
        <v>4.5</v>
      </c>
      <c r="K64" s="44"/>
    </row>
    <row r="65" spans="1:19" ht="15" customHeight="1" x14ac:dyDescent="0.35">
      <c r="A65" t="s">
        <v>101</v>
      </c>
      <c r="B65" t="s">
        <v>53</v>
      </c>
      <c r="C65" s="50">
        <v>110.1</v>
      </c>
      <c r="D65" s="47">
        <v>94.6</v>
      </c>
      <c r="E65" s="47">
        <v>125.6</v>
      </c>
      <c r="F65" s="103">
        <v>189</v>
      </c>
      <c r="G65" s="3"/>
      <c r="J65" s="44">
        <f>Table4b_HealthBoard_Rates[[#This Row],[Upper 95% confidence interval
Persons]]-Table4b_HealthBoard_Rates[[#This Row],[Age-standardised mortality rate
Persons]]</f>
        <v>15.5</v>
      </c>
      <c r="K65" s="44"/>
    </row>
    <row r="66" spans="1:19" ht="15" customHeight="1" x14ac:dyDescent="0.35">
      <c r="A66" t="s">
        <v>100</v>
      </c>
      <c r="B66" t="s">
        <v>44</v>
      </c>
      <c r="C66" s="50">
        <v>112.2</v>
      </c>
      <c r="D66" s="47">
        <v>107.4</v>
      </c>
      <c r="E66" s="47">
        <v>117</v>
      </c>
      <c r="F66" s="103">
        <v>2079</v>
      </c>
      <c r="G66" s="3"/>
      <c r="J66" s="44">
        <f>Table4b_HealthBoard_Rates[[#This Row],[Upper 95% confidence interval
Persons]]-Table4b_HealthBoard_Rates[[#This Row],[Age-standardised mortality rate
Persons]]</f>
        <v>4.7999999999999972</v>
      </c>
      <c r="K66" s="44"/>
    </row>
    <row r="67" spans="1:19" ht="15" customHeight="1" x14ac:dyDescent="0.35">
      <c r="A67" t="s">
        <v>100</v>
      </c>
      <c r="B67" t="s">
        <v>45</v>
      </c>
      <c r="C67" s="50">
        <v>100.1</v>
      </c>
      <c r="D67" s="47">
        <v>92.3</v>
      </c>
      <c r="E67" s="47">
        <v>108</v>
      </c>
      <c r="F67" s="103">
        <v>618</v>
      </c>
      <c r="G67" s="3"/>
      <c r="J67" s="44">
        <f>Table4b_HealthBoard_Rates[[#This Row],[Upper 95% confidence interval
Persons]]-Table4b_HealthBoard_Rates[[#This Row],[Age-standardised mortality rate
Persons]]</f>
        <v>7.9000000000000057</v>
      </c>
      <c r="K67" s="44"/>
    </row>
    <row r="68" spans="1:19" ht="15" customHeight="1" x14ac:dyDescent="0.35">
      <c r="A68" t="s">
        <v>100</v>
      </c>
      <c r="B68" t="s">
        <v>9</v>
      </c>
      <c r="C68" s="50">
        <v>126.5</v>
      </c>
      <c r="D68" s="47">
        <v>119.1</v>
      </c>
      <c r="E68" s="47">
        <v>134</v>
      </c>
      <c r="F68" s="103">
        <v>1081</v>
      </c>
      <c r="J68" s="44">
        <f>Table4b_HealthBoard_Rates[[#This Row],[Upper 95% confidence interval
Persons]]-Table4b_HealthBoard_Rates[[#This Row],[Age-standardised mortality rate
Persons]]</f>
        <v>7.5</v>
      </c>
      <c r="K68" s="44"/>
    </row>
    <row r="69" spans="1:19" ht="15" customHeight="1" x14ac:dyDescent="0.35">
      <c r="A69" t="s">
        <v>100</v>
      </c>
      <c r="B69" t="s">
        <v>16</v>
      </c>
      <c r="C69" s="50">
        <v>128.19999999999999</v>
      </c>
      <c r="D69" s="47">
        <v>122.9</v>
      </c>
      <c r="E69" s="47">
        <v>133.6</v>
      </c>
      <c r="F69" s="103">
        <v>2165</v>
      </c>
      <c r="J69" s="44">
        <f>Table4b_HealthBoard_Rates[[#This Row],[Upper 95% confidence interval
Persons]]-Table4b_HealthBoard_Rates[[#This Row],[Age-standardised mortality rate
Persons]]</f>
        <v>5.4000000000000057</v>
      </c>
      <c r="K69" s="44"/>
    </row>
    <row r="70" spans="1:19" ht="15" customHeight="1" x14ac:dyDescent="0.35">
      <c r="A70" t="s">
        <v>100</v>
      </c>
      <c r="B70" t="s">
        <v>46</v>
      </c>
      <c r="C70" s="50">
        <v>130.9</v>
      </c>
      <c r="D70" s="47">
        <v>124.6</v>
      </c>
      <c r="E70" s="47">
        <v>137.19999999999999</v>
      </c>
      <c r="F70" s="103">
        <v>1635</v>
      </c>
      <c r="H70" s="7"/>
      <c r="I70" s="7"/>
      <c r="J70" s="44">
        <f>Table4b_HealthBoard_Rates[[#This Row],[Upper 95% confidence interval
Persons]]-Table4b_HealthBoard_Rates[[#This Row],[Age-standardised mortality rate
Persons]]</f>
        <v>6.2999999999999829</v>
      </c>
      <c r="K70" s="44"/>
    </row>
    <row r="71" spans="1:19" ht="15" customHeight="1" x14ac:dyDescent="0.45">
      <c r="A71" t="s">
        <v>100</v>
      </c>
      <c r="B71" t="s">
        <v>47</v>
      </c>
      <c r="C71" s="50">
        <v>111.4</v>
      </c>
      <c r="D71" s="47">
        <v>107.3</v>
      </c>
      <c r="E71" s="47">
        <v>115.6</v>
      </c>
      <c r="F71" s="103">
        <v>2711</v>
      </c>
      <c r="H71" s="4"/>
      <c r="I71" s="4"/>
      <c r="J71" s="44">
        <f>Table4b_HealthBoard_Rates[[#This Row],[Upper 95% confidence interval
Persons]]-Table4b_HealthBoard_Rates[[#This Row],[Age-standardised mortality rate
Persons]]</f>
        <v>4.1999999999999886</v>
      </c>
      <c r="K71" s="56"/>
      <c r="L71" s="5"/>
      <c r="M71" s="5"/>
      <c r="N71" s="5"/>
      <c r="O71" s="5"/>
      <c r="P71" s="5"/>
      <c r="Q71" s="5"/>
      <c r="R71" s="5"/>
      <c r="S71" s="5"/>
    </row>
    <row r="72" spans="1:19" ht="15" customHeight="1" x14ac:dyDescent="0.35">
      <c r="A72" t="s">
        <v>100</v>
      </c>
      <c r="B72" t="s">
        <v>48</v>
      </c>
      <c r="C72" s="50">
        <v>135</v>
      </c>
      <c r="D72" s="47">
        <v>131.69999999999999</v>
      </c>
      <c r="E72" s="47">
        <v>138.30000000000001</v>
      </c>
      <c r="F72" s="103">
        <v>6383</v>
      </c>
      <c r="J72" s="44">
        <f>Table4b_HealthBoard_Rates[[#This Row],[Upper 95% confidence interval
Persons]]-Table4b_HealthBoard_Rates[[#This Row],[Age-standardised mortality rate
Persons]]</f>
        <v>3.3000000000000114</v>
      </c>
      <c r="K72" s="44"/>
    </row>
    <row r="73" spans="1:19" ht="15" customHeight="1" x14ac:dyDescent="0.35">
      <c r="A73" t="s">
        <v>100</v>
      </c>
      <c r="B73" t="s">
        <v>18</v>
      </c>
      <c r="C73" s="50">
        <v>110</v>
      </c>
      <c r="D73" s="47">
        <v>105</v>
      </c>
      <c r="E73" s="47">
        <v>115.1</v>
      </c>
      <c r="F73" s="103">
        <v>1804</v>
      </c>
      <c r="J73" s="44">
        <f>Table4b_HealthBoard_Rates[[#This Row],[Upper 95% confidence interval
Persons]]-Table4b_HealthBoard_Rates[[#This Row],[Age-standardised mortality rate
Persons]]</f>
        <v>5.0999999999999943</v>
      </c>
      <c r="K73" s="44"/>
    </row>
    <row r="74" spans="1:19" ht="15" customHeight="1" x14ac:dyDescent="0.35">
      <c r="A74" t="s">
        <v>100</v>
      </c>
      <c r="B74" t="s">
        <v>86</v>
      </c>
      <c r="C74" s="50">
        <v>138.69999999999999</v>
      </c>
      <c r="D74" s="47">
        <v>134.1</v>
      </c>
      <c r="E74" s="47">
        <v>143.30000000000001</v>
      </c>
      <c r="F74" s="103">
        <v>3519</v>
      </c>
      <c r="J74" s="44">
        <f>Table4b_HealthBoard_Rates[[#This Row],[Upper 95% confidence interval
Persons]]-Table4b_HealthBoard_Rates[[#This Row],[Age-standardised mortality rate
Persons]]</f>
        <v>4.6000000000000227</v>
      </c>
      <c r="K74" s="44"/>
    </row>
    <row r="75" spans="1:19" ht="15" customHeight="1" x14ac:dyDescent="0.35">
      <c r="A75" t="s">
        <v>100</v>
      </c>
      <c r="B75" t="s">
        <v>49</v>
      </c>
      <c r="C75" s="50">
        <v>124.5</v>
      </c>
      <c r="D75" s="47">
        <v>120.8</v>
      </c>
      <c r="E75" s="47">
        <v>128.19999999999999</v>
      </c>
      <c r="F75" s="103">
        <v>4310</v>
      </c>
      <c r="J75" s="44">
        <f>Table4b_HealthBoard_Rates[[#This Row],[Upper 95% confidence interval
Persons]]-Table4b_HealthBoard_Rates[[#This Row],[Age-standardised mortality rate
Persons]]</f>
        <v>3.6999999999999886</v>
      </c>
      <c r="K75" s="44"/>
    </row>
    <row r="76" spans="1:19" ht="15" customHeight="1" x14ac:dyDescent="0.35">
      <c r="A76" t="s">
        <v>100</v>
      </c>
      <c r="B76" t="s">
        <v>50</v>
      </c>
      <c r="C76" s="50">
        <v>95.2</v>
      </c>
      <c r="D76" s="47">
        <v>77.099999999999994</v>
      </c>
      <c r="E76" s="47">
        <v>113.3</v>
      </c>
      <c r="F76" s="103">
        <v>104</v>
      </c>
      <c r="J76" s="44">
        <f>Table4b_HealthBoard_Rates[[#This Row],[Upper 95% confidence interval
Persons]]-Table4b_HealthBoard_Rates[[#This Row],[Age-standardised mortality rate
Persons]]</f>
        <v>18.099999999999994</v>
      </c>
      <c r="K76" s="44"/>
    </row>
    <row r="77" spans="1:19" ht="15" customHeight="1" x14ac:dyDescent="0.35">
      <c r="A77" t="s">
        <v>100</v>
      </c>
      <c r="B77" t="s">
        <v>2</v>
      </c>
      <c r="C77" s="50">
        <v>123.7</v>
      </c>
      <c r="D77" s="47">
        <v>122.3</v>
      </c>
      <c r="E77" s="47">
        <v>125.1</v>
      </c>
      <c r="F77" s="103">
        <v>29255</v>
      </c>
      <c r="J77" s="44">
        <f>Table4b_HealthBoard_Rates[[#This Row],[Upper 95% confidence interval
Persons]]-Table4b_HealthBoard_Rates[[#This Row],[Age-standardised mortality rate
Persons]]</f>
        <v>1.3999999999999915</v>
      </c>
      <c r="K77" s="44"/>
    </row>
    <row r="78" spans="1:19" ht="15" customHeight="1" x14ac:dyDescent="0.35">
      <c r="A78" t="s">
        <v>100</v>
      </c>
      <c r="B78" t="s">
        <v>51</v>
      </c>
      <c r="C78" s="50">
        <v>117.1</v>
      </c>
      <c r="D78" s="47">
        <v>95.9</v>
      </c>
      <c r="E78" s="47">
        <v>138.4</v>
      </c>
      <c r="F78" s="103">
        <v>115</v>
      </c>
      <c r="J78" s="44">
        <f>Table4b_HealthBoard_Rates[[#This Row],[Upper 95% confidence interval
Persons]]-Table4b_HealthBoard_Rates[[#This Row],[Age-standardised mortality rate
Persons]]</f>
        <v>21.300000000000011</v>
      </c>
      <c r="K78" s="44"/>
    </row>
    <row r="79" spans="1:19" ht="15" customHeight="1" x14ac:dyDescent="0.35">
      <c r="A79" t="s">
        <v>100</v>
      </c>
      <c r="B79" t="s">
        <v>52</v>
      </c>
      <c r="C79" s="50">
        <v>116.7</v>
      </c>
      <c r="D79" s="47">
        <v>112.2</v>
      </c>
      <c r="E79" s="47">
        <v>121.1</v>
      </c>
      <c r="F79" s="103">
        <v>2581</v>
      </c>
      <c r="G79" s="3"/>
      <c r="J79" s="44">
        <f>Table4b_HealthBoard_Rates[[#This Row],[Upper 95% confidence interval
Persons]]-Table4b_HealthBoard_Rates[[#This Row],[Age-standardised mortality rate
Persons]]</f>
        <v>4.3999999999999915</v>
      </c>
      <c r="K79" s="44"/>
    </row>
    <row r="80" spans="1:19" ht="15" customHeight="1" x14ac:dyDescent="0.35">
      <c r="A80" t="s">
        <v>100</v>
      </c>
      <c r="B80" t="s">
        <v>53</v>
      </c>
      <c r="C80" s="50">
        <v>88.7</v>
      </c>
      <c r="D80" s="47">
        <v>74.599999999999994</v>
      </c>
      <c r="E80" s="47">
        <v>102.7</v>
      </c>
      <c r="F80" s="103">
        <v>150</v>
      </c>
      <c r="G80" s="3"/>
      <c r="J80" s="44">
        <f>Table4b_HealthBoard_Rates[[#This Row],[Upper 95% confidence interval
Persons]]-Table4b_HealthBoard_Rates[[#This Row],[Age-standardised mortality rate
Persons]]</f>
        <v>14</v>
      </c>
      <c r="K80" s="44"/>
    </row>
    <row r="81" spans="1:21" ht="15" customHeight="1" x14ac:dyDescent="0.35">
      <c r="A81" t="s">
        <v>99</v>
      </c>
      <c r="B81" t="s">
        <v>44</v>
      </c>
      <c r="C81" s="50">
        <v>112.2</v>
      </c>
      <c r="D81" s="47">
        <v>107.4</v>
      </c>
      <c r="E81" s="47">
        <v>117.1</v>
      </c>
      <c r="F81" s="103">
        <v>2041</v>
      </c>
      <c r="G81" s="3"/>
      <c r="J81" s="44">
        <f>Table4b_HealthBoard_Rates[[#This Row],[Upper 95% confidence interval
Persons]]-Table4b_HealthBoard_Rates[[#This Row],[Age-standardised mortality rate
Persons]]</f>
        <v>4.8999999999999915</v>
      </c>
      <c r="K81" s="44"/>
    </row>
    <row r="82" spans="1:21" ht="15" customHeight="1" x14ac:dyDescent="0.35">
      <c r="A82" t="s">
        <v>99</v>
      </c>
      <c r="B82" t="s">
        <v>45</v>
      </c>
      <c r="C82" s="50">
        <v>93.9</v>
      </c>
      <c r="D82" s="47">
        <v>86.3</v>
      </c>
      <c r="E82" s="47">
        <v>101.6</v>
      </c>
      <c r="F82" s="103">
        <v>574</v>
      </c>
      <c r="G82" s="3"/>
      <c r="J82" s="44">
        <f>Table4b_HealthBoard_Rates[[#This Row],[Upper 95% confidence interval
Persons]]-Table4b_HealthBoard_Rates[[#This Row],[Age-standardised mortality rate
Persons]]</f>
        <v>7.6999999999999886</v>
      </c>
      <c r="K82" s="44"/>
    </row>
    <row r="83" spans="1:21" ht="15" customHeight="1" x14ac:dyDescent="0.35">
      <c r="A83" t="s">
        <v>99</v>
      </c>
      <c r="B83" t="s">
        <v>9</v>
      </c>
      <c r="C83" s="50">
        <v>119</v>
      </c>
      <c r="D83" s="47">
        <v>111.7</v>
      </c>
      <c r="E83" s="47">
        <v>126.3</v>
      </c>
      <c r="F83" s="103">
        <v>1004</v>
      </c>
      <c r="G83" s="3"/>
      <c r="J83" s="44">
        <f>Table4b_HealthBoard_Rates[[#This Row],[Upper 95% confidence interval
Persons]]-Table4b_HealthBoard_Rates[[#This Row],[Age-standardised mortality rate
Persons]]</f>
        <v>7.2999999999999972</v>
      </c>
      <c r="K83" s="44"/>
    </row>
    <row r="84" spans="1:21" ht="15" customHeight="1" x14ac:dyDescent="0.35">
      <c r="A84" t="s">
        <v>99</v>
      </c>
      <c r="B84" t="s">
        <v>16</v>
      </c>
      <c r="C84" s="50">
        <v>125</v>
      </c>
      <c r="D84" s="47">
        <v>119.7</v>
      </c>
      <c r="E84" s="47">
        <v>130.30000000000001</v>
      </c>
      <c r="F84" s="103">
        <v>2073</v>
      </c>
      <c r="G84" s="3"/>
      <c r="J84" s="44">
        <f>Table4b_HealthBoard_Rates[[#This Row],[Upper 95% confidence interval
Persons]]-Table4b_HealthBoard_Rates[[#This Row],[Age-standardised mortality rate
Persons]]</f>
        <v>5.3000000000000114</v>
      </c>
      <c r="K84" s="44"/>
    </row>
    <row r="85" spans="1:21" ht="15" customHeight="1" x14ac:dyDescent="0.35">
      <c r="A85" t="s">
        <v>99</v>
      </c>
      <c r="B85" t="s">
        <v>46</v>
      </c>
      <c r="C85" s="50">
        <v>126.1</v>
      </c>
      <c r="D85" s="47">
        <v>119.9</v>
      </c>
      <c r="E85" s="47">
        <v>132.4</v>
      </c>
      <c r="F85" s="103">
        <v>1541</v>
      </c>
      <c r="G85" s="3"/>
      <c r="J85" s="44">
        <f>Table4b_HealthBoard_Rates[[#This Row],[Upper 95% confidence interval
Persons]]-Table4b_HealthBoard_Rates[[#This Row],[Age-standardised mortality rate
Persons]]</f>
        <v>6.3000000000000114</v>
      </c>
      <c r="K85" s="44"/>
    </row>
    <row r="86" spans="1:21" ht="15" customHeight="1" x14ac:dyDescent="0.35">
      <c r="A86" t="s">
        <v>99</v>
      </c>
      <c r="B86" t="s">
        <v>47</v>
      </c>
      <c r="C86" s="50">
        <v>108.4</v>
      </c>
      <c r="D86" s="47">
        <v>104.2</v>
      </c>
      <c r="E86" s="47">
        <v>112.5</v>
      </c>
      <c r="F86" s="103">
        <v>2589</v>
      </c>
      <c r="J86" s="44">
        <f>Table4b_HealthBoard_Rates[[#This Row],[Upper 95% confidence interval
Persons]]-Table4b_HealthBoard_Rates[[#This Row],[Age-standardised mortality rate
Persons]]</f>
        <v>4.0999999999999943</v>
      </c>
      <c r="K86" s="44"/>
    </row>
    <row r="87" spans="1:21" ht="15" customHeight="1" x14ac:dyDescent="0.35">
      <c r="A87" t="s">
        <v>99</v>
      </c>
      <c r="B87" t="s">
        <v>48</v>
      </c>
      <c r="C87" s="50">
        <v>127.1</v>
      </c>
      <c r="D87" s="47">
        <v>123.9</v>
      </c>
      <c r="E87" s="47">
        <v>130.30000000000001</v>
      </c>
      <c r="F87" s="103">
        <v>5912</v>
      </c>
      <c r="J87" s="44">
        <f>Table4b_HealthBoard_Rates[[#This Row],[Upper 95% confidence interval
Persons]]-Table4b_HealthBoard_Rates[[#This Row],[Age-standardised mortality rate
Persons]]</f>
        <v>3.2000000000000171</v>
      </c>
      <c r="K87" s="44"/>
    </row>
    <row r="88" spans="1:21" ht="15" customHeight="1" x14ac:dyDescent="0.35">
      <c r="A88" t="s">
        <v>99</v>
      </c>
      <c r="B88" t="s">
        <v>18</v>
      </c>
      <c r="C88" s="50">
        <v>103.6</v>
      </c>
      <c r="D88" s="47">
        <v>98.6</v>
      </c>
      <c r="E88" s="47">
        <v>108.5</v>
      </c>
      <c r="F88" s="103">
        <v>1662</v>
      </c>
      <c r="J88" s="44">
        <f>Table4b_HealthBoard_Rates[[#This Row],[Upper 95% confidence interval
Persons]]-Table4b_HealthBoard_Rates[[#This Row],[Age-standardised mortality rate
Persons]]</f>
        <v>4.9000000000000057</v>
      </c>
      <c r="K88" s="44"/>
    </row>
    <row r="89" spans="1:21" ht="15" customHeight="1" x14ac:dyDescent="0.35">
      <c r="A89" t="s">
        <v>99</v>
      </c>
      <c r="B89" t="s">
        <v>86</v>
      </c>
      <c r="C89" s="50">
        <v>132.6</v>
      </c>
      <c r="D89" s="47">
        <v>128.1</v>
      </c>
      <c r="E89" s="47">
        <v>137.19999999999999</v>
      </c>
      <c r="F89" s="103">
        <v>3290</v>
      </c>
      <c r="J89" s="44">
        <f>Table4b_HealthBoard_Rates[[#This Row],[Upper 95% confidence interval
Persons]]-Table4b_HealthBoard_Rates[[#This Row],[Age-standardised mortality rate
Persons]]</f>
        <v>4.5999999999999943</v>
      </c>
      <c r="K89" s="44"/>
    </row>
    <row r="90" spans="1:21" ht="15" customHeight="1" x14ac:dyDescent="0.35">
      <c r="A90" t="s">
        <v>99</v>
      </c>
      <c r="B90" t="s">
        <v>49</v>
      </c>
      <c r="C90" s="50">
        <v>121.7</v>
      </c>
      <c r="D90" s="47">
        <v>118</v>
      </c>
      <c r="E90" s="47">
        <v>125.3</v>
      </c>
      <c r="F90" s="103">
        <v>4129</v>
      </c>
      <c r="J90" s="44">
        <f>Table4b_HealthBoard_Rates[[#This Row],[Upper 95% confidence interval
Persons]]-Table4b_HealthBoard_Rates[[#This Row],[Age-standardised mortality rate
Persons]]</f>
        <v>3.5999999999999943</v>
      </c>
      <c r="K90" s="44"/>
    </row>
    <row r="91" spans="1:21" ht="15" customHeight="1" x14ac:dyDescent="0.35">
      <c r="A91" t="s">
        <v>99</v>
      </c>
      <c r="B91" t="s">
        <v>50</v>
      </c>
      <c r="C91" s="50">
        <v>87</v>
      </c>
      <c r="D91" s="47">
        <v>69.5</v>
      </c>
      <c r="E91" s="47">
        <v>104.6</v>
      </c>
      <c r="F91" s="103">
        <v>92</v>
      </c>
      <c r="J91" s="44">
        <f>Table4b_HealthBoard_Rates[[#This Row],[Upper 95% confidence interval
Persons]]-Table4b_HealthBoard_Rates[[#This Row],[Age-standardised mortality rate
Persons]]</f>
        <v>17.599999999999994</v>
      </c>
      <c r="K91" s="44"/>
    </row>
    <row r="92" spans="1:21" ht="15" customHeight="1" x14ac:dyDescent="0.35">
      <c r="A92" t="s">
        <v>99</v>
      </c>
      <c r="B92" t="s">
        <v>2</v>
      </c>
      <c r="C92" s="50">
        <v>118.9</v>
      </c>
      <c r="D92" s="47">
        <v>117.5</v>
      </c>
      <c r="E92" s="47">
        <v>120.3</v>
      </c>
      <c r="F92" s="103">
        <v>27590</v>
      </c>
      <c r="H92" s="3"/>
      <c r="I92" s="3"/>
      <c r="J92" s="44">
        <f>Table4b_HealthBoard_Rates[[#This Row],[Upper 95% confidence interval
Persons]]-Table4b_HealthBoard_Rates[[#This Row],[Age-standardised mortality rate
Persons]]</f>
        <v>1.3999999999999915</v>
      </c>
      <c r="K92" s="57"/>
      <c r="L92" s="3"/>
      <c r="M92" s="3"/>
      <c r="N92" s="3"/>
      <c r="O92" s="3"/>
      <c r="P92" s="3"/>
      <c r="Q92" s="3"/>
      <c r="R92" s="3"/>
      <c r="S92" s="3"/>
      <c r="T92" s="3"/>
      <c r="U92" s="3"/>
    </row>
    <row r="93" spans="1:21" ht="15" customHeight="1" x14ac:dyDescent="0.35">
      <c r="A93" t="s">
        <v>99</v>
      </c>
      <c r="B93" t="s">
        <v>51</v>
      </c>
      <c r="C93" s="50">
        <v>112.7</v>
      </c>
      <c r="D93" s="47">
        <v>91.8</v>
      </c>
      <c r="E93" s="47">
        <v>133.6</v>
      </c>
      <c r="F93" s="103">
        <v>110</v>
      </c>
      <c r="H93" s="3"/>
      <c r="I93" s="3"/>
      <c r="J93" s="44">
        <f>Table4b_HealthBoard_Rates[[#This Row],[Upper 95% confidence interval
Persons]]-Table4b_HealthBoard_Rates[[#This Row],[Age-standardised mortality rate
Persons]]</f>
        <v>20.899999999999991</v>
      </c>
      <c r="K93" s="57"/>
      <c r="L93" s="3"/>
      <c r="M93" s="3"/>
      <c r="N93" s="3"/>
      <c r="O93" s="3"/>
      <c r="P93" s="3"/>
      <c r="Q93" s="3"/>
      <c r="R93" s="3"/>
      <c r="S93" s="3"/>
      <c r="T93" s="3"/>
      <c r="U93" s="3"/>
    </row>
    <row r="94" spans="1:21" ht="15" customHeight="1" x14ac:dyDescent="0.35">
      <c r="A94" t="s">
        <v>99</v>
      </c>
      <c r="B94" t="s">
        <v>52</v>
      </c>
      <c r="C94" s="50">
        <v>112.4</v>
      </c>
      <c r="D94" s="47">
        <v>107.9</v>
      </c>
      <c r="E94" s="47">
        <v>116.8</v>
      </c>
      <c r="F94" s="103">
        <v>2434</v>
      </c>
      <c r="H94" s="3"/>
      <c r="I94" s="3"/>
      <c r="J94" s="44">
        <f>Table4b_HealthBoard_Rates[[#This Row],[Upper 95% confidence interval
Persons]]-Table4b_HealthBoard_Rates[[#This Row],[Age-standardised mortality rate
Persons]]</f>
        <v>4.3999999999999915</v>
      </c>
      <c r="K94" s="57"/>
      <c r="L94" s="3"/>
      <c r="M94" s="3"/>
      <c r="N94" s="3"/>
      <c r="O94" s="3"/>
      <c r="P94" s="3"/>
      <c r="Q94" s="3"/>
      <c r="R94" s="3"/>
      <c r="S94" s="3"/>
      <c r="T94" s="3"/>
      <c r="U94" s="3"/>
    </row>
    <row r="95" spans="1:21" ht="15" customHeight="1" x14ac:dyDescent="0.35">
      <c r="A95" t="s">
        <v>99</v>
      </c>
      <c r="B95" t="s">
        <v>53</v>
      </c>
      <c r="C95" s="50">
        <v>84.1</v>
      </c>
      <c r="D95" s="47">
        <v>70.2</v>
      </c>
      <c r="E95" s="47">
        <v>98</v>
      </c>
      <c r="F95" s="103">
        <v>139</v>
      </c>
      <c r="G95" s="7"/>
      <c r="H95" s="3"/>
      <c r="I95" s="3"/>
      <c r="J95" s="44">
        <f>Table4b_HealthBoard_Rates[[#This Row],[Upper 95% confidence interval
Persons]]-Table4b_HealthBoard_Rates[[#This Row],[Age-standardised mortality rate
Persons]]</f>
        <v>13.900000000000006</v>
      </c>
      <c r="K95" s="57"/>
      <c r="L95" s="3"/>
      <c r="M95" s="3"/>
      <c r="N95" s="3"/>
      <c r="O95" s="3"/>
      <c r="P95" s="3"/>
      <c r="Q95" s="3"/>
      <c r="R95" s="3"/>
      <c r="S95" s="3"/>
      <c r="T95" s="3"/>
      <c r="U95" s="3"/>
    </row>
    <row r="96" spans="1:21" ht="15" customHeight="1" x14ac:dyDescent="0.35">
      <c r="A96" t="s">
        <v>98</v>
      </c>
      <c r="B96" t="s">
        <v>44</v>
      </c>
      <c r="C96" s="50">
        <v>105.7</v>
      </c>
      <c r="D96" s="47">
        <v>101</v>
      </c>
      <c r="E96" s="47">
        <v>110.5</v>
      </c>
      <c r="F96" s="103">
        <v>1881</v>
      </c>
      <c r="H96" s="3"/>
      <c r="I96" s="3"/>
      <c r="J96" s="44">
        <f>Table4b_HealthBoard_Rates[[#This Row],[Upper 95% confidence interval
Persons]]-Table4b_HealthBoard_Rates[[#This Row],[Age-standardised mortality rate
Persons]]</f>
        <v>4.7999999999999972</v>
      </c>
      <c r="K96" s="57"/>
      <c r="L96" s="3"/>
      <c r="M96" s="3"/>
      <c r="N96" s="3"/>
      <c r="O96" s="3"/>
      <c r="P96" s="3"/>
      <c r="Q96" s="3"/>
      <c r="R96" s="3"/>
      <c r="S96" s="3"/>
      <c r="T96" s="3"/>
      <c r="U96" s="3"/>
    </row>
    <row r="97" spans="1:21" ht="15" customHeight="1" x14ac:dyDescent="0.35">
      <c r="A97" t="s">
        <v>98</v>
      </c>
      <c r="B97" t="s">
        <v>45</v>
      </c>
      <c r="C97" s="50">
        <v>90.9</v>
      </c>
      <c r="D97" s="47">
        <v>83.3</v>
      </c>
      <c r="E97" s="47">
        <v>98.6</v>
      </c>
      <c r="F97" s="103">
        <v>545</v>
      </c>
      <c r="G97" s="3"/>
      <c r="H97" s="3"/>
      <c r="I97" s="3"/>
      <c r="J97" s="44">
        <f>Table4b_HealthBoard_Rates[[#This Row],[Upper 95% confidence interval
Persons]]-Table4b_HealthBoard_Rates[[#This Row],[Age-standardised mortality rate
Persons]]</f>
        <v>7.6999999999999886</v>
      </c>
      <c r="K97" s="57"/>
      <c r="L97" s="3"/>
      <c r="M97" s="3"/>
      <c r="N97" s="3"/>
      <c r="O97" s="3"/>
      <c r="P97" s="3"/>
      <c r="Q97" s="3"/>
      <c r="R97" s="3"/>
      <c r="S97" s="3"/>
      <c r="T97" s="3"/>
      <c r="U97" s="3"/>
    </row>
    <row r="98" spans="1:21" ht="15" customHeight="1" x14ac:dyDescent="0.35">
      <c r="A98" t="s">
        <v>98</v>
      </c>
      <c r="B98" t="s">
        <v>9</v>
      </c>
      <c r="C98" s="50">
        <v>105.5</v>
      </c>
      <c r="D98" s="47">
        <v>98.5</v>
      </c>
      <c r="E98" s="47">
        <v>112.4</v>
      </c>
      <c r="F98" s="103">
        <v>874</v>
      </c>
      <c r="G98" s="3"/>
      <c r="H98" s="3"/>
      <c r="I98" s="3"/>
      <c r="J98" s="44">
        <f>Table4b_HealthBoard_Rates[[#This Row],[Upper 95% confidence interval
Persons]]-Table4b_HealthBoard_Rates[[#This Row],[Age-standardised mortality rate
Persons]]</f>
        <v>6.9000000000000057</v>
      </c>
      <c r="K98" s="57"/>
      <c r="L98" s="3"/>
      <c r="M98" s="3"/>
      <c r="N98" s="3"/>
      <c r="O98" s="3"/>
      <c r="P98" s="3"/>
      <c r="Q98" s="3"/>
      <c r="R98" s="3"/>
      <c r="S98" s="3"/>
      <c r="T98" s="3"/>
      <c r="U98" s="3"/>
    </row>
    <row r="99" spans="1:21" ht="15" customHeight="1" x14ac:dyDescent="0.35">
      <c r="A99" t="s">
        <v>98</v>
      </c>
      <c r="B99" t="s">
        <v>16</v>
      </c>
      <c r="C99" s="50">
        <v>118.1</v>
      </c>
      <c r="D99" s="47">
        <v>112.9</v>
      </c>
      <c r="E99" s="47">
        <v>123.4</v>
      </c>
      <c r="F99" s="103">
        <v>1914</v>
      </c>
      <c r="G99" s="3"/>
      <c r="H99" s="3"/>
      <c r="I99" s="3"/>
      <c r="J99" s="44">
        <f>Table4b_HealthBoard_Rates[[#This Row],[Upper 95% confidence interval
Persons]]-Table4b_HealthBoard_Rates[[#This Row],[Age-standardised mortality rate
Persons]]</f>
        <v>5.3000000000000114</v>
      </c>
      <c r="K99" s="57"/>
      <c r="L99" s="3"/>
      <c r="M99" s="3"/>
      <c r="N99" s="3"/>
      <c r="O99" s="3"/>
      <c r="P99" s="3"/>
      <c r="Q99" s="3"/>
      <c r="R99" s="3"/>
      <c r="S99" s="3"/>
      <c r="T99" s="3"/>
      <c r="U99" s="3"/>
    </row>
    <row r="100" spans="1:21" ht="15" customHeight="1" x14ac:dyDescent="0.35">
      <c r="A100" t="s">
        <v>98</v>
      </c>
      <c r="B100" t="s">
        <v>46</v>
      </c>
      <c r="C100" s="50">
        <v>120</v>
      </c>
      <c r="D100" s="47">
        <v>113.9</v>
      </c>
      <c r="E100" s="47">
        <v>126.2</v>
      </c>
      <c r="F100" s="103">
        <v>1436</v>
      </c>
      <c r="G100" s="3"/>
      <c r="H100" s="3"/>
      <c r="I100" s="3"/>
      <c r="J100" s="44">
        <f>Table4b_HealthBoard_Rates[[#This Row],[Upper 95% confidence interval
Persons]]-Table4b_HealthBoard_Rates[[#This Row],[Age-standardised mortality rate
Persons]]</f>
        <v>6.2000000000000028</v>
      </c>
      <c r="K100" s="57"/>
      <c r="L100" s="3"/>
      <c r="M100" s="3"/>
      <c r="N100" s="3"/>
      <c r="O100" s="3"/>
      <c r="P100" s="3"/>
      <c r="Q100" s="3"/>
      <c r="R100" s="3"/>
      <c r="S100" s="3"/>
      <c r="T100" s="3"/>
      <c r="U100" s="3"/>
    </row>
    <row r="101" spans="1:21" ht="15" customHeight="1" x14ac:dyDescent="0.35">
      <c r="A101" t="s">
        <v>98</v>
      </c>
      <c r="B101" t="s">
        <v>47</v>
      </c>
      <c r="C101" s="50">
        <v>106</v>
      </c>
      <c r="D101" s="47">
        <v>101.9</v>
      </c>
      <c r="E101" s="47">
        <v>110.2</v>
      </c>
      <c r="F101" s="103">
        <v>2495</v>
      </c>
      <c r="G101" s="3"/>
      <c r="H101" s="3"/>
      <c r="I101" s="3"/>
      <c r="J101" s="44">
        <f>Table4b_HealthBoard_Rates[[#This Row],[Upper 95% confidence interval
Persons]]-Table4b_HealthBoard_Rates[[#This Row],[Age-standardised mortality rate
Persons]]</f>
        <v>4.2000000000000028</v>
      </c>
      <c r="K101" s="57"/>
      <c r="L101" s="3"/>
      <c r="M101" s="3"/>
      <c r="N101" s="3"/>
      <c r="O101" s="3"/>
      <c r="P101" s="3"/>
      <c r="Q101" s="3"/>
      <c r="R101" s="3"/>
      <c r="S101" s="3"/>
      <c r="T101" s="3"/>
      <c r="U101" s="3"/>
    </row>
    <row r="102" spans="1:21" ht="15" customHeight="1" x14ac:dyDescent="0.35">
      <c r="A102" t="s">
        <v>98</v>
      </c>
      <c r="B102" t="s">
        <v>48</v>
      </c>
      <c r="C102" s="50">
        <v>120.4</v>
      </c>
      <c r="D102" s="47">
        <v>117.2</v>
      </c>
      <c r="E102" s="47">
        <v>123.5</v>
      </c>
      <c r="F102" s="103">
        <v>5516</v>
      </c>
      <c r="G102" s="3"/>
      <c r="H102" s="3"/>
      <c r="I102" s="3"/>
      <c r="J102" s="44">
        <f>Table4b_HealthBoard_Rates[[#This Row],[Upper 95% confidence interval
Persons]]-Table4b_HealthBoard_Rates[[#This Row],[Age-standardised mortality rate
Persons]]</f>
        <v>3.0999999999999943</v>
      </c>
      <c r="K102" s="57"/>
      <c r="L102" s="3"/>
      <c r="M102" s="3"/>
      <c r="N102" s="3"/>
      <c r="O102" s="3"/>
      <c r="P102" s="3"/>
      <c r="Q102" s="3"/>
      <c r="R102" s="3"/>
      <c r="S102" s="3"/>
      <c r="T102" s="3"/>
      <c r="U102" s="3"/>
    </row>
    <row r="103" spans="1:21" ht="15" customHeight="1" x14ac:dyDescent="0.35">
      <c r="A103" t="s">
        <v>98</v>
      </c>
      <c r="B103" t="s">
        <v>18</v>
      </c>
      <c r="C103" s="50">
        <v>99</v>
      </c>
      <c r="D103" s="47">
        <v>94.1</v>
      </c>
      <c r="E103" s="47">
        <v>103.9</v>
      </c>
      <c r="F103" s="103">
        <v>1551</v>
      </c>
      <c r="G103" s="3"/>
      <c r="H103" s="3"/>
      <c r="I103" s="3"/>
      <c r="J103" s="44">
        <f>Table4b_HealthBoard_Rates[[#This Row],[Upper 95% confidence interval
Persons]]-Table4b_HealthBoard_Rates[[#This Row],[Age-standardised mortality rate
Persons]]</f>
        <v>4.9000000000000057</v>
      </c>
      <c r="K103" s="57"/>
      <c r="L103" s="3"/>
      <c r="M103" s="3"/>
      <c r="N103" s="3"/>
      <c r="O103" s="3"/>
      <c r="P103" s="3"/>
      <c r="Q103" s="3"/>
      <c r="R103" s="3"/>
      <c r="S103" s="3"/>
      <c r="T103" s="3"/>
      <c r="U103" s="3"/>
    </row>
    <row r="104" spans="1:21" ht="15" customHeight="1" x14ac:dyDescent="0.35">
      <c r="A104" t="s">
        <v>98</v>
      </c>
      <c r="B104" t="s">
        <v>86</v>
      </c>
      <c r="C104" s="50">
        <v>123.5</v>
      </c>
      <c r="D104" s="47">
        <v>119.1</v>
      </c>
      <c r="E104" s="47">
        <v>127.9</v>
      </c>
      <c r="F104" s="103">
        <v>2998</v>
      </c>
      <c r="H104" s="3"/>
      <c r="I104" s="3"/>
      <c r="J104" s="44">
        <f>Table4b_HealthBoard_Rates[[#This Row],[Upper 95% confidence interval
Persons]]-Table4b_HealthBoard_Rates[[#This Row],[Age-standardised mortality rate
Persons]]</f>
        <v>4.4000000000000057</v>
      </c>
      <c r="K104" s="57"/>
      <c r="L104" s="3"/>
      <c r="M104" s="3"/>
      <c r="N104" s="3"/>
      <c r="O104" s="3"/>
      <c r="P104" s="3"/>
      <c r="Q104" s="3"/>
      <c r="R104" s="3"/>
      <c r="S104" s="3"/>
      <c r="T104" s="3"/>
      <c r="U104" s="3"/>
    </row>
    <row r="105" spans="1:21" ht="15" customHeight="1" x14ac:dyDescent="0.35">
      <c r="A105" t="s">
        <v>98</v>
      </c>
      <c r="B105" t="s">
        <v>49</v>
      </c>
      <c r="C105" s="50">
        <v>117.3</v>
      </c>
      <c r="D105" s="47">
        <v>113.7</v>
      </c>
      <c r="E105" s="47">
        <v>121</v>
      </c>
      <c r="F105" s="103">
        <v>3902</v>
      </c>
      <c r="H105" s="3"/>
      <c r="I105" s="3"/>
      <c r="J105" s="44">
        <f>Table4b_HealthBoard_Rates[[#This Row],[Upper 95% confidence interval
Persons]]-Table4b_HealthBoard_Rates[[#This Row],[Age-standardised mortality rate
Persons]]</f>
        <v>3.7000000000000028</v>
      </c>
      <c r="K105" s="57"/>
      <c r="L105" s="3"/>
      <c r="M105" s="3"/>
      <c r="N105" s="3"/>
      <c r="O105" s="3"/>
      <c r="P105" s="3"/>
      <c r="Q105" s="3"/>
      <c r="R105" s="3"/>
      <c r="S105" s="3"/>
      <c r="T105" s="3"/>
      <c r="U105" s="3"/>
    </row>
    <row r="106" spans="1:21" ht="15" customHeight="1" x14ac:dyDescent="0.35">
      <c r="A106" t="s">
        <v>98</v>
      </c>
      <c r="B106" t="s">
        <v>50</v>
      </c>
      <c r="C106" s="50">
        <v>74.400000000000006</v>
      </c>
      <c r="D106" s="47">
        <v>58.1</v>
      </c>
      <c r="E106" s="47">
        <v>90.8</v>
      </c>
      <c r="F106" s="103">
        <v>78</v>
      </c>
      <c r="H106" s="3"/>
      <c r="I106" s="3"/>
      <c r="J106" s="44">
        <f>Table4b_HealthBoard_Rates[[#This Row],[Upper 95% confidence interval
Persons]]-Table4b_HealthBoard_Rates[[#This Row],[Age-standardised mortality rate
Persons]]</f>
        <v>16.399999999999991</v>
      </c>
      <c r="K106" s="57"/>
      <c r="L106" s="3"/>
      <c r="M106" s="3"/>
      <c r="N106" s="3"/>
      <c r="O106" s="3"/>
      <c r="P106" s="3"/>
      <c r="Q106" s="3"/>
      <c r="R106" s="3"/>
      <c r="S106" s="3"/>
      <c r="T106" s="3"/>
      <c r="U106" s="3"/>
    </row>
    <row r="107" spans="1:21" ht="15" customHeight="1" x14ac:dyDescent="0.35">
      <c r="A107" t="s">
        <v>98</v>
      </c>
      <c r="B107" t="s">
        <v>2</v>
      </c>
      <c r="C107" s="50">
        <v>112.7</v>
      </c>
      <c r="D107" s="47">
        <v>111.4</v>
      </c>
      <c r="E107" s="47">
        <v>114.1</v>
      </c>
      <c r="F107" s="103">
        <v>25650</v>
      </c>
      <c r="H107" s="3"/>
      <c r="I107" s="3"/>
      <c r="J107" s="44">
        <f>Table4b_HealthBoard_Rates[[#This Row],[Upper 95% confidence interval
Persons]]-Table4b_HealthBoard_Rates[[#This Row],[Age-standardised mortality rate
Persons]]</f>
        <v>1.3999999999999915</v>
      </c>
      <c r="K107" s="57"/>
      <c r="L107" s="3"/>
      <c r="M107" s="3"/>
      <c r="N107" s="3"/>
      <c r="O107" s="3"/>
      <c r="P107" s="3"/>
      <c r="Q107" s="3"/>
      <c r="R107" s="3"/>
      <c r="S107" s="3"/>
      <c r="T107" s="3"/>
      <c r="U107" s="3"/>
    </row>
    <row r="108" spans="1:21" ht="15" customHeight="1" x14ac:dyDescent="0.35">
      <c r="A108" t="s">
        <v>98</v>
      </c>
      <c r="B108" t="s">
        <v>51</v>
      </c>
      <c r="C108" s="50">
        <v>96.3</v>
      </c>
      <c r="D108" s="47">
        <v>76.900000000000006</v>
      </c>
      <c r="E108" s="47">
        <v>115.8</v>
      </c>
      <c r="F108" s="103">
        <v>93</v>
      </c>
      <c r="H108" s="3"/>
      <c r="I108" s="3"/>
      <c r="J108" s="44">
        <f>Table4b_HealthBoard_Rates[[#This Row],[Upper 95% confidence interval
Persons]]-Table4b_HealthBoard_Rates[[#This Row],[Age-standardised mortality rate
Persons]]</f>
        <v>19.5</v>
      </c>
      <c r="K108" s="57"/>
      <c r="L108" s="3"/>
      <c r="M108" s="3"/>
      <c r="N108" s="3"/>
      <c r="O108" s="3"/>
      <c r="P108" s="3"/>
      <c r="Q108" s="3"/>
      <c r="R108" s="3"/>
      <c r="S108" s="3"/>
      <c r="T108" s="3"/>
      <c r="U108" s="3"/>
    </row>
    <row r="109" spans="1:21" ht="15" customHeight="1" x14ac:dyDescent="0.35">
      <c r="A109" t="s">
        <v>98</v>
      </c>
      <c r="B109" t="s">
        <v>52</v>
      </c>
      <c r="C109" s="50">
        <v>105.8</v>
      </c>
      <c r="D109" s="47">
        <v>101.4</v>
      </c>
      <c r="E109" s="47">
        <v>110.1</v>
      </c>
      <c r="F109" s="103">
        <v>2236</v>
      </c>
      <c r="H109" s="3"/>
      <c r="I109" s="3"/>
      <c r="J109" s="44">
        <f>Table4b_HealthBoard_Rates[[#This Row],[Upper 95% confidence interval
Persons]]-Table4b_HealthBoard_Rates[[#This Row],[Age-standardised mortality rate
Persons]]</f>
        <v>4.2999999999999972</v>
      </c>
      <c r="K109" s="57"/>
      <c r="L109" s="3"/>
      <c r="M109" s="3"/>
      <c r="N109" s="3"/>
      <c r="O109" s="3"/>
      <c r="P109" s="3"/>
      <c r="Q109" s="3"/>
      <c r="R109" s="3"/>
      <c r="S109" s="3"/>
      <c r="T109" s="3"/>
      <c r="U109" s="3"/>
    </row>
    <row r="110" spans="1:21" ht="15" customHeight="1" x14ac:dyDescent="0.35">
      <c r="A110" t="s">
        <v>98</v>
      </c>
      <c r="B110" t="s">
        <v>53</v>
      </c>
      <c r="C110" s="50">
        <v>81.8</v>
      </c>
      <c r="D110" s="47">
        <v>67.900000000000006</v>
      </c>
      <c r="E110" s="47">
        <v>95.7</v>
      </c>
      <c r="F110" s="103">
        <v>131</v>
      </c>
      <c r="H110" s="3"/>
      <c r="I110" s="3"/>
      <c r="J110" s="44">
        <f>Table4b_HealthBoard_Rates[[#This Row],[Upper 95% confidence interval
Persons]]-Table4b_HealthBoard_Rates[[#This Row],[Age-standardised mortality rate
Persons]]</f>
        <v>13.900000000000006</v>
      </c>
      <c r="K110" s="57"/>
      <c r="L110" s="3"/>
      <c r="M110" s="3"/>
      <c r="N110" s="3"/>
      <c r="O110" s="3"/>
      <c r="P110" s="3"/>
      <c r="Q110" s="3"/>
      <c r="R110" s="3"/>
      <c r="S110" s="3"/>
      <c r="T110" s="3"/>
      <c r="U110" s="3"/>
    </row>
    <row r="111" spans="1:21" ht="15" customHeight="1" x14ac:dyDescent="0.35">
      <c r="A111" t="s">
        <v>97</v>
      </c>
      <c r="B111" t="s">
        <v>44</v>
      </c>
      <c r="C111" s="50">
        <v>102.6</v>
      </c>
      <c r="D111" s="47">
        <v>97.9</v>
      </c>
      <c r="E111" s="47">
        <v>107.4</v>
      </c>
      <c r="F111" s="103">
        <v>1787</v>
      </c>
      <c r="H111" s="3"/>
      <c r="I111" s="3"/>
      <c r="J111" s="44">
        <f>Table4b_HealthBoard_Rates[[#This Row],[Upper 95% confidence interval
Persons]]-Table4b_HealthBoard_Rates[[#This Row],[Age-standardised mortality rate
Persons]]</f>
        <v>4.8000000000000114</v>
      </c>
      <c r="K111" s="57"/>
      <c r="L111" s="3"/>
      <c r="M111" s="3"/>
      <c r="N111" s="3"/>
      <c r="O111" s="3"/>
      <c r="P111" s="3"/>
      <c r="Q111" s="3"/>
      <c r="R111" s="3"/>
      <c r="S111" s="3"/>
      <c r="T111" s="3"/>
      <c r="U111" s="3"/>
    </row>
    <row r="112" spans="1:21" ht="15" customHeight="1" x14ac:dyDescent="0.35">
      <c r="A112" t="s">
        <v>97</v>
      </c>
      <c r="B112" t="s">
        <v>45</v>
      </c>
      <c r="C112" s="50">
        <v>88.6</v>
      </c>
      <c r="D112" s="47">
        <v>81</v>
      </c>
      <c r="E112" s="47">
        <v>96.1</v>
      </c>
      <c r="F112" s="103">
        <v>525</v>
      </c>
      <c r="H112" s="3"/>
      <c r="I112" s="3"/>
      <c r="J112" s="44">
        <f>Table4b_HealthBoard_Rates[[#This Row],[Upper 95% confidence interval
Persons]]-Table4b_HealthBoard_Rates[[#This Row],[Age-standardised mortality rate
Persons]]</f>
        <v>7.5</v>
      </c>
      <c r="K112" s="57"/>
      <c r="L112" s="3"/>
      <c r="M112" s="3"/>
      <c r="N112" s="3"/>
      <c r="O112" s="3"/>
      <c r="P112" s="3"/>
      <c r="Q112" s="3"/>
      <c r="R112" s="3"/>
      <c r="S112" s="3"/>
      <c r="T112" s="3"/>
      <c r="U112" s="3"/>
    </row>
    <row r="113" spans="1:21" ht="15" customHeight="1" x14ac:dyDescent="0.45">
      <c r="A113" t="s">
        <v>97</v>
      </c>
      <c r="B113" t="s">
        <v>9</v>
      </c>
      <c r="C113" s="50">
        <v>99.3</v>
      </c>
      <c r="D113" s="47">
        <v>92.5</v>
      </c>
      <c r="E113" s="47">
        <v>106.2</v>
      </c>
      <c r="F113" s="103">
        <v>800</v>
      </c>
      <c r="G113" s="5"/>
      <c r="H113" s="3"/>
      <c r="I113" s="3"/>
      <c r="J113" s="44">
        <f>Table4b_HealthBoard_Rates[[#This Row],[Upper 95% confidence interval
Persons]]-Table4b_HealthBoard_Rates[[#This Row],[Age-standardised mortality rate
Persons]]</f>
        <v>6.9000000000000057</v>
      </c>
      <c r="K113" s="57"/>
      <c r="L113" s="3"/>
      <c r="M113" s="3"/>
      <c r="N113" s="3"/>
      <c r="O113" s="3"/>
      <c r="P113" s="3"/>
      <c r="Q113" s="3"/>
      <c r="R113" s="3"/>
      <c r="S113" s="3"/>
      <c r="T113" s="3"/>
      <c r="U113" s="3"/>
    </row>
    <row r="114" spans="1:21" ht="15" customHeight="1" x14ac:dyDescent="0.35">
      <c r="A114" t="s">
        <v>97</v>
      </c>
      <c r="B114" t="s">
        <v>16</v>
      </c>
      <c r="C114" s="50">
        <v>110.7</v>
      </c>
      <c r="D114" s="47">
        <v>105.6</v>
      </c>
      <c r="E114" s="47">
        <v>115.8</v>
      </c>
      <c r="F114" s="103">
        <v>1763</v>
      </c>
      <c r="H114" s="3"/>
      <c r="I114" s="3"/>
      <c r="J114" s="44">
        <f>Table4b_HealthBoard_Rates[[#This Row],[Upper 95% confidence interval
Persons]]-Table4b_HealthBoard_Rates[[#This Row],[Age-standardised mortality rate
Persons]]</f>
        <v>5.0999999999999943</v>
      </c>
      <c r="K114" s="57"/>
      <c r="L114" s="3"/>
      <c r="M114" s="3"/>
      <c r="N114" s="3"/>
      <c r="O114" s="3"/>
      <c r="P114" s="3"/>
      <c r="Q114" s="3"/>
      <c r="R114" s="3"/>
      <c r="S114" s="3"/>
      <c r="T114" s="3"/>
      <c r="U114" s="3"/>
    </row>
    <row r="115" spans="1:21" ht="15" customHeight="1" x14ac:dyDescent="0.35">
      <c r="A115" t="s">
        <v>97</v>
      </c>
      <c r="B115" t="s">
        <v>46</v>
      </c>
      <c r="C115" s="50">
        <v>115</v>
      </c>
      <c r="D115" s="47">
        <v>108.9</v>
      </c>
      <c r="E115" s="47">
        <v>121.1</v>
      </c>
      <c r="F115" s="103">
        <v>1344</v>
      </c>
      <c r="G115" s="3"/>
      <c r="H115" s="3"/>
      <c r="I115" s="3"/>
      <c r="J115" s="44">
        <f>Table4b_HealthBoard_Rates[[#This Row],[Upper 95% confidence interval
Persons]]-Table4b_HealthBoard_Rates[[#This Row],[Age-standardised mortality rate
Persons]]</f>
        <v>6.0999999999999943</v>
      </c>
      <c r="K115" s="57"/>
      <c r="L115" s="3"/>
      <c r="M115" s="3"/>
      <c r="N115" s="3"/>
      <c r="O115" s="3"/>
      <c r="P115" s="3"/>
      <c r="Q115" s="3"/>
      <c r="R115" s="3"/>
      <c r="S115" s="3"/>
      <c r="T115" s="3"/>
      <c r="U115" s="3"/>
    </row>
    <row r="116" spans="1:21" ht="15" customHeight="1" x14ac:dyDescent="0.35">
      <c r="A116" t="s">
        <v>97</v>
      </c>
      <c r="B116" t="s">
        <v>47</v>
      </c>
      <c r="C116" s="50">
        <v>101.4</v>
      </c>
      <c r="D116" s="47">
        <v>97.3</v>
      </c>
      <c r="E116" s="47">
        <v>105.5</v>
      </c>
      <c r="F116" s="103">
        <v>2339</v>
      </c>
      <c r="G116" s="3"/>
      <c r="H116" s="3"/>
      <c r="I116" s="3"/>
      <c r="J116" s="44">
        <f>Table4b_HealthBoard_Rates[[#This Row],[Upper 95% confidence interval
Persons]]-Table4b_HealthBoard_Rates[[#This Row],[Age-standardised mortality rate
Persons]]</f>
        <v>4.0999999999999943</v>
      </c>
      <c r="K116" s="57"/>
      <c r="L116" s="3"/>
      <c r="M116" s="3"/>
      <c r="N116" s="3"/>
      <c r="O116" s="3"/>
      <c r="P116" s="3"/>
      <c r="Q116" s="3"/>
      <c r="R116" s="3"/>
      <c r="S116" s="3"/>
      <c r="T116" s="3"/>
      <c r="U116" s="3"/>
    </row>
    <row r="117" spans="1:21" ht="15" customHeight="1" x14ac:dyDescent="0.35">
      <c r="A117" t="s">
        <v>97</v>
      </c>
      <c r="B117" t="s">
        <v>48</v>
      </c>
      <c r="C117" s="50">
        <v>113.9</v>
      </c>
      <c r="D117" s="47">
        <v>110.8</v>
      </c>
      <c r="E117" s="47">
        <v>117</v>
      </c>
      <c r="F117" s="103">
        <v>5144</v>
      </c>
      <c r="G117" s="3"/>
      <c r="H117" s="3"/>
      <c r="I117" s="3"/>
      <c r="J117" s="44">
        <f>Table4b_HealthBoard_Rates[[#This Row],[Upper 95% confidence interval
Persons]]-Table4b_HealthBoard_Rates[[#This Row],[Age-standardised mortality rate
Persons]]</f>
        <v>3.0999999999999943</v>
      </c>
      <c r="K117" s="57"/>
      <c r="L117" s="3"/>
      <c r="M117" s="3"/>
      <c r="N117" s="3"/>
      <c r="O117" s="3"/>
      <c r="P117" s="3"/>
      <c r="Q117" s="3"/>
      <c r="R117" s="3"/>
      <c r="S117" s="3"/>
      <c r="T117" s="3"/>
      <c r="U117" s="3"/>
    </row>
    <row r="118" spans="1:21" ht="15" customHeight="1" x14ac:dyDescent="0.35">
      <c r="A118" t="s">
        <v>97</v>
      </c>
      <c r="B118" t="s">
        <v>18</v>
      </c>
      <c r="C118" s="50">
        <v>93.9</v>
      </c>
      <c r="D118" s="47">
        <v>89.1</v>
      </c>
      <c r="E118" s="47">
        <v>98.8</v>
      </c>
      <c r="F118" s="103">
        <v>1441</v>
      </c>
      <c r="G118" s="3"/>
      <c r="H118" s="3"/>
      <c r="I118" s="3"/>
      <c r="J118" s="44">
        <f>Table4b_HealthBoard_Rates[[#This Row],[Upper 95% confidence interval
Persons]]-Table4b_HealthBoard_Rates[[#This Row],[Age-standardised mortality rate
Persons]]</f>
        <v>4.8999999999999915</v>
      </c>
      <c r="K118" s="57"/>
      <c r="L118" s="3"/>
      <c r="M118" s="3"/>
      <c r="N118" s="3"/>
      <c r="O118" s="3"/>
      <c r="P118" s="3"/>
      <c r="Q118" s="3"/>
      <c r="R118" s="3"/>
      <c r="S118" s="3"/>
      <c r="T118" s="3"/>
      <c r="U118" s="3"/>
    </row>
    <row r="119" spans="1:21" ht="15" customHeight="1" x14ac:dyDescent="0.35">
      <c r="A119" t="s">
        <v>97</v>
      </c>
      <c r="B119" t="s">
        <v>86</v>
      </c>
      <c r="C119" s="50">
        <v>116.3</v>
      </c>
      <c r="D119" s="47">
        <v>111.9</v>
      </c>
      <c r="E119" s="47">
        <v>120.7</v>
      </c>
      <c r="F119" s="103">
        <v>2756</v>
      </c>
      <c r="G119" s="3"/>
      <c r="H119" s="3"/>
      <c r="I119" s="3"/>
      <c r="J119" s="44">
        <f>Table4b_HealthBoard_Rates[[#This Row],[Upper 95% confidence interval
Persons]]-Table4b_HealthBoard_Rates[[#This Row],[Age-standardised mortality rate
Persons]]</f>
        <v>4.4000000000000057</v>
      </c>
      <c r="K119" s="57"/>
      <c r="L119" s="3"/>
      <c r="M119" s="3"/>
      <c r="N119" s="3"/>
      <c r="O119" s="3"/>
      <c r="P119" s="3"/>
      <c r="Q119" s="3"/>
      <c r="R119" s="3"/>
      <c r="S119" s="3"/>
      <c r="T119" s="3"/>
      <c r="U119" s="3"/>
    </row>
    <row r="120" spans="1:21" ht="15" customHeight="1" x14ac:dyDescent="0.35">
      <c r="A120" t="s">
        <v>97</v>
      </c>
      <c r="B120" t="s">
        <v>49</v>
      </c>
      <c r="C120" s="50">
        <v>113.2</v>
      </c>
      <c r="D120" s="47">
        <v>109.6</v>
      </c>
      <c r="E120" s="47">
        <v>116.8</v>
      </c>
      <c r="F120" s="103">
        <v>3682</v>
      </c>
      <c r="G120" s="3"/>
      <c r="H120" s="3"/>
      <c r="I120" s="3"/>
      <c r="J120" s="44">
        <f>Table4b_HealthBoard_Rates[[#This Row],[Upper 95% confidence interval
Persons]]-Table4b_HealthBoard_Rates[[#This Row],[Age-standardised mortality rate
Persons]]</f>
        <v>3.5999999999999943</v>
      </c>
      <c r="K120" s="57"/>
      <c r="L120" s="3"/>
      <c r="M120" s="3"/>
      <c r="N120" s="3"/>
      <c r="O120" s="3"/>
      <c r="P120" s="3"/>
      <c r="Q120" s="3"/>
      <c r="R120" s="3"/>
      <c r="S120" s="3"/>
      <c r="T120" s="3"/>
      <c r="U120" s="3"/>
    </row>
    <row r="121" spans="1:21" ht="15" customHeight="1" x14ac:dyDescent="0.35">
      <c r="A121" t="s">
        <v>97</v>
      </c>
      <c r="B121" t="s">
        <v>50</v>
      </c>
      <c r="C121" s="50">
        <v>67.2</v>
      </c>
      <c r="D121" s="47">
        <v>51.4</v>
      </c>
      <c r="E121" s="47">
        <v>82.9</v>
      </c>
      <c r="F121" s="103">
        <v>69</v>
      </c>
      <c r="G121" s="3"/>
      <c r="H121" s="3"/>
      <c r="I121" s="3"/>
      <c r="J121" s="44">
        <f>Table4b_HealthBoard_Rates[[#This Row],[Upper 95% confidence interval
Persons]]-Table4b_HealthBoard_Rates[[#This Row],[Age-standardised mortality rate
Persons]]</f>
        <v>15.700000000000003</v>
      </c>
      <c r="K121" s="57"/>
      <c r="L121" s="3"/>
      <c r="M121" s="3"/>
      <c r="N121" s="3"/>
      <c r="O121" s="3"/>
      <c r="P121" s="3"/>
      <c r="Q121" s="3"/>
      <c r="R121" s="3"/>
      <c r="S121" s="3"/>
      <c r="T121" s="3"/>
      <c r="U121" s="3"/>
    </row>
    <row r="122" spans="1:21" ht="15" customHeight="1" x14ac:dyDescent="0.35">
      <c r="A122" t="s">
        <v>97</v>
      </c>
      <c r="B122" t="s">
        <v>2</v>
      </c>
      <c r="C122" s="50">
        <v>107.6</v>
      </c>
      <c r="D122" s="47">
        <v>106.3</v>
      </c>
      <c r="E122" s="47">
        <v>109</v>
      </c>
      <c r="F122" s="103">
        <v>23990</v>
      </c>
      <c r="H122" s="3"/>
      <c r="I122" s="3"/>
      <c r="J122" s="44">
        <f>Table4b_HealthBoard_Rates[[#This Row],[Upper 95% confidence interval
Persons]]-Table4b_HealthBoard_Rates[[#This Row],[Age-standardised mortality rate
Persons]]</f>
        <v>1.4000000000000057</v>
      </c>
      <c r="K122" s="57"/>
      <c r="L122" s="3"/>
      <c r="M122" s="3"/>
      <c r="N122" s="3"/>
      <c r="O122" s="3"/>
      <c r="P122" s="3"/>
      <c r="Q122" s="3"/>
      <c r="R122" s="3"/>
      <c r="S122" s="3"/>
      <c r="T122" s="3"/>
      <c r="U122" s="3"/>
    </row>
    <row r="123" spans="1:21" ht="15" customHeight="1" x14ac:dyDescent="0.35">
      <c r="A123" t="s">
        <v>97</v>
      </c>
      <c r="B123" t="s">
        <v>51</v>
      </c>
      <c r="C123" s="50">
        <v>87</v>
      </c>
      <c r="D123" s="47">
        <v>68.3</v>
      </c>
      <c r="E123" s="47">
        <v>105.7</v>
      </c>
      <c r="F123" s="103">
        <v>82</v>
      </c>
      <c r="H123" s="3"/>
      <c r="I123" s="3"/>
      <c r="J123" s="44">
        <f>Table4b_HealthBoard_Rates[[#This Row],[Upper 95% confidence interval
Persons]]-Table4b_HealthBoard_Rates[[#This Row],[Age-standardised mortality rate
Persons]]</f>
        <v>18.700000000000003</v>
      </c>
      <c r="K123" s="57"/>
      <c r="L123" s="3"/>
      <c r="M123" s="3"/>
      <c r="N123" s="3"/>
      <c r="O123" s="3"/>
      <c r="P123" s="3"/>
      <c r="Q123" s="3"/>
      <c r="R123" s="3"/>
      <c r="S123" s="3"/>
      <c r="T123" s="3"/>
      <c r="U123" s="3"/>
    </row>
    <row r="124" spans="1:21" ht="15" customHeight="1" x14ac:dyDescent="0.35">
      <c r="A124" t="s">
        <v>97</v>
      </c>
      <c r="B124" t="s">
        <v>52</v>
      </c>
      <c r="C124" s="50">
        <v>103.1</v>
      </c>
      <c r="D124" s="47">
        <v>98.8</v>
      </c>
      <c r="E124" s="47">
        <v>107.5</v>
      </c>
      <c r="F124" s="103">
        <v>2121</v>
      </c>
      <c r="H124" s="3"/>
      <c r="I124" s="3"/>
      <c r="J124" s="44">
        <f>Table4b_HealthBoard_Rates[[#This Row],[Upper 95% confidence interval
Persons]]-Table4b_HealthBoard_Rates[[#This Row],[Age-standardised mortality rate
Persons]]</f>
        <v>4.4000000000000057</v>
      </c>
      <c r="K124" s="57"/>
      <c r="L124" s="3"/>
      <c r="M124" s="3"/>
      <c r="N124" s="3"/>
      <c r="O124" s="3"/>
      <c r="P124" s="3"/>
      <c r="Q124" s="3"/>
      <c r="R124" s="3"/>
      <c r="S124" s="3"/>
      <c r="T124" s="3"/>
      <c r="U124" s="3"/>
    </row>
    <row r="125" spans="1:21" ht="15" customHeight="1" x14ac:dyDescent="0.35">
      <c r="A125" t="s">
        <v>97</v>
      </c>
      <c r="B125" t="s">
        <v>53</v>
      </c>
      <c r="C125" s="50">
        <v>86.3</v>
      </c>
      <c r="D125" s="47">
        <v>71.900000000000006</v>
      </c>
      <c r="E125" s="47">
        <v>100.7</v>
      </c>
      <c r="F125" s="103">
        <v>137</v>
      </c>
      <c r="H125" s="3"/>
      <c r="I125" s="3"/>
      <c r="J125" s="44">
        <f>Table4b_HealthBoard_Rates[[#This Row],[Upper 95% confidence interval
Persons]]-Table4b_HealthBoard_Rates[[#This Row],[Age-standardised mortality rate
Persons]]</f>
        <v>14.400000000000006</v>
      </c>
      <c r="K125" s="57"/>
      <c r="L125" s="3"/>
      <c r="M125" s="3"/>
      <c r="N125" s="3"/>
      <c r="O125" s="3"/>
      <c r="P125" s="3"/>
      <c r="Q125" s="3"/>
      <c r="R125" s="3"/>
      <c r="S125" s="3"/>
      <c r="T125" s="3"/>
      <c r="U125" s="3"/>
    </row>
    <row r="126" spans="1:21" ht="15" customHeight="1" x14ac:dyDescent="0.35">
      <c r="A126" t="s">
        <v>96</v>
      </c>
      <c r="B126" t="s">
        <v>44</v>
      </c>
      <c r="C126" s="50">
        <v>94.1</v>
      </c>
      <c r="D126" s="47">
        <v>89.5</v>
      </c>
      <c r="E126" s="47">
        <v>98.7</v>
      </c>
      <c r="F126" s="103">
        <v>1607</v>
      </c>
      <c r="H126" s="3"/>
      <c r="I126" s="3"/>
      <c r="J126" s="44">
        <f>Table4b_HealthBoard_Rates[[#This Row],[Upper 95% confidence interval
Persons]]-Table4b_HealthBoard_Rates[[#This Row],[Age-standardised mortality rate
Persons]]</f>
        <v>4.6000000000000085</v>
      </c>
      <c r="K126" s="57"/>
      <c r="L126" s="3"/>
      <c r="M126" s="3"/>
      <c r="N126" s="3"/>
      <c r="O126" s="3"/>
      <c r="P126" s="3"/>
      <c r="Q126" s="3"/>
      <c r="R126" s="3"/>
      <c r="S126" s="3"/>
      <c r="T126" s="3"/>
      <c r="U126" s="3"/>
    </row>
    <row r="127" spans="1:21" ht="15" customHeight="1" x14ac:dyDescent="0.35">
      <c r="A127" t="s">
        <v>96</v>
      </c>
      <c r="B127" t="s">
        <v>45</v>
      </c>
      <c r="C127" s="50">
        <v>85.5</v>
      </c>
      <c r="D127" s="47">
        <v>78</v>
      </c>
      <c r="E127" s="47">
        <v>93</v>
      </c>
      <c r="F127" s="103">
        <v>498</v>
      </c>
      <c r="H127" s="3"/>
      <c r="I127" s="3"/>
      <c r="J127" s="44">
        <f>Table4b_HealthBoard_Rates[[#This Row],[Upper 95% confidence interval
Persons]]-Table4b_HealthBoard_Rates[[#This Row],[Age-standardised mortality rate
Persons]]</f>
        <v>7.5</v>
      </c>
      <c r="K127" s="57"/>
      <c r="L127" s="3"/>
      <c r="M127" s="3"/>
      <c r="N127" s="3"/>
      <c r="O127" s="3"/>
      <c r="P127" s="3"/>
      <c r="Q127" s="3"/>
      <c r="R127" s="3"/>
      <c r="S127" s="3"/>
      <c r="T127" s="3"/>
      <c r="U127" s="3"/>
    </row>
    <row r="128" spans="1:21" ht="15" customHeight="1" x14ac:dyDescent="0.35">
      <c r="A128" t="s">
        <v>96</v>
      </c>
      <c r="B128" t="s">
        <v>9</v>
      </c>
      <c r="C128" s="50">
        <v>92.8</v>
      </c>
      <c r="D128" s="47">
        <v>86.1</v>
      </c>
      <c r="E128" s="47">
        <v>99.5</v>
      </c>
      <c r="F128" s="103">
        <v>731</v>
      </c>
      <c r="H128" s="3"/>
      <c r="I128" s="3"/>
      <c r="J128" s="44">
        <f>Table4b_HealthBoard_Rates[[#This Row],[Upper 95% confidence interval
Persons]]-Table4b_HealthBoard_Rates[[#This Row],[Age-standardised mortality rate
Persons]]</f>
        <v>6.7000000000000028</v>
      </c>
      <c r="K128" s="57"/>
      <c r="L128" s="3"/>
      <c r="M128" s="3"/>
      <c r="N128" s="3"/>
      <c r="O128" s="3"/>
      <c r="P128" s="3"/>
      <c r="Q128" s="3"/>
      <c r="R128" s="3"/>
      <c r="S128" s="3"/>
      <c r="T128" s="3"/>
      <c r="U128" s="3"/>
    </row>
    <row r="129" spans="1:21" ht="15" customHeight="1" x14ac:dyDescent="0.35">
      <c r="A129" t="s">
        <v>96</v>
      </c>
      <c r="B129" t="s">
        <v>16</v>
      </c>
      <c r="C129" s="50">
        <v>101.8</v>
      </c>
      <c r="D129" s="47">
        <v>96.8</v>
      </c>
      <c r="E129" s="47">
        <v>106.8</v>
      </c>
      <c r="F129" s="103">
        <v>1587</v>
      </c>
      <c r="H129" s="3"/>
      <c r="I129" s="3"/>
      <c r="J129" s="44">
        <f>Table4b_HealthBoard_Rates[[#This Row],[Upper 95% confidence interval
Persons]]-Table4b_HealthBoard_Rates[[#This Row],[Age-standardised mortality rate
Persons]]</f>
        <v>5</v>
      </c>
      <c r="K129" s="57"/>
      <c r="L129" s="3"/>
      <c r="M129" s="3"/>
      <c r="N129" s="3"/>
      <c r="O129" s="3"/>
      <c r="P129" s="3"/>
      <c r="Q129" s="3"/>
      <c r="R129" s="3"/>
      <c r="S129" s="3"/>
      <c r="T129" s="3"/>
      <c r="U129" s="3"/>
    </row>
    <row r="130" spans="1:21" ht="15" customHeight="1" x14ac:dyDescent="0.35">
      <c r="A130" t="s">
        <v>96</v>
      </c>
      <c r="B130" t="s">
        <v>46</v>
      </c>
      <c r="C130" s="50">
        <v>107.7</v>
      </c>
      <c r="D130" s="47">
        <v>101.7</v>
      </c>
      <c r="E130" s="47">
        <v>113.7</v>
      </c>
      <c r="F130" s="103">
        <v>1221</v>
      </c>
      <c r="H130" s="3"/>
      <c r="I130" s="3"/>
      <c r="J130" s="44">
        <f>Table4b_HealthBoard_Rates[[#This Row],[Upper 95% confidence interval
Persons]]-Table4b_HealthBoard_Rates[[#This Row],[Age-standardised mortality rate
Persons]]</f>
        <v>6</v>
      </c>
      <c r="K130" s="57"/>
      <c r="L130" s="3"/>
      <c r="M130" s="3"/>
      <c r="N130" s="3"/>
      <c r="O130" s="3"/>
      <c r="P130" s="3"/>
      <c r="Q130" s="3"/>
      <c r="R130" s="3"/>
      <c r="S130" s="3"/>
      <c r="T130" s="3"/>
      <c r="U130" s="3"/>
    </row>
    <row r="131" spans="1:21" ht="15" customHeight="1" x14ac:dyDescent="0.35">
      <c r="A131" t="s">
        <v>96</v>
      </c>
      <c r="B131" t="s">
        <v>47</v>
      </c>
      <c r="C131" s="50">
        <v>95.9</v>
      </c>
      <c r="D131" s="47">
        <v>91.8</v>
      </c>
      <c r="E131" s="47">
        <v>99.9</v>
      </c>
      <c r="F131" s="103">
        <v>2163</v>
      </c>
      <c r="H131" s="3"/>
      <c r="I131" s="3"/>
      <c r="J131" s="44">
        <f>Table4b_HealthBoard_Rates[[#This Row],[Upper 95% confidence interval
Persons]]-Table4b_HealthBoard_Rates[[#This Row],[Age-standardised mortality rate
Persons]]</f>
        <v>4</v>
      </c>
      <c r="K131" s="57"/>
      <c r="L131" s="3"/>
      <c r="M131" s="3"/>
      <c r="N131" s="3"/>
      <c r="O131" s="3"/>
      <c r="P131" s="3"/>
      <c r="Q131" s="3"/>
      <c r="R131" s="3"/>
      <c r="S131" s="3"/>
      <c r="T131" s="3"/>
      <c r="U131" s="3"/>
    </row>
    <row r="132" spans="1:21" ht="15" customHeight="1" x14ac:dyDescent="0.35">
      <c r="A132" t="s">
        <v>96</v>
      </c>
      <c r="B132" t="s">
        <v>48</v>
      </c>
      <c r="C132" s="50">
        <v>104</v>
      </c>
      <c r="D132" s="47">
        <v>101</v>
      </c>
      <c r="E132" s="47">
        <v>107</v>
      </c>
      <c r="F132" s="103">
        <v>4618</v>
      </c>
      <c r="H132" s="3"/>
      <c r="I132" s="3"/>
      <c r="J132" s="44">
        <f>Table4b_HealthBoard_Rates[[#This Row],[Upper 95% confidence interval
Persons]]-Table4b_HealthBoard_Rates[[#This Row],[Age-standardised mortality rate
Persons]]</f>
        <v>3</v>
      </c>
      <c r="K132" s="57"/>
      <c r="L132" s="3"/>
      <c r="M132" s="3"/>
      <c r="N132" s="3"/>
      <c r="O132" s="3"/>
      <c r="P132" s="3"/>
      <c r="Q132" s="3"/>
      <c r="R132" s="3"/>
      <c r="S132" s="3"/>
      <c r="T132" s="3"/>
      <c r="U132" s="3"/>
    </row>
    <row r="133" spans="1:21" ht="15" customHeight="1" x14ac:dyDescent="0.35">
      <c r="A133" t="s">
        <v>96</v>
      </c>
      <c r="B133" t="s">
        <v>18</v>
      </c>
      <c r="C133" s="50">
        <v>88</v>
      </c>
      <c r="D133" s="47">
        <v>83.3</v>
      </c>
      <c r="E133" s="47">
        <v>92.8</v>
      </c>
      <c r="F133" s="103">
        <v>1313</v>
      </c>
      <c r="G133" s="3"/>
      <c r="H133" s="3"/>
      <c r="I133" s="3"/>
      <c r="J133" s="44">
        <f>Table4b_HealthBoard_Rates[[#This Row],[Upper 95% confidence interval
Persons]]-Table4b_HealthBoard_Rates[[#This Row],[Age-standardised mortality rate
Persons]]</f>
        <v>4.7999999999999972</v>
      </c>
      <c r="K133" s="57"/>
      <c r="L133" s="3"/>
      <c r="M133" s="3"/>
      <c r="N133" s="3"/>
      <c r="O133" s="3"/>
      <c r="P133" s="3"/>
      <c r="Q133" s="3"/>
      <c r="R133" s="3"/>
      <c r="S133" s="3"/>
      <c r="T133" s="3"/>
      <c r="U133" s="3"/>
    </row>
    <row r="134" spans="1:21" ht="15" customHeight="1" x14ac:dyDescent="0.35">
      <c r="A134" t="s">
        <v>96</v>
      </c>
      <c r="B134" t="s">
        <v>86</v>
      </c>
      <c r="C134" s="50">
        <v>102.6</v>
      </c>
      <c r="D134" s="47">
        <v>98.4</v>
      </c>
      <c r="E134" s="47">
        <v>106.7</v>
      </c>
      <c r="F134" s="103">
        <v>2384</v>
      </c>
      <c r="G134" s="3"/>
      <c r="H134" s="3"/>
      <c r="I134" s="3"/>
      <c r="J134" s="44">
        <f>Table4b_HealthBoard_Rates[[#This Row],[Upper 95% confidence interval
Persons]]-Table4b_HealthBoard_Rates[[#This Row],[Age-standardised mortality rate
Persons]]</f>
        <v>4.1000000000000085</v>
      </c>
      <c r="K134" s="57"/>
      <c r="L134" s="3"/>
      <c r="M134" s="3"/>
      <c r="N134" s="3"/>
      <c r="O134" s="3"/>
      <c r="P134" s="3"/>
      <c r="Q134" s="3"/>
      <c r="R134" s="3"/>
      <c r="S134" s="3"/>
      <c r="T134" s="3"/>
      <c r="U134" s="3"/>
    </row>
    <row r="135" spans="1:21" ht="15" customHeight="1" x14ac:dyDescent="0.35">
      <c r="A135" t="s">
        <v>96</v>
      </c>
      <c r="B135" t="s">
        <v>49</v>
      </c>
      <c r="C135" s="50">
        <v>106.7</v>
      </c>
      <c r="D135" s="47">
        <v>103.1</v>
      </c>
      <c r="E135" s="47">
        <v>110.2</v>
      </c>
      <c r="F135" s="103">
        <v>3385</v>
      </c>
      <c r="G135" s="3"/>
      <c r="H135" s="3"/>
      <c r="I135" s="3"/>
      <c r="J135" s="44">
        <f>Table4b_HealthBoard_Rates[[#This Row],[Upper 95% confidence interval
Persons]]-Table4b_HealthBoard_Rates[[#This Row],[Age-standardised mortality rate
Persons]]</f>
        <v>3.5</v>
      </c>
      <c r="K135" s="57"/>
      <c r="L135" s="3"/>
      <c r="M135" s="3"/>
      <c r="N135" s="3"/>
      <c r="O135" s="3"/>
      <c r="P135" s="3"/>
      <c r="Q135" s="3"/>
      <c r="R135" s="3"/>
      <c r="S135" s="3"/>
      <c r="T135" s="3"/>
      <c r="U135" s="3"/>
    </row>
    <row r="136" spans="1:21" ht="15" customHeight="1" x14ac:dyDescent="0.35">
      <c r="A136" t="s">
        <v>96</v>
      </c>
      <c r="B136" t="s">
        <v>50</v>
      </c>
      <c r="C136" s="50">
        <v>52.9</v>
      </c>
      <c r="D136" s="47">
        <v>38.700000000000003</v>
      </c>
      <c r="E136" s="47">
        <v>67</v>
      </c>
      <c r="F136" s="103">
        <v>53</v>
      </c>
      <c r="G136" s="3"/>
      <c r="H136" s="3"/>
      <c r="I136" s="3"/>
      <c r="J136" s="44">
        <f>Table4b_HealthBoard_Rates[[#This Row],[Upper 95% confidence interval
Persons]]-Table4b_HealthBoard_Rates[[#This Row],[Age-standardised mortality rate
Persons]]</f>
        <v>14.100000000000001</v>
      </c>
      <c r="K136" s="57"/>
      <c r="L136" s="3"/>
      <c r="M136" s="3"/>
      <c r="N136" s="3"/>
      <c r="O136" s="3"/>
      <c r="P136" s="3"/>
      <c r="Q136" s="3"/>
      <c r="R136" s="3"/>
      <c r="S136" s="3"/>
      <c r="T136" s="3"/>
      <c r="U136" s="3"/>
    </row>
    <row r="137" spans="1:21" ht="15" customHeight="1" x14ac:dyDescent="0.35">
      <c r="A137" t="s">
        <v>96</v>
      </c>
      <c r="B137" t="s">
        <v>2</v>
      </c>
      <c r="C137" s="50">
        <v>99.5</v>
      </c>
      <c r="D137" s="47">
        <v>98.1</v>
      </c>
      <c r="E137" s="47">
        <v>100.8</v>
      </c>
      <c r="F137" s="103">
        <v>21664</v>
      </c>
      <c r="G137" s="3"/>
      <c r="H137" s="3"/>
      <c r="I137" s="3"/>
      <c r="J137" s="44">
        <f>Table4b_HealthBoard_Rates[[#This Row],[Upper 95% confidence interval
Persons]]-Table4b_HealthBoard_Rates[[#This Row],[Age-standardised mortality rate
Persons]]</f>
        <v>1.2999999999999972</v>
      </c>
      <c r="K137" s="57"/>
      <c r="L137" s="3"/>
      <c r="M137" s="3"/>
      <c r="N137" s="3"/>
      <c r="O137" s="3"/>
      <c r="P137" s="3"/>
      <c r="Q137" s="3"/>
      <c r="R137" s="3"/>
      <c r="S137" s="3"/>
      <c r="T137" s="3"/>
      <c r="U137" s="3"/>
    </row>
    <row r="138" spans="1:21" ht="15" customHeight="1" x14ac:dyDescent="0.35">
      <c r="A138" t="s">
        <v>96</v>
      </c>
      <c r="B138" t="s">
        <v>51</v>
      </c>
      <c r="C138" s="50">
        <v>75.3</v>
      </c>
      <c r="D138" s="47">
        <v>57.6</v>
      </c>
      <c r="E138" s="47">
        <v>93</v>
      </c>
      <c r="F138" s="103">
        <v>69</v>
      </c>
      <c r="G138" s="3"/>
      <c r="H138" s="3"/>
      <c r="I138" s="3"/>
      <c r="J138" s="44">
        <f>Table4b_HealthBoard_Rates[[#This Row],[Upper 95% confidence interval
Persons]]-Table4b_HealthBoard_Rates[[#This Row],[Age-standardised mortality rate
Persons]]</f>
        <v>17.700000000000003</v>
      </c>
      <c r="K138" s="57"/>
      <c r="L138" s="3"/>
      <c r="M138" s="3"/>
      <c r="N138" s="3"/>
      <c r="O138" s="3"/>
      <c r="P138" s="3"/>
      <c r="Q138" s="3"/>
      <c r="R138" s="3"/>
      <c r="S138" s="3"/>
      <c r="T138" s="3"/>
      <c r="U138" s="3"/>
    </row>
    <row r="139" spans="1:21" ht="15" customHeight="1" x14ac:dyDescent="0.35">
      <c r="A139" t="s">
        <v>96</v>
      </c>
      <c r="B139" t="s">
        <v>52</v>
      </c>
      <c r="C139" s="50">
        <v>95.9</v>
      </c>
      <c r="D139" s="47">
        <v>91.7</v>
      </c>
      <c r="E139" s="47">
        <v>100.2</v>
      </c>
      <c r="F139" s="103">
        <v>1913</v>
      </c>
      <c r="G139" s="3"/>
      <c r="H139" s="3"/>
      <c r="I139" s="3"/>
      <c r="J139" s="44">
        <f>Table4b_HealthBoard_Rates[[#This Row],[Upper 95% confidence interval
Persons]]-Table4b_HealthBoard_Rates[[#This Row],[Age-standardised mortality rate
Persons]]</f>
        <v>4.2999999999999972</v>
      </c>
      <c r="K139" s="57"/>
      <c r="L139" s="3"/>
      <c r="M139" s="3"/>
      <c r="N139" s="3"/>
      <c r="O139" s="3"/>
      <c r="P139" s="3"/>
      <c r="Q139" s="3"/>
      <c r="R139" s="3"/>
      <c r="S139" s="3"/>
      <c r="T139" s="3"/>
      <c r="U139" s="3"/>
    </row>
    <row r="140" spans="1:21" ht="15" customHeight="1" x14ac:dyDescent="0.35">
      <c r="A140" t="s">
        <v>96</v>
      </c>
      <c r="B140" t="s">
        <v>53</v>
      </c>
      <c r="C140" s="50">
        <v>80.099999999999994</v>
      </c>
      <c r="D140" s="47">
        <v>66</v>
      </c>
      <c r="E140" s="47">
        <v>94.2</v>
      </c>
      <c r="F140" s="103">
        <v>122</v>
      </c>
      <c r="H140" s="3"/>
      <c r="I140" s="3"/>
      <c r="J140" s="44">
        <f>Table4b_HealthBoard_Rates[[#This Row],[Upper 95% confidence interval
Persons]]-Table4b_HealthBoard_Rates[[#This Row],[Age-standardised mortality rate
Persons]]</f>
        <v>14.100000000000009</v>
      </c>
      <c r="K140" s="57"/>
      <c r="L140" s="3"/>
      <c r="M140" s="3"/>
      <c r="N140" s="3"/>
      <c r="O140" s="3"/>
      <c r="P140" s="3"/>
      <c r="Q140" s="3"/>
      <c r="R140" s="3"/>
      <c r="S140" s="3"/>
      <c r="T140" s="3"/>
      <c r="U140" s="3"/>
    </row>
    <row r="141" spans="1:21" ht="15" customHeight="1" x14ac:dyDescent="0.35">
      <c r="A141" t="s">
        <v>95</v>
      </c>
      <c r="B141" t="s">
        <v>44</v>
      </c>
      <c r="C141" s="50">
        <v>87.2</v>
      </c>
      <c r="D141" s="47">
        <v>82.7</v>
      </c>
      <c r="E141" s="47">
        <v>91.7</v>
      </c>
      <c r="F141" s="103">
        <v>1441</v>
      </c>
      <c r="H141" s="3"/>
      <c r="I141" s="3"/>
      <c r="J141" s="44">
        <f>Table4b_HealthBoard_Rates[[#This Row],[Upper 95% confidence interval
Persons]]-Table4b_HealthBoard_Rates[[#This Row],[Age-standardised mortality rate
Persons]]</f>
        <v>4.5</v>
      </c>
      <c r="K141" s="57"/>
      <c r="L141" s="3"/>
      <c r="M141" s="3"/>
      <c r="N141" s="3"/>
      <c r="O141" s="3"/>
      <c r="P141" s="3"/>
      <c r="Q141" s="3"/>
      <c r="R141" s="3"/>
      <c r="S141" s="3"/>
      <c r="T141" s="3"/>
      <c r="U141" s="3"/>
    </row>
    <row r="142" spans="1:21" ht="15" customHeight="1" x14ac:dyDescent="0.35">
      <c r="A142" t="s">
        <v>95</v>
      </c>
      <c r="B142" t="s">
        <v>45</v>
      </c>
      <c r="C142" s="50">
        <v>79.599999999999994</v>
      </c>
      <c r="D142" s="47">
        <v>72.3</v>
      </c>
      <c r="E142" s="47">
        <v>87</v>
      </c>
      <c r="F142" s="103">
        <v>453</v>
      </c>
      <c r="H142" s="3"/>
      <c r="I142" s="3"/>
      <c r="J142" s="44">
        <f>Table4b_HealthBoard_Rates[[#This Row],[Upper 95% confidence interval
Persons]]-Table4b_HealthBoard_Rates[[#This Row],[Age-standardised mortality rate
Persons]]</f>
        <v>7.4000000000000057</v>
      </c>
      <c r="K142" s="57"/>
      <c r="L142" s="3"/>
      <c r="M142" s="3"/>
      <c r="N142" s="3"/>
      <c r="O142" s="3"/>
      <c r="P142" s="3"/>
      <c r="Q142" s="3"/>
      <c r="R142" s="3"/>
      <c r="S142" s="3"/>
      <c r="T142" s="3"/>
      <c r="U142" s="3"/>
    </row>
    <row r="143" spans="1:21" ht="15" customHeight="1" x14ac:dyDescent="0.35">
      <c r="A143" t="s">
        <v>95</v>
      </c>
      <c r="B143" t="s">
        <v>9</v>
      </c>
      <c r="C143" s="50">
        <v>82.8</v>
      </c>
      <c r="D143" s="47">
        <v>76.3</v>
      </c>
      <c r="E143" s="47">
        <v>89.3</v>
      </c>
      <c r="F143" s="103">
        <v>638</v>
      </c>
      <c r="H143" s="3"/>
      <c r="I143" s="3"/>
      <c r="J143" s="44">
        <f>Table4b_HealthBoard_Rates[[#This Row],[Upper 95% confidence interval
Persons]]-Table4b_HealthBoard_Rates[[#This Row],[Age-standardised mortality rate
Persons]]</f>
        <v>6.5</v>
      </c>
      <c r="K143" s="57"/>
      <c r="L143" s="3"/>
      <c r="M143" s="3"/>
      <c r="N143" s="3"/>
      <c r="O143" s="3"/>
      <c r="P143" s="3"/>
      <c r="Q143" s="3"/>
      <c r="R143" s="3"/>
      <c r="S143" s="3"/>
      <c r="T143" s="3"/>
      <c r="U143" s="3"/>
    </row>
    <row r="144" spans="1:21" ht="15" customHeight="1" x14ac:dyDescent="0.35">
      <c r="A144" t="s">
        <v>95</v>
      </c>
      <c r="B144" t="s">
        <v>16</v>
      </c>
      <c r="C144" s="50">
        <v>97.3</v>
      </c>
      <c r="D144" s="47">
        <v>92.3</v>
      </c>
      <c r="E144" s="47">
        <v>102.2</v>
      </c>
      <c r="F144" s="103">
        <v>1483</v>
      </c>
      <c r="H144" s="3"/>
      <c r="I144" s="3"/>
      <c r="J144" s="44">
        <f>Table4b_HealthBoard_Rates[[#This Row],[Upper 95% confidence interval
Persons]]-Table4b_HealthBoard_Rates[[#This Row],[Age-standardised mortality rate
Persons]]</f>
        <v>4.9000000000000057</v>
      </c>
      <c r="K144" s="57"/>
      <c r="L144" s="3"/>
      <c r="M144" s="3"/>
      <c r="N144" s="3"/>
      <c r="O144" s="3"/>
      <c r="P144" s="3"/>
      <c r="Q144" s="3"/>
      <c r="R144" s="3"/>
      <c r="S144" s="3"/>
      <c r="T144" s="3"/>
      <c r="U144" s="3"/>
    </row>
    <row r="145" spans="1:21" ht="15" customHeight="1" x14ac:dyDescent="0.35">
      <c r="A145" t="s">
        <v>95</v>
      </c>
      <c r="B145" t="s">
        <v>46</v>
      </c>
      <c r="C145" s="50">
        <v>101.2</v>
      </c>
      <c r="D145" s="47">
        <v>95.2</v>
      </c>
      <c r="E145" s="47">
        <v>107.1</v>
      </c>
      <c r="F145" s="103">
        <v>1117</v>
      </c>
      <c r="H145" s="3"/>
      <c r="I145" s="3"/>
      <c r="J145" s="44">
        <f>Table4b_HealthBoard_Rates[[#This Row],[Upper 95% confidence interval
Persons]]-Table4b_HealthBoard_Rates[[#This Row],[Age-standardised mortality rate
Persons]]</f>
        <v>5.8999999999999915</v>
      </c>
      <c r="K145" s="57"/>
      <c r="L145" s="3"/>
      <c r="M145" s="3"/>
      <c r="N145" s="3"/>
      <c r="O145" s="3"/>
      <c r="P145" s="3"/>
      <c r="Q145" s="3"/>
      <c r="R145" s="3"/>
      <c r="S145" s="3"/>
      <c r="T145" s="3"/>
      <c r="U145" s="3"/>
    </row>
    <row r="146" spans="1:21" ht="15" customHeight="1" x14ac:dyDescent="0.35">
      <c r="A146" t="s">
        <v>95</v>
      </c>
      <c r="B146" t="s">
        <v>47</v>
      </c>
      <c r="C146" s="50">
        <v>90.8</v>
      </c>
      <c r="D146" s="47">
        <v>86.8</v>
      </c>
      <c r="E146" s="47">
        <v>94.8</v>
      </c>
      <c r="F146" s="103">
        <v>1983</v>
      </c>
      <c r="H146" s="3"/>
      <c r="I146" s="3"/>
      <c r="J146" s="44">
        <f>Table4b_HealthBoard_Rates[[#This Row],[Upper 95% confidence interval
Persons]]-Table4b_HealthBoard_Rates[[#This Row],[Age-standardised mortality rate
Persons]]</f>
        <v>4</v>
      </c>
      <c r="K146" s="57"/>
      <c r="L146" s="3"/>
      <c r="M146" s="3"/>
      <c r="N146" s="3"/>
      <c r="O146" s="3"/>
      <c r="P146" s="3"/>
      <c r="Q146" s="3"/>
      <c r="R146" s="3"/>
      <c r="S146" s="3"/>
      <c r="T146" s="3"/>
      <c r="U146" s="3"/>
    </row>
    <row r="147" spans="1:21" ht="15" customHeight="1" x14ac:dyDescent="0.35">
      <c r="A147" t="s">
        <v>95</v>
      </c>
      <c r="B147" t="s">
        <v>48</v>
      </c>
      <c r="C147" s="50">
        <v>99.3</v>
      </c>
      <c r="D147" s="47">
        <v>96.3</v>
      </c>
      <c r="E147" s="47">
        <v>102.3</v>
      </c>
      <c r="F147" s="103">
        <v>4297</v>
      </c>
      <c r="H147" s="3"/>
      <c r="I147" s="3"/>
      <c r="J147" s="44">
        <f>Table4b_HealthBoard_Rates[[#This Row],[Upper 95% confidence interval
Persons]]-Table4b_HealthBoard_Rates[[#This Row],[Age-standardised mortality rate
Persons]]</f>
        <v>3</v>
      </c>
      <c r="K147" s="57"/>
      <c r="L147" s="3"/>
      <c r="M147" s="3"/>
      <c r="N147" s="3"/>
      <c r="O147" s="3"/>
      <c r="P147" s="3"/>
      <c r="Q147" s="3"/>
      <c r="R147" s="3"/>
      <c r="S147" s="3"/>
      <c r="T147" s="3"/>
      <c r="U147" s="3"/>
    </row>
    <row r="148" spans="1:21" ht="15" customHeight="1" x14ac:dyDescent="0.35">
      <c r="A148" t="s">
        <v>95</v>
      </c>
      <c r="B148" t="s">
        <v>18</v>
      </c>
      <c r="C148" s="50">
        <v>86.6</v>
      </c>
      <c r="D148" s="47">
        <v>81.8</v>
      </c>
      <c r="E148" s="47">
        <v>91.4</v>
      </c>
      <c r="F148" s="103">
        <v>1251</v>
      </c>
      <c r="H148" s="3"/>
      <c r="I148" s="3"/>
      <c r="J148" s="44">
        <f>Table4b_HealthBoard_Rates[[#This Row],[Upper 95% confidence interval
Persons]]-Table4b_HealthBoard_Rates[[#This Row],[Age-standardised mortality rate
Persons]]</f>
        <v>4.8000000000000114</v>
      </c>
      <c r="K148" s="57"/>
      <c r="L148" s="3"/>
      <c r="M148" s="3"/>
      <c r="N148" s="3"/>
      <c r="O148" s="3"/>
      <c r="P148" s="3"/>
      <c r="Q148" s="3"/>
      <c r="R148" s="3"/>
      <c r="S148" s="3"/>
      <c r="T148" s="3"/>
      <c r="U148" s="3"/>
    </row>
    <row r="149" spans="1:21" ht="15" customHeight="1" x14ac:dyDescent="0.35">
      <c r="A149" t="s">
        <v>95</v>
      </c>
      <c r="B149" t="s">
        <v>86</v>
      </c>
      <c r="C149" s="50">
        <v>94.2</v>
      </c>
      <c r="D149" s="47">
        <v>90.2</v>
      </c>
      <c r="E149" s="47">
        <v>98.3</v>
      </c>
      <c r="F149" s="103">
        <v>2129</v>
      </c>
      <c r="H149" s="3"/>
      <c r="I149" s="3"/>
      <c r="J149" s="44">
        <f>Table4b_HealthBoard_Rates[[#This Row],[Upper 95% confidence interval
Persons]]-Table4b_HealthBoard_Rates[[#This Row],[Age-standardised mortality rate
Persons]]</f>
        <v>4.0999999999999943</v>
      </c>
      <c r="K149" s="57"/>
      <c r="L149" s="3"/>
      <c r="M149" s="3"/>
      <c r="N149" s="3"/>
      <c r="O149" s="3"/>
      <c r="P149" s="3"/>
      <c r="Q149" s="3"/>
      <c r="R149" s="3"/>
      <c r="S149" s="3"/>
      <c r="T149" s="3"/>
      <c r="U149" s="3"/>
    </row>
    <row r="150" spans="1:21" ht="15" customHeight="1" x14ac:dyDescent="0.35">
      <c r="A150" t="s">
        <v>95</v>
      </c>
      <c r="B150" t="s">
        <v>49</v>
      </c>
      <c r="C150" s="50">
        <v>103.4</v>
      </c>
      <c r="D150" s="47">
        <v>99.8</v>
      </c>
      <c r="E150" s="47">
        <v>106.9</v>
      </c>
      <c r="F150" s="103">
        <v>3184</v>
      </c>
      <c r="H150" s="3"/>
      <c r="I150" s="3"/>
      <c r="J150" s="44">
        <f>Table4b_HealthBoard_Rates[[#This Row],[Upper 95% confidence interval
Persons]]-Table4b_HealthBoard_Rates[[#This Row],[Age-standardised mortality rate
Persons]]</f>
        <v>3.5</v>
      </c>
      <c r="K150" s="57"/>
      <c r="L150" s="3"/>
      <c r="M150" s="3"/>
      <c r="N150" s="3"/>
      <c r="O150" s="3"/>
      <c r="P150" s="3"/>
      <c r="Q150" s="3"/>
      <c r="R150" s="3"/>
      <c r="S150" s="3"/>
      <c r="T150" s="3"/>
      <c r="U150" s="3"/>
    </row>
    <row r="151" spans="1:21" ht="15" customHeight="1" x14ac:dyDescent="0.35">
      <c r="A151" t="s">
        <v>95</v>
      </c>
      <c r="B151" t="s">
        <v>50</v>
      </c>
      <c r="C151" s="50">
        <v>48.8</v>
      </c>
      <c r="D151" s="47">
        <v>35.1</v>
      </c>
      <c r="E151" s="47">
        <v>62.5</v>
      </c>
      <c r="F151" s="103">
        <v>49</v>
      </c>
      <c r="G151" s="3"/>
      <c r="H151" s="3"/>
      <c r="I151" s="3"/>
      <c r="J151" s="44">
        <f>Table4b_HealthBoard_Rates[[#This Row],[Upper 95% confidence interval
Persons]]-Table4b_HealthBoard_Rates[[#This Row],[Age-standardised mortality rate
Persons]]</f>
        <v>13.700000000000003</v>
      </c>
      <c r="K151" s="57"/>
      <c r="L151" s="3"/>
      <c r="M151" s="3"/>
      <c r="N151" s="3"/>
      <c r="O151" s="3"/>
      <c r="P151" s="3"/>
      <c r="Q151" s="3"/>
      <c r="R151" s="3"/>
      <c r="S151" s="3"/>
      <c r="T151" s="3"/>
      <c r="U151" s="3"/>
    </row>
    <row r="152" spans="1:21" ht="15" customHeight="1" x14ac:dyDescent="0.35">
      <c r="A152" t="s">
        <v>95</v>
      </c>
      <c r="B152" t="s">
        <v>2</v>
      </c>
      <c r="C152" s="50">
        <v>94.3</v>
      </c>
      <c r="D152" s="47">
        <v>93</v>
      </c>
      <c r="E152" s="47">
        <v>95.7</v>
      </c>
      <c r="F152" s="103">
        <v>19968</v>
      </c>
      <c r="G152" s="3"/>
      <c r="H152" s="3"/>
      <c r="I152" s="3"/>
      <c r="J152" s="44">
        <f>Table4b_HealthBoard_Rates[[#This Row],[Upper 95% confidence interval
Persons]]-Table4b_HealthBoard_Rates[[#This Row],[Age-standardised mortality rate
Persons]]</f>
        <v>1.4000000000000057</v>
      </c>
      <c r="K152" s="57"/>
      <c r="L152" s="3"/>
      <c r="M152" s="3"/>
      <c r="N152" s="3"/>
      <c r="O152" s="3"/>
      <c r="P152" s="3"/>
      <c r="Q152" s="3"/>
      <c r="R152" s="3"/>
      <c r="S152" s="3"/>
      <c r="T152" s="3"/>
      <c r="U152" s="3"/>
    </row>
    <row r="153" spans="1:21" ht="15" customHeight="1" x14ac:dyDescent="0.35">
      <c r="A153" t="s">
        <v>95</v>
      </c>
      <c r="B153" t="s">
        <v>51</v>
      </c>
      <c r="C153" s="50">
        <v>73.5</v>
      </c>
      <c r="D153" s="47">
        <v>55.8</v>
      </c>
      <c r="E153" s="47">
        <v>91.2</v>
      </c>
      <c r="F153" s="103">
        <v>66</v>
      </c>
      <c r="G153" s="3"/>
      <c r="H153" s="3"/>
      <c r="I153" s="3"/>
      <c r="J153" s="44">
        <f>Table4b_HealthBoard_Rates[[#This Row],[Upper 95% confidence interval
Persons]]-Table4b_HealthBoard_Rates[[#This Row],[Age-standardised mortality rate
Persons]]</f>
        <v>17.700000000000003</v>
      </c>
      <c r="K153" s="57"/>
      <c r="L153" s="3"/>
      <c r="M153" s="3"/>
      <c r="N153" s="3"/>
      <c r="O153" s="3"/>
      <c r="P153" s="3"/>
      <c r="Q153" s="3"/>
      <c r="R153" s="3"/>
      <c r="S153" s="3"/>
      <c r="T153" s="3"/>
      <c r="U153" s="3"/>
    </row>
    <row r="154" spans="1:21" ht="15" customHeight="1" x14ac:dyDescent="0.35">
      <c r="A154" t="s">
        <v>95</v>
      </c>
      <c r="B154" t="s">
        <v>52</v>
      </c>
      <c r="C154" s="50">
        <v>91.4</v>
      </c>
      <c r="D154" s="47">
        <v>87.1</v>
      </c>
      <c r="E154" s="47">
        <v>95.7</v>
      </c>
      <c r="F154" s="103">
        <v>1759</v>
      </c>
      <c r="G154" s="3"/>
      <c r="H154" s="3"/>
      <c r="I154" s="3"/>
      <c r="J154" s="44">
        <f>Table4b_HealthBoard_Rates[[#This Row],[Upper 95% confidence interval
Persons]]-Table4b_HealthBoard_Rates[[#This Row],[Age-standardised mortality rate
Persons]]</f>
        <v>4.2999999999999972</v>
      </c>
      <c r="K154" s="57"/>
      <c r="L154" s="3"/>
      <c r="M154" s="3"/>
      <c r="N154" s="3"/>
      <c r="O154" s="3"/>
      <c r="P154" s="3"/>
      <c r="Q154" s="3"/>
      <c r="R154" s="3"/>
      <c r="S154" s="3"/>
      <c r="T154" s="3"/>
      <c r="U154" s="3"/>
    </row>
    <row r="155" spans="1:21" ht="15" customHeight="1" x14ac:dyDescent="0.35">
      <c r="A155" t="s">
        <v>95</v>
      </c>
      <c r="B155" t="s">
        <v>53</v>
      </c>
      <c r="C155" s="50">
        <v>80.599999999999994</v>
      </c>
      <c r="D155" s="47">
        <v>66.099999999999994</v>
      </c>
      <c r="E155" s="47">
        <v>95.1</v>
      </c>
      <c r="F155" s="103">
        <v>118</v>
      </c>
      <c r="G155" s="3"/>
      <c r="H155" s="3"/>
      <c r="I155" s="3"/>
      <c r="J155" s="44">
        <f>Table4b_HealthBoard_Rates[[#This Row],[Upper 95% confidence interval
Persons]]-Table4b_HealthBoard_Rates[[#This Row],[Age-standardised mortality rate
Persons]]</f>
        <v>14.5</v>
      </c>
      <c r="K155" s="57"/>
      <c r="L155" s="3"/>
      <c r="M155" s="3"/>
      <c r="N155" s="3"/>
      <c r="O155" s="3"/>
      <c r="P155" s="3"/>
      <c r="Q155" s="3"/>
      <c r="R155" s="3"/>
      <c r="S155" s="3"/>
      <c r="T155" s="3"/>
      <c r="U155" s="3"/>
    </row>
    <row r="156" spans="1:21" ht="15" customHeight="1" x14ac:dyDescent="0.35">
      <c r="A156" t="s">
        <v>94</v>
      </c>
      <c r="B156" t="s">
        <v>44</v>
      </c>
      <c r="C156" s="50">
        <v>82</v>
      </c>
      <c r="D156" s="47">
        <v>77.5</v>
      </c>
      <c r="E156" s="47">
        <v>86.4</v>
      </c>
      <c r="F156" s="103">
        <v>1319</v>
      </c>
      <c r="G156" s="3"/>
      <c r="H156" s="3"/>
      <c r="I156" s="3"/>
      <c r="J156" s="44">
        <f>Table4b_HealthBoard_Rates[[#This Row],[Upper 95% confidence interval
Persons]]-Table4b_HealthBoard_Rates[[#This Row],[Age-standardised mortality rate
Persons]]</f>
        <v>4.4000000000000057</v>
      </c>
      <c r="K156" s="57"/>
      <c r="L156" s="3"/>
      <c r="M156" s="3"/>
      <c r="N156" s="3"/>
      <c r="O156" s="3"/>
      <c r="P156" s="3"/>
      <c r="Q156" s="3"/>
      <c r="R156" s="3"/>
      <c r="S156" s="3"/>
      <c r="T156" s="3"/>
      <c r="U156" s="3"/>
    </row>
    <row r="157" spans="1:21" ht="15" customHeight="1" x14ac:dyDescent="0.35">
      <c r="A157" t="s">
        <v>94</v>
      </c>
      <c r="B157" t="s">
        <v>45</v>
      </c>
      <c r="C157" s="50">
        <v>76.900000000000006</v>
      </c>
      <c r="D157" s="47">
        <v>69.5</v>
      </c>
      <c r="E157" s="47">
        <v>84.2</v>
      </c>
      <c r="F157" s="103">
        <v>426</v>
      </c>
      <c r="G157" s="3"/>
      <c r="H157" s="3"/>
      <c r="I157" s="3"/>
      <c r="J157" s="44">
        <f>Table4b_HealthBoard_Rates[[#This Row],[Upper 95% confidence interval
Persons]]-Table4b_HealthBoard_Rates[[#This Row],[Age-standardised mortality rate
Persons]]</f>
        <v>7.2999999999999972</v>
      </c>
      <c r="K157" s="57"/>
      <c r="L157" s="3"/>
      <c r="M157" s="3"/>
      <c r="N157" s="3"/>
      <c r="O157" s="3"/>
      <c r="P157" s="3"/>
      <c r="Q157" s="3"/>
      <c r="R157" s="3"/>
      <c r="S157" s="3"/>
      <c r="T157" s="3"/>
      <c r="U157" s="3"/>
    </row>
    <row r="158" spans="1:21" ht="15" customHeight="1" x14ac:dyDescent="0.35">
      <c r="A158" t="s">
        <v>94</v>
      </c>
      <c r="B158" t="s">
        <v>9</v>
      </c>
      <c r="C158" s="50">
        <v>76.099999999999994</v>
      </c>
      <c r="D158" s="47">
        <v>69.8</v>
      </c>
      <c r="E158" s="47">
        <v>82.4</v>
      </c>
      <c r="F158" s="103">
        <v>566</v>
      </c>
      <c r="H158" s="3"/>
      <c r="I158" s="3"/>
      <c r="J158" s="44">
        <f>Table4b_HealthBoard_Rates[[#This Row],[Upper 95% confidence interval
Persons]]-Table4b_HealthBoard_Rates[[#This Row],[Age-standardised mortality rate
Persons]]</f>
        <v>6.3000000000000114</v>
      </c>
      <c r="K158" s="57"/>
      <c r="L158" s="3"/>
      <c r="M158" s="3"/>
      <c r="N158" s="3"/>
      <c r="O158" s="3"/>
      <c r="P158" s="3"/>
      <c r="Q158" s="3"/>
      <c r="R158" s="3"/>
      <c r="S158" s="3"/>
      <c r="T158" s="3"/>
      <c r="U158" s="3"/>
    </row>
    <row r="159" spans="1:21" ht="15" customHeight="1" x14ac:dyDescent="0.35">
      <c r="A159" t="s">
        <v>94</v>
      </c>
      <c r="B159" t="s">
        <v>16</v>
      </c>
      <c r="C159" s="50">
        <v>90.8</v>
      </c>
      <c r="D159" s="47">
        <v>86</v>
      </c>
      <c r="E159" s="47">
        <v>95.7</v>
      </c>
      <c r="F159" s="103">
        <v>1353</v>
      </c>
      <c r="H159" s="3"/>
      <c r="I159" s="3"/>
      <c r="J159" s="44">
        <f>Table4b_HealthBoard_Rates[[#This Row],[Upper 95% confidence interval
Persons]]-Table4b_HealthBoard_Rates[[#This Row],[Age-standardised mortality rate
Persons]]</f>
        <v>4.9000000000000057</v>
      </c>
      <c r="K159" s="57"/>
      <c r="L159" s="3"/>
      <c r="M159" s="3"/>
      <c r="N159" s="3"/>
      <c r="O159" s="3"/>
      <c r="P159" s="3"/>
      <c r="Q159" s="3"/>
      <c r="R159" s="3"/>
      <c r="S159" s="3"/>
      <c r="T159" s="3"/>
      <c r="U159" s="3"/>
    </row>
    <row r="160" spans="1:21" ht="15" customHeight="1" x14ac:dyDescent="0.35">
      <c r="A160" t="s">
        <v>94</v>
      </c>
      <c r="B160" t="s">
        <v>46</v>
      </c>
      <c r="C160" s="50">
        <v>95.8</v>
      </c>
      <c r="D160" s="47">
        <v>89.9</v>
      </c>
      <c r="E160" s="47">
        <v>101.7</v>
      </c>
      <c r="F160" s="103">
        <v>1029</v>
      </c>
      <c r="H160" s="3"/>
      <c r="I160" s="3"/>
      <c r="J160" s="44">
        <f>Table4b_HealthBoard_Rates[[#This Row],[Upper 95% confidence interval
Persons]]-Table4b_HealthBoard_Rates[[#This Row],[Age-standardised mortality rate
Persons]]</f>
        <v>5.9000000000000057</v>
      </c>
      <c r="K160" s="57"/>
      <c r="L160" s="3"/>
      <c r="M160" s="3"/>
      <c r="N160" s="3"/>
      <c r="O160" s="3"/>
      <c r="P160" s="3"/>
      <c r="Q160" s="3"/>
      <c r="R160" s="3"/>
      <c r="S160" s="3"/>
      <c r="T160" s="3"/>
      <c r="U160" s="3"/>
    </row>
    <row r="161" spans="1:21" ht="15" customHeight="1" x14ac:dyDescent="0.35">
      <c r="A161" t="s">
        <v>94</v>
      </c>
      <c r="B161" t="s">
        <v>47</v>
      </c>
      <c r="C161" s="50">
        <v>84.9</v>
      </c>
      <c r="D161" s="47">
        <v>80.900000000000006</v>
      </c>
      <c r="E161" s="47">
        <v>88.8</v>
      </c>
      <c r="F161" s="103">
        <v>1796</v>
      </c>
      <c r="H161" s="3"/>
      <c r="I161" s="3"/>
      <c r="J161" s="44">
        <f>Table4b_HealthBoard_Rates[[#This Row],[Upper 95% confidence interval
Persons]]-Table4b_HealthBoard_Rates[[#This Row],[Age-standardised mortality rate
Persons]]</f>
        <v>3.8999999999999915</v>
      </c>
      <c r="K161" s="57"/>
      <c r="L161" s="3"/>
      <c r="M161" s="3"/>
      <c r="N161" s="3"/>
      <c r="O161" s="3"/>
      <c r="P161" s="3"/>
      <c r="Q161" s="3"/>
      <c r="R161" s="3"/>
      <c r="S161" s="3"/>
      <c r="T161" s="3"/>
      <c r="U161" s="3"/>
    </row>
    <row r="162" spans="1:21" ht="15" customHeight="1" x14ac:dyDescent="0.35">
      <c r="A162" t="s">
        <v>94</v>
      </c>
      <c r="B162" t="s">
        <v>48</v>
      </c>
      <c r="C162" s="50">
        <v>96.2</v>
      </c>
      <c r="D162" s="47">
        <v>93.2</v>
      </c>
      <c r="E162" s="47">
        <v>99.1</v>
      </c>
      <c r="F162" s="103">
        <v>4078</v>
      </c>
      <c r="H162" s="3"/>
      <c r="I162" s="3"/>
      <c r="J162" s="44">
        <f>Table4b_HealthBoard_Rates[[#This Row],[Upper 95% confidence interval
Persons]]-Table4b_HealthBoard_Rates[[#This Row],[Age-standardised mortality rate
Persons]]</f>
        <v>2.8999999999999915</v>
      </c>
      <c r="K162" s="57"/>
      <c r="L162" s="3"/>
      <c r="M162" s="3"/>
      <c r="N162" s="3"/>
      <c r="O162" s="3"/>
      <c r="P162" s="3"/>
      <c r="Q162" s="3"/>
      <c r="R162" s="3"/>
      <c r="S162" s="3"/>
      <c r="T162" s="3"/>
      <c r="U162" s="3"/>
    </row>
    <row r="163" spans="1:21" ht="15" customHeight="1" x14ac:dyDescent="0.35">
      <c r="A163" t="s">
        <v>94</v>
      </c>
      <c r="B163" t="s">
        <v>18</v>
      </c>
      <c r="C163" s="50">
        <v>85.3</v>
      </c>
      <c r="D163" s="47">
        <v>80.5</v>
      </c>
      <c r="E163" s="47">
        <v>90.2</v>
      </c>
      <c r="F163" s="103">
        <v>1199</v>
      </c>
      <c r="H163" s="3"/>
      <c r="I163" s="3"/>
      <c r="J163" s="44">
        <f>Table4b_HealthBoard_Rates[[#This Row],[Upper 95% confidence interval
Persons]]-Table4b_HealthBoard_Rates[[#This Row],[Age-standardised mortality rate
Persons]]</f>
        <v>4.9000000000000057</v>
      </c>
      <c r="K163" s="57"/>
      <c r="L163" s="3"/>
      <c r="M163" s="3"/>
      <c r="N163" s="3"/>
      <c r="O163" s="3"/>
      <c r="P163" s="3"/>
      <c r="Q163" s="3"/>
      <c r="R163" s="3"/>
      <c r="S163" s="3"/>
      <c r="T163" s="3"/>
      <c r="U163" s="3"/>
    </row>
    <row r="164" spans="1:21" ht="15" customHeight="1" x14ac:dyDescent="0.35">
      <c r="A164" t="s">
        <v>94</v>
      </c>
      <c r="B164" t="s">
        <v>86</v>
      </c>
      <c r="C164" s="50">
        <v>85.6</v>
      </c>
      <c r="D164" s="47">
        <v>81.599999999999994</v>
      </c>
      <c r="E164" s="47">
        <v>89.5</v>
      </c>
      <c r="F164" s="103">
        <v>1884</v>
      </c>
      <c r="H164" s="3"/>
      <c r="I164" s="3"/>
      <c r="J164" s="44">
        <f>Table4b_HealthBoard_Rates[[#This Row],[Upper 95% confidence interval
Persons]]-Table4b_HealthBoard_Rates[[#This Row],[Age-standardised mortality rate
Persons]]</f>
        <v>3.9000000000000057</v>
      </c>
      <c r="K164" s="57"/>
      <c r="L164" s="3"/>
      <c r="M164" s="3"/>
      <c r="N164" s="3"/>
      <c r="O164" s="3"/>
      <c r="P164" s="3"/>
      <c r="Q164" s="3"/>
      <c r="R164" s="3"/>
      <c r="S164" s="3"/>
      <c r="T164" s="3"/>
      <c r="U164" s="3"/>
    </row>
    <row r="165" spans="1:21" ht="15" customHeight="1" x14ac:dyDescent="0.35">
      <c r="A165" t="s">
        <v>94</v>
      </c>
      <c r="B165" t="s">
        <v>49</v>
      </c>
      <c r="C165" s="50">
        <v>97.6</v>
      </c>
      <c r="D165" s="47">
        <v>94</v>
      </c>
      <c r="E165" s="47">
        <v>101.1</v>
      </c>
      <c r="F165" s="103">
        <v>2929</v>
      </c>
      <c r="H165" s="3"/>
      <c r="I165" s="3"/>
      <c r="J165" s="44">
        <f>Table4b_HealthBoard_Rates[[#This Row],[Upper 95% confidence interval
Persons]]-Table4b_HealthBoard_Rates[[#This Row],[Age-standardised mortality rate
Persons]]</f>
        <v>3.5</v>
      </c>
      <c r="K165" s="57"/>
      <c r="L165" s="3"/>
      <c r="M165" s="3"/>
      <c r="N165" s="3"/>
      <c r="O165" s="3"/>
      <c r="P165" s="3"/>
      <c r="Q165" s="3"/>
      <c r="R165" s="3"/>
      <c r="S165" s="3"/>
      <c r="T165" s="3"/>
      <c r="U165" s="3"/>
    </row>
    <row r="166" spans="1:21" ht="15" customHeight="1" x14ac:dyDescent="0.35">
      <c r="A166" t="s">
        <v>94</v>
      </c>
      <c r="B166" t="s">
        <v>50</v>
      </c>
      <c r="C166" s="50">
        <v>47.4</v>
      </c>
      <c r="D166" s="47">
        <v>33.799999999999997</v>
      </c>
      <c r="E166" s="47">
        <v>61</v>
      </c>
      <c r="F166" s="103">
        <v>47</v>
      </c>
      <c r="H166" s="3"/>
      <c r="I166" s="3"/>
      <c r="J166" s="44">
        <f>Table4b_HealthBoard_Rates[[#This Row],[Upper 95% confidence interval
Persons]]-Table4b_HealthBoard_Rates[[#This Row],[Age-standardised mortality rate
Persons]]</f>
        <v>13.600000000000001</v>
      </c>
      <c r="K166" s="57"/>
      <c r="L166" s="3"/>
      <c r="M166" s="3"/>
      <c r="N166" s="3"/>
      <c r="O166" s="3"/>
      <c r="P166" s="3"/>
      <c r="Q166" s="3"/>
      <c r="R166" s="3"/>
      <c r="S166" s="3"/>
      <c r="T166" s="3"/>
      <c r="U166" s="3"/>
    </row>
    <row r="167" spans="1:21" ht="15" customHeight="1" x14ac:dyDescent="0.35">
      <c r="A167" t="s">
        <v>94</v>
      </c>
      <c r="B167" t="s">
        <v>2</v>
      </c>
      <c r="C167" s="50">
        <v>89</v>
      </c>
      <c r="D167" s="47">
        <v>87.7</v>
      </c>
      <c r="E167" s="47">
        <v>90.3</v>
      </c>
      <c r="F167" s="103">
        <v>18363</v>
      </c>
      <c r="H167" s="3"/>
      <c r="I167" s="3"/>
      <c r="J167" s="44">
        <f>Table4b_HealthBoard_Rates[[#This Row],[Upper 95% confidence interval
Persons]]-Table4b_HealthBoard_Rates[[#This Row],[Age-standardised mortality rate
Persons]]</f>
        <v>1.2999999999999972</v>
      </c>
      <c r="K167" s="57"/>
      <c r="L167" s="3"/>
      <c r="M167" s="3"/>
      <c r="N167" s="3"/>
      <c r="O167" s="3"/>
      <c r="P167" s="3"/>
      <c r="Q167" s="3"/>
      <c r="R167" s="3"/>
      <c r="S167" s="3"/>
      <c r="T167" s="3"/>
      <c r="U167" s="3"/>
    </row>
    <row r="168" spans="1:21" ht="15" customHeight="1" x14ac:dyDescent="0.35">
      <c r="A168" t="s">
        <v>94</v>
      </c>
      <c r="B168" t="s">
        <v>51</v>
      </c>
      <c r="C168" s="50">
        <v>65.7</v>
      </c>
      <c r="D168" s="47">
        <v>48.7</v>
      </c>
      <c r="E168" s="47">
        <v>82.6</v>
      </c>
      <c r="F168" s="103">
        <v>58</v>
      </c>
      <c r="H168" s="3"/>
      <c r="I168" s="3"/>
      <c r="J168" s="44">
        <f>Table4b_HealthBoard_Rates[[#This Row],[Upper 95% confidence interval
Persons]]-Table4b_HealthBoard_Rates[[#This Row],[Age-standardised mortality rate
Persons]]</f>
        <v>16.899999999999991</v>
      </c>
      <c r="K168" s="57"/>
      <c r="L168" s="3"/>
      <c r="M168" s="3"/>
      <c r="N168" s="3"/>
      <c r="O168" s="3"/>
      <c r="P168" s="3"/>
      <c r="Q168" s="3"/>
      <c r="R168" s="3"/>
      <c r="S168" s="3"/>
      <c r="T168" s="3"/>
      <c r="U168" s="3"/>
    </row>
    <row r="169" spans="1:21" ht="15" customHeight="1" x14ac:dyDescent="0.35">
      <c r="A169" t="s">
        <v>94</v>
      </c>
      <c r="B169" t="s">
        <v>52</v>
      </c>
      <c r="C169" s="50">
        <v>84.2</v>
      </c>
      <c r="D169" s="47">
        <v>80</v>
      </c>
      <c r="E169" s="47">
        <v>88.4</v>
      </c>
      <c r="F169" s="103">
        <v>1575</v>
      </c>
      <c r="G169" s="3"/>
      <c r="H169" s="3"/>
      <c r="I169" s="3"/>
      <c r="J169" s="44">
        <f>Table4b_HealthBoard_Rates[[#This Row],[Upper 95% confidence interval
Persons]]-Table4b_HealthBoard_Rates[[#This Row],[Age-standardised mortality rate
Persons]]</f>
        <v>4.2000000000000028</v>
      </c>
      <c r="K169" s="57"/>
      <c r="L169" s="3"/>
      <c r="M169" s="3"/>
      <c r="N169" s="3"/>
      <c r="O169" s="3"/>
      <c r="P169" s="3"/>
      <c r="Q169" s="3"/>
      <c r="R169" s="3"/>
      <c r="S169" s="3"/>
      <c r="T169" s="3"/>
      <c r="U169" s="3"/>
    </row>
    <row r="170" spans="1:21" ht="15" customHeight="1" x14ac:dyDescent="0.35">
      <c r="A170" t="s">
        <v>94</v>
      </c>
      <c r="B170" t="s">
        <v>53</v>
      </c>
      <c r="C170" s="50">
        <v>73.5</v>
      </c>
      <c r="D170" s="47">
        <v>59.4</v>
      </c>
      <c r="E170" s="47">
        <v>87.7</v>
      </c>
      <c r="F170" s="103">
        <v>104</v>
      </c>
      <c r="G170" s="3"/>
      <c r="H170" s="3"/>
      <c r="I170" s="3"/>
      <c r="J170" s="44">
        <f>Table4b_HealthBoard_Rates[[#This Row],[Upper 95% confidence interval
Persons]]-Table4b_HealthBoard_Rates[[#This Row],[Age-standardised mortality rate
Persons]]</f>
        <v>14.200000000000003</v>
      </c>
      <c r="K170" s="57"/>
      <c r="L170" s="3"/>
      <c r="M170" s="3"/>
      <c r="N170" s="3"/>
      <c r="O170" s="3"/>
      <c r="P170" s="3"/>
      <c r="Q170" s="3"/>
      <c r="R170" s="3"/>
      <c r="S170" s="3"/>
      <c r="T170" s="3"/>
      <c r="U170" s="3"/>
    </row>
    <row r="171" spans="1:21" ht="15" customHeight="1" x14ac:dyDescent="0.35">
      <c r="A171" t="s">
        <v>93</v>
      </c>
      <c r="B171" t="s">
        <v>44</v>
      </c>
      <c r="C171" s="50">
        <v>76.8</v>
      </c>
      <c r="D171" s="47">
        <v>72.400000000000006</v>
      </c>
      <c r="E171" s="47">
        <v>81.099999999999994</v>
      </c>
      <c r="F171" s="103">
        <v>1207</v>
      </c>
      <c r="G171" s="3"/>
      <c r="H171" s="3"/>
      <c r="I171" s="3"/>
      <c r="J171" s="44">
        <f>Table4b_HealthBoard_Rates[[#This Row],[Upper 95% confidence interval
Persons]]-Table4b_HealthBoard_Rates[[#This Row],[Age-standardised mortality rate
Persons]]</f>
        <v>4.2999999999999972</v>
      </c>
      <c r="K171" s="57"/>
      <c r="L171" s="3"/>
      <c r="M171" s="3"/>
      <c r="N171" s="3"/>
      <c r="O171" s="3"/>
      <c r="P171" s="3"/>
      <c r="Q171" s="3"/>
      <c r="R171" s="3"/>
      <c r="S171" s="3"/>
      <c r="T171" s="3"/>
      <c r="U171" s="3"/>
    </row>
    <row r="172" spans="1:21" ht="15" customHeight="1" x14ac:dyDescent="0.35">
      <c r="A172" t="s">
        <v>93</v>
      </c>
      <c r="B172" t="s">
        <v>45</v>
      </c>
      <c r="C172" s="50">
        <v>75</v>
      </c>
      <c r="D172" s="47">
        <v>67.7</v>
      </c>
      <c r="E172" s="47">
        <v>82.3</v>
      </c>
      <c r="F172" s="103">
        <v>411</v>
      </c>
      <c r="G172" s="3"/>
      <c r="H172" s="3"/>
      <c r="I172" s="3"/>
      <c r="J172" s="44">
        <f>Table4b_HealthBoard_Rates[[#This Row],[Upper 95% confidence interval
Persons]]-Table4b_HealthBoard_Rates[[#This Row],[Age-standardised mortality rate
Persons]]</f>
        <v>7.2999999999999972</v>
      </c>
      <c r="K172" s="57"/>
      <c r="L172" s="3"/>
      <c r="M172" s="3"/>
      <c r="N172" s="3"/>
      <c r="O172" s="3"/>
      <c r="P172" s="3"/>
      <c r="Q172" s="3"/>
      <c r="R172" s="3"/>
      <c r="S172" s="3"/>
      <c r="T172" s="3"/>
      <c r="U172" s="3"/>
    </row>
    <row r="173" spans="1:21" ht="15" customHeight="1" x14ac:dyDescent="0.35">
      <c r="A173" t="s">
        <v>93</v>
      </c>
      <c r="B173" t="s">
        <v>9</v>
      </c>
      <c r="C173" s="50">
        <v>75.900000000000006</v>
      </c>
      <c r="D173" s="47">
        <v>69.400000000000006</v>
      </c>
      <c r="E173" s="47">
        <v>82.3</v>
      </c>
      <c r="F173" s="103">
        <v>547</v>
      </c>
      <c r="G173" s="3"/>
      <c r="H173" s="3"/>
      <c r="I173" s="3"/>
      <c r="J173" s="44">
        <f>Table4b_HealthBoard_Rates[[#This Row],[Upper 95% confidence interval
Persons]]-Table4b_HealthBoard_Rates[[#This Row],[Age-standardised mortality rate
Persons]]</f>
        <v>6.3999999999999915</v>
      </c>
      <c r="K173" s="57"/>
      <c r="L173" s="3"/>
      <c r="M173" s="3"/>
      <c r="N173" s="3"/>
      <c r="O173" s="3"/>
      <c r="P173" s="3"/>
      <c r="Q173" s="3"/>
      <c r="R173" s="3"/>
      <c r="S173" s="3"/>
      <c r="T173" s="3"/>
      <c r="U173" s="3"/>
    </row>
    <row r="174" spans="1:21" ht="15" customHeight="1" x14ac:dyDescent="0.35">
      <c r="A174" t="s">
        <v>93</v>
      </c>
      <c r="B174" t="s">
        <v>16</v>
      </c>
      <c r="C174" s="50">
        <v>83.1</v>
      </c>
      <c r="D174" s="47">
        <v>78.400000000000006</v>
      </c>
      <c r="E174" s="47">
        <v>87.8</v>
      </c>
      <c r="F174" s="103">
        <v>1222</v>
      </c>
      <c r="G174" s="3"/>
      <c r="H174" s="3"/>
      <c r="I174" s="3"/>
      <c r="J174" s="44">
        <f>Table4b_HealthBoard_Rates[[#This Row],[Upper 95% confidence interval
Persons]]-Table4b_HealthBoard_Rates[[#This Row],[Age-standardised mortality rate
Persons]]</f>
        <v>4.7000000000000028</v>
      </c>
      <c r="K174" s="57"/>
      <c r="L174" s="3"/>
      <c r="M174" s="3"/>
      <c r="N174" s="3"/>
      <c r="O174" s="3"/>
      <c r="P174" s="3"/>
      <c r="Q174" s="3"/>
      <c r="R174" s="3"/>
      <c r="S174" s="3"/>
      <c r="T174" s="3"/>
      <c r="U174" s="3"/>
    </row>
    <row r="175" spans="1:21" ht="15" customHeight="1" x14ac:dyDescent="0.35">
      <c r="A175" t="s">
        <v>93</v>
      </c>
      <c r="B175" t="s">
        <v>46</v>
      </c>
      <c r="C175" s="50">
        <v>90.8</v>
      </c>
      <c r="D175" s="47">
        <v>84.9</v>
      </c>
      <c r="E175" s="47">
        <v>96.7</v>
      </c>
      <c r="F175" s="103">
        <v>946</v>
      </c>
      <c r="G175" s="3"/>
      <c r="H175" s="3"/>
      <c r="I175" s="3"/>
      <c r="J175" s="44">
        <f>Table4b_HealthBoard_Rates[[#This Row],[Upper 95% confidence interval
Persons]]-Table4b_HealthBoard_Rates[[#This Row],[Age-standardised mortality rate
Persons]]</f>
        <v>5.9000000000000057</v>
      </c>
      <c r="K175" s="57"/>
      <c r="L175" s="3"/>
      <c r="M175" s="3"/>
      <c r="N175" s="3"/>
      <c r="O175" s="3"/>
      <c r="P175" s="3"/>
      <c r="Q175" s="3"/>
      <c r="R175" s="3"/>
      <c r="S175" s="3"/>
      <c r="T175" s="3"/>
      <c r="U175" s="3"/>
    </row>
    <row r="176" spans="1:21" ht="15" customHeight="1" x14ac:dyDescent="0.35">
      <c r="A176" t="s">
        <v>93</v>
      </c>
      <c r="B176" t="s">
        <v>47</v>
      </c>
      <c r="C176" s="50">
        <v>81.2</v>
      </c>
      <c r="D176" s="47">
        <v>77.3</v>
      </c>
      <c r="E176" s="47">
        <v>85.1</v>
      </c>
      <c r="F176" s="103">
        <v>1665</v>
      </c>
      <c r="H176" s="3"/>
      <c r="I176" s="3"/>
      <c r="J176" s="44">
        <f>Table4b_HealthBoard_Rates[[#This Row],[Upper 95% confidence interval
Persons]]-Table4b_HealthBoard_Rates[[#This Row],[Age-standardised mortality rate
Persons]]</f>
        <v>3.8999999999999915</v>
      </c>
      <c r="K176" s="57"/>
      <c r="L176" s="3"/>
      <c r="M176" s="3"/>
      <c r="N176" s="3"/>
      <c r="O176" s="3"/>
      <c r="P176" s="3"/>
      <c r="Q176" s="3"/>
      <c r="R176" s="3"/>
      <c r="S176" s="3"/>
      <c r="T176" s="3"/>
      <c r="U176" s="3"/>
    </row>
    <row r="177" spans="1:21" ht="15" customHeight="1" x14ac:dyDescent="0.35">
      <c r="A177" t="s">
        <v>93</v>
      </c>
      <c r="B177" t="s">
        <v>48</v>
      </c>
      <c r="C177" s="50">
        <v>88.5</v>
      </c>
      <c r="D177" s="47">
        <v>85.6</v>
      </c>
      <c r="E177" s="47">
        <v>91.4</v>
      </c>
      <c r="F177" s="103">
        <v>3686</v>
      </c>
      <c r="H177" s="3"/>
      <c r="I177" s="3"/>
      <c r="J177" s="44">
        <f>Table4b_HealthBoard_Rates[[#This Row],[Upper 95% confidence interval
Persons]]-Table4b_HealthBoard_Rates[[#This Row],[Age-standardised mortality rate
Persons]]</f>
        <v>2.9000000000000057</v>
      </c>
      <c r="K177" s="57"/>
      <c r="L177" s="3"/>
      <c r="M177" s="3"/>
      <c r="N177" s="3"/>
      <c r="O177" s="3"/>
      <c r="P177" s="3"/>
      <c r="Q177" s="3"/>
      <c r="R177" s="3"/>
      <c r="S177" s="3"/>
      <c r="T177" s="3"/>
      <c r="U177" s="3"/>
    </row>
    <row r="178" spans="1:21" ht="15" customHeight="1" x14ac:dyDescent="0.35">
      <c r="A178" t="s">
        <v>93</v>
      </c>
      <c r="B178" t="s">
        <v>18</v>
      </c>
      <c r="C178" s="50">
        <v>80.599999999999994</v>
      </c>
      <c r="D178" s="47">
        <v>75.900000000000006</v>
      </c>
      <c r="E178" s="47">
        <v>85.4</v>
      </c>
      <c r="F178" s="103">
        <v>1104</v>
      </c>
      <c r="H178" s="3"/>
      <c r="I178" s="3"/>
      <c r="J178" s="44">
        <f>Table4b_HealthBoard_Rates[[#This Row],[Upper 95% confidence interval
Persons]]-Table4b_HealthBoard_Rates[[#This Row],[Age-standardised mortality rate
Persons]]</f>
        <v>4.8000000000000114</v>
      </c>
      <c r="K178" s="57"/>
      <c r="L178" s="3"/>
      <c r="M178" s="3"/>
      <c r="N178" s="3"/>
      <c r="O178" s="3"/>
      <c r="P178" s="3"/>
      <c r="Q178" s="3"/>
      <c r="R178" s="3"/>
      <c r="S178" s="3"/>
      <c r="T178" s="3"/>
      <c r="U178" s="3"/>
    </row>
    <row r="179" spans="1:21" ht="15" customHeight="1" x14ac:dyDescent="0.35">
      <c r="A179" t="s">
        <v>93</v>
      </c>
      <c r="B179" t="s">
        <v>86</v>
      </c>
      <c r="C179" s="50">
        <v>78.099999999999994</v>
      </c>
      <c r="D179" s="47">
        <v>74.3</v>
      </c>
      <c r="E179" s="47">
        <v>82</v>
      </c>
      <c r="F179" s="103">
        <v>1673</v>
      </c>
      <c r="H179" s="3"/>
      <c r="I179" s="3"/>
      <c r="J179" s="44">
        <f>Table4b_HealthBoard_Rates[[#This Row],[Upper 95% confidence interval
Persons]]-Table4b_HealthBoard_Rates[[#This Row],[Age-standardised mortality rate
Persons]]</f>
        <v>3.9000000000000057</v>
      </c>
      <c r="K179" s="57"/>
      <c r="L179" s="3"/>
      <c r="M179" s="3"/>
      <c r="N179" s="3"/>
      <c r="O179" s="3"/>
      <c r="P179" s="3"/>
      <c r="Q179" s="3"/>
      <c r="R179" s="3"/>
      <c r="S179" s="3"/>
      <c r="T179" s="3"/>
      <c r="U179" s="3"/>
    </row>
    <row r="180" spans="1:21" ht="15" customHeight="1" x14ac:dyDescent="0.35">
      <c r="A180" t="s">
        <v>93</v>
      </c>
      <c r="B180" t="s">
        <v>49</v>
      </c>
      <c r="C180" s="50">
        <v>90.3</v>
      </c>
      <c r="D180" s="47">
        <v>86.8</v>
      </c>
      <c r="E180" s="47">
        <v>93.7</v>
      </c>
      <c r="F180" s="103">
        <v>2638</v>
      </c>
      <c r="H180" s="3"/>
      <c r="I180" s="3"/>
      <c r="J180" s="44">
        <f>Table4b_HealthBoard_Rates[[#This Row],[Upper 95% confidence interval
Persons]]-Table4b_HealthBoard_Rates[[#This Row],[Age-standardised mortality rate
Persons]]</f>
        <v>3.4000000000000057</v>
      </c>
      <c r="K180" s="57"/>
      <c r="L180" s="3"/>
      <c r="M180" s="3"/>
      <c r="N180" s="3"/>
      <c r="O180" s="3"/>
      <c r="P180" s="3"/>
      <c r="Q180" s="3"/>
      <c r="R180" s="3"/>
      <c r="S180" s="3"/>
      <c r="T180" s="3"/>
      <c r="U180" s="3"/>
    </row>
    <row r="181" spans="1:21" ht="15" customHeight="1" x14ac:dyDescent="0.35">
      <c r="A181" t="s">
        <v>93</v>
      </c>
      <c r="B181" t="s">
        <v>50</v>
      </c>
      <c r="C181" s="50">
        <v>45.8</v>
      </c>
      <c r="D181" s="47">
        <v>32.200000000000003</v>
      </c>
      <c r="E181" s="47">
        <v>59.4</v>
      </c>
      <c r="F181" s="103">
        <v>44</v>
      </c>
      <c r="H181" s="3"/>
      <c r="I181" s="3"/>
      <c r="J181" s="44">
        <f>Table4b_HealthBoard_Rates[[#This Row],[Upper 95% confidence interval
Persons]]-Table4b_HealthBoard_Rates[[#This Row],[Age-standardised mortality rate
Persons]]</f>
        <v>13.600000000000001</v>
      </c>
      <c r="K181" s="57"/>
      <c r="L181" s="3"/>
      <c r="M181" s="3"/>
      <c r="N181" s="3"/>
      <c r="O181" s="3"/>
      <c r="P181" s="3"/>
      <c r="Q181" s="3"/>
      <c r="R181" s="3"/>
      <c r="S181" s="3"/>
      <c r="T181" s="3"/>
      <c r="U181" s="3"/>
    </row>
    <row r="182" spans="1:21" ht="15" customHeight="1" x14ac:dyDescent="0.35">
      <c r="A182" t="s">
        <v>93</v>
      </c>
      <c r="B182" t="s">
        <v>2</v>
      </c>
      <c r="C182" s="50">
        <v>83.2</v>
      </c>
      <c r="D182" s="47">
        <v>81.900000000000006</v>
      </c>
      <c r="E182" s="47">
        <v>84.5</v>
      </c>
      <c r="F182" s="103">
        <v>16749</v>
      </c>
      <c r="H182" s="3"/>
      <c r="I182" s="3"/>
      <c r="J182" s="44">
        <f>Table4b_HealthBoard_Rates[[#This Row],[Upper 95% confidence interval
Persons]]-Table4b_HealthBoard_Rates[[#This Row],[Age-standardised mortality rate
Persons]]</f>
        <v>1.2999999999999972</v>
      </c>
      <c r="K182" s="57"/>
      <c r="L182" s="3"/>
      <c r="M182" s="3"/>
      <c r="N182" s="3"/>
      <c r="O182" s="3"/>
      <c r="P182" s="3"/>
      <c r="Q182" s="3"/>
      <c r="R182" s="3"/>
      <c r="S182" s="3"/>
      <c r="T182" s="3"/>
      <c r="U182" s="3"/>
    </row>
    <row r="183" spans="1:21" ht="15" customHeight="1" x14ac:dyDescent="0.35">
      <c r="A183" t="s">
        <v>93</v>
      </c>
      <c r="B183" t="s">
        <v>51</v>
      </c>
      <c r="C183" s="50">
        <v>79.8</v>
      </c>
      <c r="D183" s="47">
        <v>61</v>
      </c>
      <c r="E183" s="47">
        <v>98.7</v>
      </c>
      <c r="F183" s="103">
        <v>69</v>
      </c>
      <c r="H183" s="3"/>
      <c r="I183" s="3"/>
      <c r="J183" s="44">
        <f>Table4b_HealthBoard_Rates[[#This Row],[Upper 95% confidence interval
Persons]]-Table4b_HealthBoard_Rates[[#This Row],[Age-standardised mortality rate
Persons]]</f>
        <v>18.900000000000006</v>
      </c>
      <c r="K183" s="57"/>
      <c r="L183" s="3"/>
      <c r="M183" s="3"/>
      <c r="N183" s="3"/>
      <c r="O183" s="3"/>
      <c r="P183" s="3"/>
      <c r="Q183" s="3"/>
      <c r="R183" s="3"/>
      <c r="S183" s="3"/>
      <c r="T183" s="3"/>
      <c r="U183" s="3"/>
    </row>
    <row r="184" spans="1:21" ht="15" customHeight="1" x14ac:dyDescent="0.35">
      <c r="A184" t="s">
        <v>93</v>
      </c>
      <c r="B184" t="s">
        <v>52</v>
      </c>
      <c r="C184" s="50">
        <v>79.599999999999994</v>
      </c>
      <c r="D184" s="47">
        <v>75.5</v>
      </c>
      <c r="E184" s="47">
        <v>83.8</v>
      </c>
      <c r="F184" s="103">
        <v>1445</v>
      </c>
      <c r="H184" s="3"/>
      <c r="I184" s="3"/>
      <c r="J184" s="44">
        <f>Table4b_HealthBoard_Rates[[#This Row],[Upper 95% confidence interval
Persons]]-Table4b_HealthBoard_Rates[[#This Row],[Age-standardised mortality rate
Persons]]</f>
        <v>4.2000000000000028</v>
      </c>
      <c r="K184" s="57"/>
      <c r="L184" s="3"/>
      <c r="M184" s="3"/>
      <c r="N184" s="3"/>
      <c r="O184" s="3"/>
      <c r="P184" s="3"/>
      <c r="Q184" s="3"/>
      <c r="R184" s="3"/>
      <c r="S184" s="3"/>
      <c r="T184" s="3"/>
      <c r="U184" s="3"/>
    </row>
    <row r="185" spans="1:21" ht="15" customHeight="1" x14ac:dyDescent="0.35">
      <c r="A185" t="s">
        <v>93</v>
      </c>
      <c r="B185" t="s">
        <v>53</v>
      </c>
      <c r="C185" s="50">
        <v>63.9</v>
      </c>
      <c r="D185" s="47">
        <v>50.7</v>
      </c>
      <c r="E185" s="47">
        <v>77</v>
      </c>
      <c r="F185" s="103">
        <v>92</v>
      </c>
      <c r="H185" s="3"/>
      <c r="I185" s="3"/>
      <c r="J185" s="44">
        <f>Table4b_HealthBoard_Rates[[#This Row],[Upper 95% confidence interval
Persons]]-Table4b_HealthBoard_Rates[[#This Row],[Age-standardised mortality rate
Persons]]</f>
        <v>13.100000000000001</v>
      </c>
      <c r="K185" s="57"/>
      <c r="L185" s="3"/>
      <c r="M185" s="3"/>
      <c r="N185" s="3"/>
      <c r="O185" s="3"/>
      <c r="P185" s="3"/>
      <c r="Q185" s="3"/>
      <c r="R185" s="3"/>
      <c r="S185" s="3"/>
      <c r="T185" s="3"/>
      <c r="U185" s="3"/>
    </row>
    <row r="186" spans="1:21" ht="15" customHeight="1" x14ac:dyDescent="0.35">
      <c r="A186" t="s">
        <v>92</v>
      </c>
      <c r="B186" t="s">
        <v>44</v>
      </c>
      <c r="C186" s="50">
        <v>70.5</v>
      </c>
      <c r="D186" s="47">
        <v>66.2</v>
      </c>
      <c r="E186" s="47">
        <v>74.7</v>
      </c>
      <c r="F186" s="103">
        <v>1087</v>
      </c>
      <c r="H186" s="3"/>
      <c r="I186" s="3"/>
      <c r="J186" s="44">
        <f>Table4b_HealthBoard_Rates[[#This Row],[Upper 95% confidence interval
Persons]]-Table4b_HealthBoard_Rates[[#This Row],[Age-standardised mortality rate
Persons]]</f>
        <v>4.2000000000000028</v>
      </c>
      <c r="K186" s="57"/>
      <c r="L186" s="3"/>
      <c r="M186" s="3"/>
      <c r="N186" s="3"/>
      <c r="O186" s="3"/>
      <c r="P186" s="3"/>
      <c r="Q186" s="3"/>
      <c r="R186" s="3"/>
      <c r="S186" s="3"/>
      <c r="T186" s="3"/>
      <c r="U186" s="3"/>
    </row>
    <row r="187" spans="1:21" ht="15" customHeight="1" x14ac:dyDescent="0.35">
      <c r="A187" t="s">
        <v>92</v>
      </c>
      <c r="B187" t="s">
        <v>45</v>
      </c>
      <c r="C187" s="50">
        <v>72.599999999999994</v>
      </c>
      <c r="D187" s="47">
        <v>65.2</v>
      </c>
      <c r="E187" s="47">
        <v>79.900000000000006</v>
      </c>
      <c r="F187" s="103">
        <v>383</v>
      </c>
      <c r="G187" s="3"/>
      <c r="H187" s="3"/>
      <c r="I187" s="3"/>
      <c r="J187" s="44">
        <f>Table4b_HealthBoard_Rates[[#This Row],[Upper 95% confidence interval
Persons]]-Table4b_HealthBoard_Rates[[#This Row],[Age-standardised mortality rate
Persons]]</f>
        <v>7.3000000000000114</v>
      </c>
      <c r="K187" s="57"/>
      <c r="L187" s="3"/>
      <c r="M187" s="3"/>
      <c r="N187" s="3"/>
      <c r="O187" s="3"/>
      <c r="P187" s="3"/>
      <c r="Q187" s="3"/>
      <c r="R187" s="3"/>
      <c r="S187" s="3"/>
      <c r="T187" s="3"/>
      <c r="U187" s="3"/>
    </row>
    <row r="188" spans="1:21" ht="15" customHeight="1" x14ac:dyDescent="0.35">
      <c r="A188" t="s">
        <v>92</v>
      </c>
      <c r="B188" t="s">
        <v>9</v>
      </c>
      <c r="C188" s="50">
        <v>72.099999999999994</v>
      </c>
      <c r="D188" s="47">
        <v>65.8</v>
      </c>
      <c r="E188" s="47">
        <v>78.5</v>
      </c>
      <c r="F188" s="103">
        <v>508</v>
      </c>
      <c r="G188" s="3"/>
      <c r="H188" s="3"/>
      <c r="I188" s="3"/>
      <c r="J188" s="44">
        <f>Table4b_HealthBoard_Rates[[#This Row],[Upper 95% confidence interval
Persons]]-Table4b_HealthBoard_Rates[[#This Row],[Age-standardised mortality rate
Persons]]</f>
        <v>6.4000000000000057</v>
      </c>
      <c r="K188" s="57"/>
      <c r="L188" s="3"/>
      <c r="M188" s="3"/>
      <c r="N188" s="3"/>
      <c r="O188" s="3"/>
      <c r="P188" s="3"/>
      <c r="Q188" s="3"/>
      <c r="R188" s="3"/>
      <c r="S188" s="3"/>
      <c r="T188" s="3"/>
      <c r="U188" s="3"/>
    </row>
    <row r="189" spans="1:21" ht="15" customHeight="1" x14ac:dyDescent="0.35">
      <c r="A189" t="s">
        <v>92</v>
      </c>
      <c r="B189" t="s">
        <v>16</v>
      </c>
      <c r="C189" s="50">
        <v>78.400000000000006</v>
      </c>
      <c r="D189" s="47">
        <v>73.8</v>
      </c>
      <c r="E189" s="47">
        <v>83.1</v>
      </c>
      <c r="F189" s="103">
        <v>1122</v>
      </c>
      <c r="G189" s="3"/>
      <c r="H189" s="3"/>
      <c r="I189" s="3"/>
      <c r="J189" s="44">
        <f>Table4b_HealthBoard_Rates[[#This Row],[Upper 95% confidence interval
Persons]]-Table4b_HealthBoard_Rates[[#This Row],[Age-standardised mortality rate
Persons]]</f>
        <v>4.6999999999999886</v>
      </c>
      <c r="K189" s="57"/>
      <c r="L189" s="3"/>
      <c r="M189" s="3"/>
      <c r="N189" s="3"/>
      <c r="O189" s="3"/>
      <c r="P189" s="3"/>
      <c r="Q189" s="3"/>
      <c r="R189" s="3"/>
      <c r="S189" s="3"/>
      <c r="T189" s="3"/>
      <c r="U189" s="3"/>
    </row>
    <row r="190" spans="1:21" ht="15" customHeight="1" x14ac:dyDescent="0.35">
      <c r="A190" t="s">
        <v>92</v>
      </c>
      <c r="B190" t="s">
        <v>46</v>
      </c>
      <c r="C190" s="50">
        <v>88.2</v>
      </c>
      <c r="D190" s="47">
        <v>82.3</v>
      </c>
      <c r="E190" s="47">
        <v>94</v>
      </c>
      <c r="F190" s="103">
        <v>891</v>
      </c>
      <c r="G190" s="3"/>
      <c r="H190" s="3"/>
      <c r="I190" s="3"/>
      <c r="J190" s="44">
        <f>Table4b_HealthBoard_Rates[[#This Row],[Upper 95% confidence interval
Persons]]-Table4b_HealthBoard_Rates[[#This Row],[Age-standardised mortality rate
Persons]]</f>
        <v>5.7999999999999972</v>
      </c>
      <c r="K190" s="57"/>
      <c r="L190" s="3"/>
      <c r="M190" s="3"/>
      <c r="N190" s="3"/>
      <c r="O190" s="3"/>
      <c r="P190" s="3"/>
      <c r="Q190" s="3"/>
      <c r="R190" s="3"/>
      <c r="S190" s="3"/>
      <c r="T190" s="3"/>
      <c r="U190" s="3"/>
    </row>
    <row r="191" spans="1:21" ht="15" customHeight="1" x14ac:dyDescent="0.35">
      <c r="A191" t="s">
        <v>92</v>
      </c>
      <c r="B191" t="s">
        <v>47</v>
      </c>
      <c r="C191" s="50">
        <v>77.8</v>
      </c>
      <c r="D191" s="47">
        <v>73.900000000000006</v>
      </c>
      <c r="E191" s="47">
        <v>81.7</v>
      </c>
      <c r="F191" s="103">
        <v>1562</v>
      </c>
      <c r="G191" s="3"/>
      <c r="H191" s="3"/>
      <c r="I191" s="3"/>
      <c r="J191" s="44">
        <f>Table4b_HealthBoard_Rates[[#This Row],[Upper 95% confidence interval
Persons]]-Table4b_HealthBoard_Rates[[#This Row],[Age-standardised mortality rate
Persons]]</f>
        <v>3.9000000000000057</v>
      </c>
      <c r="K191" s="57"/>
      <c r="L191" s="3"/>
      <c r="M191" s="3"/>
      <c r="N191" s="3"/>
      <c r="O191" s="3"/>
      <c r="P191" s="3"/>
      <c r="Q191" s="3"/>
      <c r="R191" s="3"/>
      <c r="S191" s="3"/>
      <c r="T191" s="3"/>
      <c r="U191" s="3"/>
    </row>
    <row r="192" spans="1:21" ht="15" customHeight="1" x14ac:dyDescent="0.35">
      <c r="A192" t="s">
        <v>92</v>
      </c>
      <c r="B192" t="s">
        <v>48</v>
      </c>
      <c r="C192" s="50">
        <v>78</v>
      </c>
      <c r="D192" s="47">
        <v>75.3</v>
      </c>
      <c r="E192" s="47">
        <v>80.8</v>
      </c>
      <c r="F192" s="103">
        <v>3197</v>
      </c>
      <c r="G192" s="3"/>
      <c r="H192" s="3"/>
      <c r="I192" s="3"/>
      <c r="J192" s="44">
        <f>Table4b_HealthBoard_Rates[[#This Row],[Upper 95% confidence interval
Persons]]-Table4b_HealthBoard_Rates[[#This Row],[Age-standardised mortality rate
Persons]]</f>
        <v>2.7999999999999972</v>
      </c>
      <c r="K192" s="57"/>
      <c r="L192" s="3"/>
      <c r="M192" s="3"/>
      <c r="N192" s="3"/>
      <c r="O192" s="3"/>
      <c r="P192" s="3"/>
      <c r="Q192" s="3"/>
      <c r="R192" s="3"/>
      <c r="S192" s="3"/>
      <c r="T192" s="3"/>
      <c r="U192" s="3"/>
    </row>
    <row r="193" spans="1:21" ht="15" customHeight="1" x14ac:dyDescent="0.35">
      <c r="A193" t="s">
        <v>92</v>
      </c>
      <c r="B193" t="s">
        <v>18</v>
      </c>
      <c r="C193" s="50">
        <v>73.2</v>
      </c>
      <c r="D193" s="47">
        <v>68.599999999999994</v>
      </c>
      <c r="E193" s="47">
        <v>77.8</v>
      </c>
      <c r="F193" s="103">
        <v>981</v>
      </c>
      <c r="G193" s="3"/>
      <c r="H193" s="3"/>
      <c r="I193" s="3"/>
      <c r="J193" s="44">
        <f>Table4b_HealthBoard_Rates[[#This Row],[Upper 95% confidence interval
Persons]]-Table4b_HealthBoard_Rates[[#This Row],[Age-standardised mortality rate
Persons]]</f>
        <v>4.5999999999999943</v>
      </c>
      <c r="K193" s="57"/>
      <c r="L193" s="3"/>
      <c r="M193" s="3"/>
      <c r="N193" s="3"/>
      <c r="O193" s="3"/>
      <c r="P193" s="3"/>
      <c r="Q193" s="3"/>
      <c r="R193" s="3"/>
      <c r="S193" s="3"/>
      <c r="T193" s="3"/>
      <c r="U193" s="3"/>
    </row>
    <row r="194" spans="1:21" ht="15" customHeight="1" x14ac:dyDescent="0.35">
      <c r="A194" t="s">
        <v>92</v>
      </c>
      <c r="B194" t="s">
        <v>86</v>
      </c>
      <c r="C194" s="50">
        <v>71.3</v>
      </c>
      <c r="D194" s="47">
        <v>67.599999999999994</v>
      </c>
      <c r="E194" s="47">
        <v>75</v>
      </c>
      <c r="F194" s="103">
        <v>1498</v>
      </c>
      <c r="H194" s="3"/>
      <c r="I194" s="3"/>
      <c r="J194" s="44">
        <f>Table4b_HealthBoard_Rates[[#This Row],[Upper 95% confidence interval
Persons]]-Table4b_HealthBoard_Rates[[#This Row],[Age-standardised mortality rate
Persons]]</f>
        <v>3.7000000000000028</v>
      </c>
      <c r="K194" s="57"/>
      <c r="L194" s="3"/>
      <c r="M194" s="3"/>
      <c r="N194" s="3"/>
      <c r="O194" s="3"/>
      <c r="P194" s="3"/>
      <c r="Q194" s="3"/>
      <c r="R194" s="3"/>
      <c r="S194" s="3"/>
      <c r="T194" s="3"/>
      <c r="U194" s="3"/>
    </row>
    <row r="195" spans="1:21" ht="15" customHeight="1" x14ac:dyDescent="0.35">
      <c r="A195" t="s">
        <v>92</v>
      </c>
      <c r="B195" t="s">
        <v>49</v>
      </c>
      <c r="C195" s="50">
        <v>85.6</v>
      </c>
      <c r="D195" s="47">
        <v>82.2</v>
      </c>
      <c r="E195" s="47">
        <v>89</v>
      </c>
      <c r="F195" s="103">
        <v>2449</v>
      </c>
      <c r="H195" s="3"/>
      <c r="I195" s="3"/>
      <c r="J195" s="44">
        <f>Table4b_HealthBoard_Rates[[#This Row],[Upper 95% confidence interval
Persons]]-Table4b_HealthBoard_Rates[[#This Row],[Age-standardised mortality rate
Persons]]</f>
        <v>3.4000000000000057</v>
      </c>
      <c r="K195" s="57"/>
      <c r="L195" s="3"/>
      <c r="M195" s="3"/>
      <c r="N195" s="3"/>
      <c r="O195" s="3"/>
      <c r="P195" s="3"/>
      <c r="Q195" s="3"/>
      <c r="R195" s="3"/>
      <c r="S195" s="3"/>
      <c r="T195" s="3"/>
      <c r="U195" s="3"/>
    </row>
    <row r="196" spans="1:21" ht="15" customHeight="1" x14ac:dyDescent="0.35">
      <c r="A196" t="s">
        <v>92</v>
      </c>
      <c r="B196" t="s">
        <v>50</v>
      </c>
      <c r="C196" s="50">
        <v>41</v>
      </c>
      <c r="D196" s="47">
        <v>27.9</v>
      </c>
      <c r="E196" s="47">
        <v>54.1</v>
      </c>
      <c r="F196" s="103">
        <v>38</v>
      </c>
      <c r="H196" s="3"/>
      <c r="I196" s="3"/>
      <c r="J196" s="44">
        <f>Table4b_HealthBoard_Rates[[#This Row],[Upper 95% confidence interval
Persons]]-Table4b_HealthBoard_Rates[[#This Row],[Age-standardised mortality rate
Persons]]</f>
        <v>13.100000000000001</v>
      </c>
      <c r="K196" s="57"/>
      <c r="L196" s="3"/>
      <c r="M196" s="3"/>
      <c r="N196" s="3"/>
      <c r="O196" s="3"/>
      <c r="P196" s="3"/>
      <c r="Q196" s="3"/>
      <c r="R196" s="3"/>
      <c r="S196" s="3"/>
      <c r="T196" s="3"/>
      <c r="U196" s="3"/>
    </row>
    <row r="197" spans="1:21" ht="15" customHeight="1" x14ac:dyDescent="0.35">
      <c r="A197" t="s">
        <v>92</v>
      </c>
      <c r="B197" t="s">
        <v>2</v>
      </c>
      <c r="C197" s="50">
        <v>78.099999999999994</v>
      </c>
      <c r="D197" s="47">
        <v>76.900000000000006</v>
      </c>
      <c r="E197" s="47">
        <v>79.400000000000006</v>
      </c>
      <c r="F197" s="103">
        <v>15391</v>
      </c>
      <c r="H197" s="3"/>
      <c r="I197" s="3"/>
      <c r="J197" s="44">
        <f>Table4b_HealthBoard_Rates[[#This Row],[Upper 95% confidence interval
Persons]]-Table4b_HealthBoard_Rates[[#This Row],[Age-standardised mortality rate
Persons]]</f>
        <v>1.3000000000000114</v>
      </c>
      <c r="K197" s="57"/>
      <c r="L197" s="3"/>
      <c r="M197" s="3"/>
      <c r="N197" s="3"/>
      <c r="O197" s="3"/>
      <c r="P197" s="3"/>
      <c r="Q197" s="3"/>
      <c r="R197" s="3"/>
      <c r="S197" s="3"/>
      <c r="T197" s="3"/>
      <c r="U197" s="3"/>
    </row>
    <row r="198" spans="1:21" ht="15" customHeight="1" x14ac:dyDescent="0.35">
      <c r="A198" t="s">
        <v>92</v>
      </c>
      <c r="B198" t="s">
        <v>51</v>
      </c>
      <c r="C198" s="50">
        <v>70.599999999999994</v>
      </c>
      <c r="D198" s="47">
        <v>52.8</v>
      </c>
      <c r="E198" s="47">
        <v>88.4</v>
      </c>
      <c r="F198" s="103">
        <v>61</v>
      </c>
      <c r="J198" s="44">
        <f>Table4b_HealthBoard_Rates[[#This Row],[Upper 95% confidence interval
Persons]]-Table4b_HealthBoard_Rates[[#This Row],[Age-standardised mortality rate
Persons]]</f>
        <v>17.800000000000011</v>
      </c>
      <c r="K198" s="44"/>
    </row>
    <row r="199" spans="1:21" ht="15" customHeight="1" x14ac:dyDescent="0.35">
      <c r="A199" t="s">
        <v>92</v>
      </c>
      <c r="B199" t="s">
        <v>52</v>
      </c>
      <c r="C199" s="50">
        <v>72.3</v>
      </c>
      <c r="D199" s="47">
        <v>68.3</v>
      </c>
      <c r="E199" s="47">
        <v>76.3</v>
      </c>
      <c r="F199" s="103">
        <v>1288</v>
      </c>
      <c r="J199" s="44">
        <f>Table4b_HealthBoard_Rates[[#This Row],[Upper 95% confidence interval
Persons]]-Table4b_HealthBoard_Rates[[#This Row],[Age-standardised mortality rate
Persons]]</f>
        <v>4</v>
      </c>
      <c r="K199" s="44"/>
    </row>
    <row r="200" spans="1:21" ht="15" customHeight="1" x14ac:dyDescent="0.35">
      <c r="A200" t="s">
        <v>92</v>
      </c>
      <c r="B200" t="s">
        <v>53</v>
      </c>
      <c r="C200" s="50">
        <v>59</v>
      </c>
      <c r="D200" s="47">
        <v>46.1</v>
      </c>
      <c r="E200" s="47">
        <v>71.900000000000006</v>
      </c>
      <c r="F200" s="103">
        <v>82</v>
      </c>
      <c r="J200" s="44">
        <f>Table4b_HealthBoard_Rates[[#This Row],[Upper 95% confidence interval
Persons]]-Table4b_HealthBoard_Rates[[#This Row],[Age-standardised mortality rate
Persons]]</f>
        <v>12.900000000000006</v>
      </c>
      <c r="K200" s="44"/>
    </row>
    <row r="201" spans="1:21" ht="15" customHeight="1" x14ac:dyDescent="0.35">
      <c r="A201" t="s">
        <v>91</v>
      </c>
      <c r="B201" t="s">
        <v>44</v>
      </c>
      <c r="C201" s="50">
        <v>66.400000000000006</v>
      </c>
      <c r="D201" s="47">
        <v>62.2</v>
      </c>
      <c r="E201" s="47">
        <v>70.5</v>
      </c>
      <c r="F201" s="103">
        <v>1006</v>
      </c>
      <c r="J201" s="44">
        <f>Table4b_HealthBoard_Rates[[#This Row],[Upper 95% confidence interval
Persons]]-Table4b_HealthBoard_Rates[[#This Row],[Age-standardised mortality rate
Persons]]</f>
        <v>4.0999999999999943</v>
      </c>
      <c r="K201" s="44"/>
    </row>
    <row r="202" spans="1:21" ht="15" customHeight="1" x14ac:dyDescent="0.35">
      <c r="A202" t="s">
        <v>91</v>
      </c>
      <c r="B202" t="s">
        <v>45</v>
      </c>
      <c r="C202" s="50">
        <v>68.8</v>
      </c>
      <c r="D202" s="47">
        <v>61.5</v>
      </c>
      <c r="E202" s="47">
        <v>76</v>
      </c>
      <c r="F202" s="103">
        <v>353</v>
      </c>
      <c r="J202" s="44">
        <f>Table4b_HealthBoard_Rates[[#This Row],[Upper 95% confidence interval
Persons]]-Table4b_HealthBoard_Rates[[#This Row],[Age-standardised mortality rate
Persons]]</f>
        <v>7.2000000000000028</v>
      </c>
      <c r="K202" s="44"/>
    </row>
    <row r="203" spans="1:21" ht="15" customHeight="1" x14ac:dyDescent="0.35">
      <c r="A203" t="s">
        <v>91</v>
      </c>
      <c r="B203" t="s">
        <v>9</v>
      </c>
      <c r="C203" s="50">
        <v>64.5</v>
      </c>
      <c r="D203" s="47">
        <v>58.4</v>
      </c>
      <c r="E203" s="47">
        <v>70.599999999999994</v>
      </c>
      <c r="F203" s="103">
        <v>442</v>
      </c>
      <c r="J203" s="44">
        <f>Table4b_HealthBoard_Rates[[#This Row],[Upper 95% confidence interval
Persons]]-Table4b_HealthBoard_Rates[[#This Row],[Age-standardised mortality rate
Persons]]</f>
        <v>6.0999999999999943</v>
      </c>
      <c r="K203" s="44"/>
    </row>
    <row r="204" spans="1:21" ht="15" customHeight="1" x14ac:dyDescent="0.35">
      <c r="A204" t="s">
        <v>91</v>
      </c>
      <c r="B204" t="s">
        <v>16</v>
      </c>
      <c r="C204" s="50">
        <v>75.3</v>
      </c>
      <c r="D204" s="47">
        <v>70.7</v>
      </c>
      <c r="E204" s="47">
        <v>79.900000000000006</v>
      </c>
      <c r="F204" s="103">
        <v>1060</v>
      </c>
      <c r="J204" s="44">
        <f>Table4b_HealthBoard_Rates[[#This Row],[Upper 95% confidence interval
Persons]]-Table4b_HealthBoard_Rates[[#This Row],[Age-standardised mortality rate
Persons]]</f>
        <v>4.6000000000000085</v>
      </c>
      <c r="K204" s="44"/>
    </row>
    <row r="205" spans="1:21" ht="15" customHeight="1" x14ac:dyDescent="0.35">
      <c r="A205" t="s">
        <v>91</v>
      </c>
      <c r="B205" t="s">
        <v>46</v>
      </c>
      <c r="C205" s="50">
        <v>82.1</v>
      </c>
      <c r="D205" s="47">
        <v>76.400000000000006</v>
      </c>
      <c r="E205" s="47">
        <v>87.8</v>
      </c>
      <c r="F205" s="103">
        <v>819</v>
      </c>
      <c r="G205" s="3"/>
      <c r="J205" s="44">
        <f>Table4b_HealthBoard_Rates[[#This Row],[Upper 95% confidence interval
Persons]]-Table4b_HealthBoard_Rates[[#This Row],[Age-standardised mortality rate
Persons]]</f>
        <v>5.7000000000000028</v>
      </c>
      <c r="K205" s="44"/>
    </row>
    <row r="206" spans="1:21" ht="15" customHeight="1" x14ac:dyDescent="0.35">
      <c r="A206" t="s">
        <v>91</v>
      </c>
      <c r="B206" t="s">
        <v>47</v>
      </c>
      <c r="C206" s="50">
        <v>74.400000000000006</v>
      </c>
      <c r="D206" s="47">
        <v>70.599999999999994</v>
      </c>
      <c r="E206" s="47">
        <v>78.3</v>
      </c>
      <c r="F206" s="103">
        <v>1460</v>
      </c>
      <c r="G206" s="3"/>
      <c r="J206" s="44">
        <f>Table4b_HealthBoard_Rates[[#This Row],[Upper 95% confidence interval
Persons]]-Table4b_HealthBoard_Rates[[#This Row],[Age-standardised mortality rate
Persons]]</f>
        <v>3.8999999999999915</v>
      </c>
      <c r="K206" s="44"/>
    </row>
    <row r="207" spans="1:21" ht="15" customHeight="1" x14ac:dyDescent="0.35">
      <c r="A207" t="s">
        <v>91</v>
      </c>
      <c r="B207" t="s">
        <v>48</v>
      </c>
      <c r="C207" s="50">
        <v>69</v>
      </c>
      <c r="D207" s="47">
        <v>66.400000000000006</v>
      </c>
      <c r="E207" s="47">
        <v>71.599999999999994</v>
      </c>
      <c r="F207" s="103">
        <v>2795</v>
      </c>
      <c r="G207" s="3"/>
      <c r="J207" s="44">
        <f>Table4b_HealthBoard_Rates[[#This Row],[Upper 95% confidence interval
Persons]]-Table4b_HealthBoard_Rates[[#This Row],[Age-standardised mortality rate
Persons]]</f>
        <v>2.5999999999999943</v>
      </c>
      <c r="K207" s="44"/>
    </row>
    <row r="208" spans="1:21" ht="15" customHeight="1" x14ac:dyDescent="0.35">
      <c r="A208" t="s">
        <v>91</v>
      </c>
      <c r="B208" t="s">
        <v>18</v>
      </c>
      <c r="C208" s="50">
        <v>63.9</v>
      </c>
      <c r="D208" s="47">
        <v>59.5</v>
      </c>
      <c r="E208" s="47">
        <v>68.3</v>
      </c>
      <c r="F208" s="103">
        <v>838</v>
      </c>
      <c r="G208" s="3"/>
      <c r="J208" s="44">
        <f>Table4b_HealthBoard_Rates[[#This Row],[Upper 95% confidence interval
Persons]]-Table4b_HealthBoard_Rates[[#This Row],[Age-standardised mortality rate
Persons]]</f>
        <v>4.3999999999999986</v>
      </c>
      <c r="K208" s="44"/>
    </row>
    <row r="209" spans="1:11" ht="15" customHeight="1" x14ac:dyDescent="0.35">
      <c r="A209" t="s">
        <v>91</v>
      </c>
      <c r="B209" t="s">
        <v>86</v>
      </c>
      <c r="C209" s="50">
        <v>68.599999999999994</v>
      </c>
      <c r="D209" s="47">
        <v>64.900000000000006</v>
      </c>
      <c r="E209" s="47">
        <v>72.3</v>
      </c>
      <c r="F209" s="103">
        <v>1396</v>
      </c>
      <c r="G209" s="3"/>
      <c r="J209" s="44">
        <f>Table4b_HealthBoard_Rates[[#This Row],[Upper 95% confidence interval
Persons]]-Table4b_HealthBoard_Rates[[#This Row],[Age-standardised mortality rate
Persons]]</f>
        <v>3.7000000000000028</v>
      </c>
      <c r="K209" s="44"/>
    </row>
    <row r="210" spans="1:11" ht="15" customHeight="1" x14ac:dyDescent="0.35">
      <c r="A210" t="s">
        <v>91</v>
      </c>
      <c r="B210" t="s">
        <v>49</v>
      </c>
      <c r="C210" s="50">
        <v>80.3</v>
      </c>
      <c r="D210" s="47">
        <v>77</v>
      </c>
      <c r="E210" s="47">
        <v>83.6</v>
      </c>
      <c r="F210" s="103">
        <v>2257</v>
      </c>
      <c r="G210" s="3"/>
      <c r="J210" s="44">
        <f>Table4b_HealthBoard_Rates[[#This Row],[Upper 95% confidence interval
Persons]]-Table4b_HealthBoard_Rates[[#This Row],[Age-standardised mortality rate
Persons]]</f>
        <v>3.2999999999999972</v>
      </c>
      <c r="K210" s="44"/>
    </row>
    <row r="211" spans="1:11" ht="15" customHeight="1" x14ac:dyDescent="0.35">
      <c r="A211" t="s">
        <v>91</v>
      </c>
      <c r="B211" t="s">
        <v>50</v>
      </c>
      <c r="C211" s="50">
        <v>43</v>
      </c>
      <c r="D211" s="47">
        <v>29.4</v>
      </c>
      <c r="E211" s="47">
        <v>56.6</v>
      </c>
      <c r="F211" s="103">
        <v>39</v>
      </c>
      <c r="G211" s="3"/>
      <c r="J211" s="44">
        <f>Table4b_HealthBoard_Rates[[#This Row],[Upper 95% confidence interval
Persons]]-Table4b_HealthBoard_Rates[[#This Row],[Age-standardised mortality rate
Persons]]</f>
        <v>13.600000000000001</v>
      </c>
      <c r="K211" s="44"/>
    </row>
    <row r="212" spans="1:11" ht="15" customHeight="1" x14ac:dyDescent="0.35">
      <c r="A212" t="s">
        <v>91</v>
      </c>
      <c r="B212" t="s">
        <v>2</v>
      </c>
      <c r="C212" s="50">
        <v>73.599999999999994</v>
      </c>
      <c r="D212" s="47">
        <v>72.400000000000006</v>
      </c>
      <c r="E212" s="47">
        <v>74.8</v>
      </c>
      <c r="F212" s="103">
        <v>14231</v>
      </c>
      <c r="J212" s="44">
        <f>Table4b_HealthBoard_Rates[[#This Row],[Upper 95% confidence interval
Persons]]-Table4b_HealthBoard_Rates[[#This Row],[Age-standardised mortality rate
Persons]]</f>
        <v>1.2000000000000028</v>
      </c>
      <c r="K212" s="44"/>
    </row>
    <row r="213" spans="1:11" ht="15" customHeight="1" x14ac:dyDescent="0.35">
      <c r="A213" t="s">
        <v>91</v>
      </c>
      <c r="B213" t="s">
        <v>51</v>
      </c>
      <c r="C213" s="50">
        <v>59.9</v>
      </c>
      <c r="D213" s="47">
        <v>43.4</v>
      </c>
      <c r="E213" s="47">
        <v>76.400000000000006</v>
      </c>
      <c r="F213" s="103">
        <v>51</v>
      </c>
      <c r="J213" s="44">
        <f>Table4b_HealthBoard_Rates[[#This Row],[Upper 95% confidence interval
Persons]]-Table4b_HealthBoard_Rates[[#This Row],[Age-standardised mortality rate
Persons]]</f>
        <v>16.500000000000007</v>
      </c>
      <c r="K213" s="44"/>
    </row>
    <row r="214" spans="1:11" ht="15" customHeight="1" x14ac:dyDescent="0.35">
      <c r="A214" t="s">
        <v>91</v>
      </c>
      <c r="B214" t="s">
        <v>52</v>
      </c>
      <c r="C214" s="50">
        <v>68.7</v>
      </c>
      <c r="D214" s="47">
        <v>64.7</v>
      </c>
      <c r="E214" s="47">
        <v>72.599999999999994</v>
      </c>
      <c r="F214" s="103">
        <v>1203</v>
      </c>
      <c r="J214" s="44">
        <f>Table4b_HealthBoard_Rates[[#This Row],[Upper 95% confidence interval
Persons]]-Table4b_HealthBoard_Rates[[#This Row],[Age-standardised mortality rate
Persons]]</f>
        <v>3.8999999999999915</v>
      </c>
      <c r="K214" s="44"/>
    </row>
    <row r="215" spans="1:11" ht="15" customHeight="1" x14ac:dyDescent="0.35">
      <c r="A215" t="s">
        <v>91</v>
      </c>
      <c r="B215" t="s">
        <v>53</v>
      </c>
      <c r="C215" s="50">
        <v>56.6</v>
      </c>
      <c r="D215" s="47">
        <v>43.9</v>
      </c>
      <c r="E215" s="47">
        <v>69.2</v>
      </c>
      <c r="F215" s="103">
        <v>78</v>
      </c>
      <c r="J215" s="44">
        <f>Table4b_HealthBoard_Rates[[#This Row],[Upper 95% confidence interval
Persons]]-Table4b_HealthBoard_Rates[[#This Row],[Age-standardised mortality rate
Persons]]</f>
        <v>12.600000000000001</v>
      </c>
      <c r="K215" s="44"/>
    </row>
    <row r="216" spans="1:11" ht="15" customHeight="1" x14ac:dyDescent="0.35">
      <c r="A216" t="s">
        <v>90</v>
      </c>
      <c r="B216" t="s">
        <v>44</v>
      </c>
      <c r="C216" s="50">
        <v>64.5</v>
      </c>
      <c r="D216" s="47">
        <v>60.4</v>
      </c>
      <c r="E216" s="47">
        <v>68.599999999999994</v>
      </c>
      <c r="F216" s="103">
        <v>967</v>
      </c>
      <c r="J216" s="44">
        <f>Table4b_HealthBoard_Rates[[#This Row],[Upper 95% confidence interval
Persons]]-Table4b_HealthBoard_Rates[[#This Row],[Age-standardised mortality rate
Persons]]</f>
        <v>4.0999999999999943</v>
      </c>
      <c r="K216" s="44"/>
    </row>
    <row r="217" spans="1:11" ht="15" customHeight="1" x14ac:dyDescent="0.35">
      <c r="A217" t="s">
        <v>90</v>
      </c>
      <c r="B217" t="s">
        <v>45</v>
      </c>
      <c r="C217" s="50">
        <v>68.2</v>
      </c>
      <c r="D217" s="47">
        <v>60.9</v>
      </c>
      <c r="E217" s="47">
        <v>75.400000000000006</v>
      </c>
      <c r="F217" s="103">
        <v>345</v>
      </c>
      <c r="J217" s="44">
        <f>Table4b_HealthBoard_Rates[[#This Row],[Upper 95% confidence interval
Persons]]-Table4b_HealthBoard_Rates[[#This Row],[Age-standardised mortality rate
Persons]]</f>
        <v>7.2000000000000028</v>
      </c>
      <c r="K217" s="44"/>
    </row>
    <row r="218" spans="1:11" ht="15" customHeight="1" x14ac:dyDescent="0.35">
      <c r="A218" t="s">
        <v>90</v>
      </c>
      <c r="B218" t="s">
        <v>9</v>
      </c>
      <c r="C218" s="50">
        <v>60.4</v>
      </c>
      <c r="D218" s="47">
        <v>54.5</v>
      </c>
      <c r="E218" s="47">
        <v>66.400000000000006</v>
      </c>
      <c r="F218" s="103">
        <v>408</v>
      </c>
      <c r="G218" s="7"/>
      <c r="J218" s="44">
        <f>Table4b_HealthBoard_Rates[[#This Row],[Upper 95% confidence interval
Persons]]-Table4b_HealthBoard_Rates[[#This Row],[Age-standardised mortality rate
Persons]]</f>
        <v>6.0000000000000071</v>
      </c>
      <c r="K218" s="44"/>
    </row>
    <row r="219" spans="1:11" ht="15" customHeight="1" x14ac:dyDescent="0.35">
      <c r="A219" t="s">
        <v>90</v>
      </c>
      <c r="B219" t="s">
        <v>16</v>
      </c>
      <c r="C219" s="50">
        <v>71.900000000000006</v>
      </c>
      <c r="D219" s="47">
        <v>67.400000000000006</v>
      </c>
      <c r="E219" s="47">
        <v>76.400000000000006</v>
      </c>
      <c r="F219" s="103">
        <v>992</v>
      </c>
      <c r="J219" s="44">
        <f>Table4b_HealthBoard_Rates[[#This Row],[Upper 95% confidence interval
Persons]]-Table4b_HealthBoard_Rates[[#This Row],[Age-standardised mortality rate
Persons]]</f>
        <v>4.5</v>
      </c>
      <c r="K219" s="44"/>
    </row>
    <row r="220" spans="1:11" ht="15" customHeight="1" x14ac:dyDescent="0.35">
      <c r="A220" t="s">
        <v>90</v>
      </c>
      <c r="B220" t="s">
        <v>46</v>
      </c>
      <c r="C220" s="50">
        <v>78.400000000000006</v>
      </c>
      <c r="D220" s="47">
        <v>72.8</v>
      </c>
      <c r="E220" s="47">
        <v>84.1</v>
      </c>
      <c r="F220" s="103">
        <v>769</v>
      </c>
      <c r="J220" s="44">
        <f>Table4b_HealthBoard_Rates[[#This Row],[Upper 95% confidence interval
Persons]]-Table4b_HealthBoard_Rates[[#This Row],[Age-standardised mortality rate
Persons]]</f>
        <v>5.6999999999999886</v>
      </c>
      <c r="K220" s="44"/>
    </row>
    <row r="221" spans="1:11" ht="15" customHeight="1" x14ac:dyDescent="0.35">
      <c r="A221" t="s">
        <v>90</v>
      </c>
      <c r="B221" t="s">
        <v>47</v>
      </c>
      <c r="C221" s="50">
        <v>72.3</v>
      </c>
      <c r="D221" s="47">
        <v>68.5</v>
      </c>
      <c r="E221" s="47">
        <v>76.099999999999994</v>
      </c>
      <c r="F221" s="103">
        <v>1396</v>
      </c>
      <c r="J221" s="44">
        <f>Table4b_HealthBoard_Rates[[#This Row],[Upper 95% confidence interval
Persons]]-Table4b_HealthBoard_Rates[[#This Row],[Age-standardised mortality rate
Persons]]</f>
        <v>3.7999999999999972</v>
      </c>
      <c r="K221" s="44"/>
    </row>
    <row r="222" spans="1:11" ht="15" customHeight="1" x14ac:dyDescent="0.35">
      <c r="A222" t="s">
        <v>90</v>
      </c>
      <c r="B222" t="s">
        <v>48</v>
      </c>
      <c r="C222" s="50">
        <v>61.3</v>
      </c>
      <c r="D222" s="47">
        <v>58.8</v>
      </c>
      <c r="E222" s="47">
        <v>63.8</v>
      </c>
      <c r="F222" s="103">
        <v>2452</v>
      </c>
      <c r="J222" s="44">
        <f>Table4b_HealthBoard_Rates[[#This Row],[Upper 95% confidence interval
Persons]]-Table4b_HealthBoard_Rates[[#This Row],[Age-standardised mortality rate
Persons]]</f>
        <v>2.5</v>
      </c>
      <c r="K222" s="44"/>
    </row>
    <row r="223" spans="1:11" ht="15" customHeight="1" x14ac:dyDescent="0.35">
      <c r="A223" t="s">
        <v>90</v>
      </c>
      <c r="B223" t="s">
        <v>18</v>
      </c>
      <c r="C223" s="50">
        <v>55.3</v>
      </c>
      <c r="D223" s="47">
        <v>51.2</v>
      </c>
      <c r="E223" s="47">
        <v>59.3</v>
      </c>
      <c r="F223" s="103">
        <v>713</v>
      </c>
      <c r="G223" s="3"/>
      <c r="J223" s="44">
        <f>Table4b_HealthBoard_Rates[[#This Row],[Upper 95% confidence interval
Persons]]-Table4b_HealthBoard_Rates[[#This Row],[Age-standardised mortality rate
Persons]]</f>
        <v>4</v>
      </c>
      <c r="K223" s="44"/>
    </row>
    <row r="224" spans="1:11" ht="15" customHeight="1" x14ac:dyDescent="0.35">
      <c r="A224" t="s">
        <v>90</v>
      </c>
      <c r="B224" t="s">
        <v>86</v>
      </c>
      <c r="C224" s="50">
        <v>65.099999999999994</v>
      </c>
      <c r="D224" s="47">
        <v>61.5</v>
      </c>
      <c r="E224" s="47">
        <v>68.7</v>
      </c>
      <c r="F224" s="103">
        <v>1297</v>
      </c>
      <c r="G224" s="3"/>
      <c r="J224" s="44">
        <f>Table4b_HealthBoard_Rates[[#This Row],[Upper 95% confidence interval
Persons]]-Table4b_HealthBoard_Rates[[#This Row],[Age-standardised mortality rate
Persons]]</f>
        <v>3.6000000000000085</v>
      </c>
      <c r="K224" s="44"/>
    </row>
    <row r="225" spans="1:11" ht="15" customHeight="1" x14ac:dyDescent="0.35">
      <c r="A225" t="s">
        <v>90</v>
      </c>
      <c r="B225" t="s">
        <v>49</v>
      </c>
      <c r="C225" s="50">
        <v>75</v>
      </c>
      <c r="D225" s="47">
        <v>71.8</v>
      </c>
      <c r="E225" s="47">
        <v>78.2</v>
      </c>
      <c r="F225" s="103">
        <v>2095</v>
      </c>
      <c r="G225" s="3"/>
      <c r="J225" s="44">
        <f>Table4b_HealthBoard_Rates[[#This Row],[Upper 95% confidence interval
Persons]]-Table4b_HealthBoard_Rates[[#This Row],[Age-standardised mortality rate
Persons]]</f>
        <v>3.2000000000000028</v>
      </c>
      <c r="K225" s="44"/>
    </row>
    <row r="226" spans="1:11" ht="15" customHeight="1" x14ac:dyDescent="0.35">
      <c r="A226" t="s">
        <v>90</v>
      </c>
      <c r="B226" t="s">
        <v>50</v>
      </c>
      <c r="C226" s="50">
        <v>32.200000000000003</v>
      </c>
      <c r="D226" s="47">
        <v>20.2</v>
      </c>
      <c r="E226" s="47">
        <v>44.2</v>
      </c>
      <c r="F226" s="103">
        <v>28</v>
      </c>
      <c r="G226" s="3"/>
      <c r="J226" s="44">
        <f>Table4b_HealthBoard_Rates[[#This Row],[Upper 95% confidence interval
Persons]]-Table4b_HealthBoard_Rates[[#This Row],[Age-standardised mortality rate
Persons]]</f>
        <v>12</v>
      </c>
      <c r="K226" s="44"/>
    </row>
    <row r="227" spans="1:11" ht="15" customHeight="1" x14ac:dyDescent="0.35">
      <c r="A227" t="s">
        <v>90</v>
      </c>
      <c r="B227" t="s">
        <v>2</v>
      </c>
      <c r="C227" s="50">
        <v>70.2</v>
      </c>
      <c r="D227" s="47">
        <v>69</v>
      </c>
      <c r="E227" s="47">
        <v>71.400000000000006</v>
      </c>
      <c r="F227" s="103">
        <v>13366</v>
      </c>
      <c r="G227" s="3"/>
      <c r="J227" s="44">
        <f>Table4b_HealthBoard_Rates[[#This Row],[Upper 95% confidence interval
Persons]]-Table4b_HealthBoard_Rates[[#This Row],[Age-standardised mortality rate
Persons]]</f>
        <v>1.2000000000000028</v>
      </c>
      <c r="K227" s="44"/>
    </row>
    <row r="228" spans="1:11" ht="15" customHeight="1" x14ac:dyDescent="0.35">
      <c r="A228" t="s">
        <v>90</v>
      </c>
      <c r="B228" t="s">
        <v>51</v>
      </c>
      <c r="C228" s="50">
        <v>59.2</v>
      </c>
      <c r="D228" s="47">
        <v>42.6</v>
      </c>
      <c r="E228" s="47">
        <v>75.8</v>
      </c>
      <c r="F228" s="103">
        <v>49</v>
      </c>
      <c r="G228" s="3"/>
      <c r="J228" s="44">
        <f>Table4b_HealthBoard_Rates[[#This Row],[Upper 95% confidence interval
Persons]]-Table4b_HealthBoard_Rates[[#This Row],[Age-standardised mortality rate
Persons]]</f>
        <v>16.599999999999994</v>
      </c>
      <c r="K228" s="44"/>
    </row>
    <row r="229" spans="1:11" ht="15" customHeight="1" x14ac:dyDescent="0.35">
      <c r="A229" t="s">
        <v>90</v>
      </c>
      <c r="B229" t="s">
        <v>52</v>
      </c>
      <c r="C229" s="50">
        <v>65.900000000000006</v>
      </c>
      <c r="D229" s="47">
        <v>62</v>
      </c>
      <c r="E229" s="47">
        <v>69.7</v>
      </c>
      <c r="F229" s="103">
        <v>1133</v>
      </c>
      <c r="G229" s="3"/>
      <c r="J229" s="44">
        <f>Table4b_HealthBoard_Rates[[#This Row],[Upper 95% confidence interval
Persons]]-Table4b_HealthBoard_Rates[[#This Row],[Age-standardised mortality rate
Persons]]</f>
        <v>3.7999999999999972</v>
      </c>
      <c r="K229" s="44"/>
    </row>
    <row r="230" spans="1:11" ht="15" customHeight="1" x14ac:dyDescent="0.35">
      <c r="A230" t="s">
        <v>90</v>
      </c>
      <c r="B230" t="s">
        <v>53</v>
      </c>
      <c r="C230" s="50">
        <v>58.5</v>
      </c>
      <c r="D230" s="47">
        <v>45.5</v>
      </c>
      <c r="E230" s="47">
        <v>71.400000000000006</v>
      </c>
      <c r="F230" s="103">
        <v>79</v>
      </c>
      <c r="J230" s="44">
        <f>Table4b_HealthBoard_Rates[[#This Row],[Upper 95% confidence interval
Persons]]-Table4b_HealthBoard_Rates[[#This Row],[Age-standardised mortality rate
Persons]]</f>
        <v>12.900000000000006</v>
      </c>
      <c r="K230" s="44"/>
    </row>
    <row r="231" spans="1:11" ht="15" customHeight="1" x14ac:dyDescent="0.35">
      <c r="A231" t="s">
        <v>89</v>
      </c>
      <c r="B231" t="s">
        <v>44</v>
      </c>
      <c r="C231" s="50">
        <v>61.8</v>
      </c>
      <c r="D231" s="47">
        <v>57.8</v>
      </c>
      <c r="E231" s="47">
        <v>65.8</v>
      </c>
      <c r="F231" s="103">
        <v>912</v>
      </c>
      <c r="J231" s="44">
        <f>Table4b_HealthBoard_Rates[[#This Row],[Upper 95% confidence interval
Persons]]-Table4b_HealthBoard_Rates[[#This Row],[Age-standardised mortality rate
Persons]]</f>
        <v>4</v>
      </c>
      <c r="K231" s="44"/>
    </row>
    <row r="232" spans="1:11" ht="15" customHeight="1" x14ac:dyDescent="0.35">
      <c r="A232" t="s">
        <v>89</v>
      </c>
      <c r="B232" t="s">
        <v>45</v>
      </c>
      <c r="C232" s="50">
        <v>69.2</v>
      </c>
      <c r="D232" s="47">
        <v>61.8</v>
      </c>
      <c r="E232" s="47">
        <v>76.5</v>
      </c>
      <c r="F232" s="103">
        <v>345</v>
      </c>
      <c r="J232" s="44">
        <f>Table4b_HealthBoard_Rates[[#This Row],[Upper 95% confidence interval
Persons]]-Table4b_HealthBoard_Rates[[#This Row],[Age-standardised mortality rate
Persons]]</f>
        <v>7.2999999999999972</v>
      </c>
      <c r="K232" s="44"/>
    </row>
    <row r="233" spans="1:11" ht="15" customHeight="1" x14ac:dyDescent="0.35">
      <c r="A233" t="s">
        <v>89</v>
      </c>
      <c r="B233" t="s">
        <v>9</v>
      </c>
      <c r="C233" s="50">
        <v>55.7</v>
      </c>
      <c r="D233" s="47">
        <v>50</v>
      </c>
      <c r="E233" s="47">
        <v>61.5</v>
      </c>
      <c r="F233" s="103">
        <v>373</v>
      </c>
      <c r="J233" s="44">
        <f>Table4b_HealthBoard_Rates[[#This Row],[Upper 95% confidence interval
Persons]]-Table4b_HealthBoard_Rates[[#This Row],[Age-standardised mortality rate
Persons]]</f>
        <v>5.7999999999999972</v>
      </c>
      <c r="K233" s="44"/>
    </row>
    <row r="234" spans="1:11" ht="15" customHeight="1" x14ac:dyDescent="0.35">
      <c r="A234" t="s">
        <v>89</v>
      </c>
      <c r="B234" t="s">
        <v>16</v>
      </c>
      <c r="C234" s="50">
        <v>64.7</v>
      </c>
      <c r="D234" s="47">
        <v>60.4</v>
      </c>
      <c r="E234" s="47">
        <v>69</v>
      </c>
      <c r="F234" s="103">
        <v>881</v>
      </c>
      <c r="J234" s="44">
        <f>Table4b_HealthBoard_Rates[[#This Row],[Upper 95% confidence interval
Persons]]-Table4b_HealthBoard_Rates[[#This Row],[Age-standardised mortality rate
Persons]]</f>
        <v>4.2999999999999972</v>
      </c>
      <c r="K234" s="44"/>
    </row>
    <row r="235" spans="1:11" ht="15" customHeight="1" x14ac:dyDescent="0.35">
      <c r="A235" t="s">
        <v>89</v>
      </c>
      <c r="B235" t="s">
        <v>46</v>
      </c>
      <c r="C235" s="50">
        <v>75.599999999999994</v>
      </c>
      <c r="D235" s="47">
        <v>70.099999999999994</v>
      </c>
      <c r="E235" s="47">
        <v>81.2</v>
      </c>
      <c r="F235" s="103">
        <v>735</v>
      </c>
      <c r="J235" s="44">
        <f>Table4b_HealthBoard_Rates[[#This Row],[Upper 95% confidence interval
Persons]]-Table4b_HealthBoard_Rates[[#This Row],[Age-standardised mortality rate
Persons]]</f>
        <v>5.6000000000000085</v>
      </c>
      <c r="K235" s="44"/>
    </row>
    <row r="236" spans="1:11" ht="15" customHeight="1" x14ac:dyDescent="0.35">
      <c r="A236" t="s">
        <v>89</v>
      </c>
      <c r="B236" t="s">
        <v>47</v>
      </c>
      <c r="C236" s="50">
        <v>71.8</v>
      </c>
      <c r="D236" s="47">
        <v>68</v>
      </c>
      <c r="E236" s="47">
        <v>75.599999999999994</v>
      </c>
      <c r="F236" s="103">
        <v>1368</v>
      </c>
      <c r="J236" s="44">
        <f>Table4b_HealthBoard_Rates[[#This Row],[Upper 95% confidence interval
Persons]]-Table4b_HealthBoard_Rates[[#This Row],[Age-standardised mortality rate
Persons]]</f>
        <v>3.7999999999999972</v>
      </c>
      <c r="K236" s="44"/>
    </row>
    <row r="237" spans="1:11" ht="15" customHeight="1" x14ac:dyDescent="0.35">
      <c r="A237" t="s">
        <v>89</v>
      </c>
      <c r="B237" t="s">
        <v>48</v>
      </c>
      <c r="C237" s="50">
        <v>53.5</v>
      </c>
      <c r="D237" s="47">
        <v>51.2</v>
      </c>
      <c r="E237" s="47">
        <v>55.8</v>
      </c>
      <c r="F237" s="103">
        <v>2115</v>
      </c>
      <c r="J237" s="44">
        <f>Table4b_HealthBoard_Rates[[#This Row],[Upper 95% confidence interval
Persons]]-Table4b_HealthBoard_Rates[[#This Row],[Age-standardised mortality rate
Persons]]</f>
        <v>2.2999999999999972</v>
      </c>
      <c r="K237" s="44"/>
    </row>
    <row r="238" spans="1:11" ht="15" customHeight="1" x14ac:dyDescent="0.35">
      <c r="A238" t="s">
        <v>89</v>
      </c>
      <c r="B238" t="s">
        <v>18</v>
      </c>
      <c r="C238" s="50">
        <v>44.3</v>
      </c>
      <c r="D238" s="47">
        <v>40.6</v>
      </c>
      <c r="E238" s="47">
        <v>48</v>
      </c>
      <c r="F238" s="103">
        <v>561</v>
      </c>
      <c r="J238" s="44">
        <f>Table4b_HealthBoard_Rates[[#This Row],[Upper 95% confidence interval
Persons]]-Table4b_HealthBoard_Rates[[#This Row],[Age-standardised mortality rate
Persons]]</f>
        <v>3.7000000000000028</v>
      </c>
      <c r="K238" s="44"/>
    </row>
    <row r="239" spans="1:11" ht="15" customHeight="1" x14ac:dyDescent="0.35">
      <c r="A239" t="s">
        <v>89</v>
      </c>
      <c r="B239" t="s">
        <v>86</v>
      </c>
      <c r="C239" s="50">
        <v>61.4</v>
      </c>
      <c r="D239" s="47">
        <v>57.8</v>
      </c>
      <c r="E239" s="47">
        <v>64.900000000000006</v>
      </c>
      <c r="F239" s="103">
        <v>1205</v>
      </c>
      <c r="J239" s="44">
        <f>Table4b_HealthBoard_Rates[[#This Row],[Upper 95% confidence interval
Persons]]-Table4b_HealthBoard_Rates[[#This Row],[Age-standardised mortality rate
Persons]]</f>
        <v>3.5000000000000071</v>
      </c>
      <c r="K239" s="44"/>
    </row>
    <row r="240" spans="1:11" ht="15" customHeight="1" x14ac:dyDescent="0.35">
      <c r="A240" t="s">
        <v>89</v>
      </c>
      <c r="B240" t="s">
        <v>49</v>
      </c>
      <c r="C240" s="50">
        <v>70</v>
      </c>
      <c r="D240" s="47">
        <v>66.900000000000006</v>
      </c>
      <c r="E240" s="47">
        <v>73.099999999999994</v>
      </c>
      <c r="F240" s="103">
        <v>1932</v>
      </c>
      <c r="G240" s="3"/>
      <c r="J240" s="44">
        <f>Table4b_HealthBoard_Rates[[#This Row],[Upper 95% confidence interval
Persons]]-Table4b_HealthBoard_Rates[[#This Row],[Age-standardised mortality rate
Persons]]</f>
        <v>3.0999999999999943</v>
      </c>
      <c r="K240" s="44"/>
    </row>
    <row r="241" spans="1:11" ht="15" customHeight="1" x14ac:dyDescent="0.35">
      <c r="A241" t="s">
        <v>89</v>
      </c>
      <c r="B241" t="s">
        <v>50</v>
      </c>
      <c r="C241" s="50">
        <v>26.4</v>
      </c>
      <c r="D241" s="47">
        <v>15.3</v>
      </c>
      <c r="E241" s="47">
        <v>37.4</v>
      </c>
      <c r="F241" s="103">
        <v>22</v>
      </c>
      <c r="G241" s="3"/>
      <c r="J241" s="44">
        <f>Table4b_HealthBoard_Rates[[#This Row],[Upper 95% confidence interval
Persons]]-Table4b_HealthBoard_Rates[[#This Row],[Age-standardised mortality rate
Persons]]</f>
        <v>11</v>
      </c>
      <c r="K241" s="44"/>
    </row>
    <row r="242" spans="1:11" ht="15" customHeight="1" x14ac:dyDescent="0.35">
      <c r="A242" t="s">
        <v>89</v>
      </c>
      <c r="B242" t="s">
        <v>2</v>
      </c>
      <c r="C242" s="50">
        <v>66.5</v>
      </c>
      <c r="D242" s="47">
        <v>65.3</v>
      </c>
      <c r="E242" s="47">
        <v>67.599999999999994</v>
      </c>
      <c r="F242" s="103">
        <v>12503</v>
      </c>
      <c r="G242" s="3"/>
      <c r="J242" s="44">
        <f>Table4b_HealthBoard_Rates[[#This Row],[Upper 95% confidence interval
Persons]]-Table4b_HealthBoard_Rates[[#This Row],[Age-standardised mortality rate
Persons]]</f>
        <v>1.0999999999999943</v>
      </c>
      <c r="K242" s="44"/>
    </row>
    <row r="243" spans="1:11" ht="15" customHeight="1" x14ac:dyDescent="0.35">
      <c r="A243" t="s">
        <v>89</v>
      </c>
      <c r="B243" t="s">
        <v>51</v>
      </c>
      <c r="C243" s="50">
        <v>60.1</v>
      </c>
      <c r="D243" s="47">
        <v>43.2</v>
      </c>
      <c r="E243" s="47">
        <v>76.900000000000006</v>
      </c>
      <c r="F243" s="103">
        <v>49</v>
      </c>
      <c r="G243" s="3"/>
      <c r="J243" s="44">
        <f>Table4b_HealthBoard_Rates[[#This Row],[Upper 95% confidence interval
Persons]]-Table4b_HealthBoard_Rates[[#This Row],[Age-standardised mortality rate
Persons]]</f>
        <v>16.800000000000004</v>
      </c>
      <c r="K243" s="44"/>
    </row>
    <row r="244" spans="1:11" ht="15" customHeight="1" x14ac:dyDescent="0.35">
      <c r="A244" t="s">
        <v>89</v>
      </c>
      <c r="B244" t="s">
        <v>52</v>
      </c>
      <c r="C244" s="50">
        <v>62.5</v>
      </c>
      <c r="D244" s="47">
        <v>58.7</v>
      </c>
      <c r="E244" s="47">
        <v>66.3</v>
      </c>
      <c r="F244" s="103">
        <v>1060</v>
      </c>
      <c r="G244" s="3"/>
      <c r="J244" s="44">
        <f>Table4b_HealthBoard_Rates[[#This Row],[Upper 95% confidence interval
Persons]]-Table4b_HealthBoard_Rates[[#This Row],[Age-standardised mortality rate
Persons]]</f>
        <v>3.7999999999999972</v>
      </c>
      <c r="K244" s="44"/>
    </row>
    <row r="245" spans="1:11" ht="15" customHeight="1" x14ac:dyDescent="0.35">
      <c r="A245" t="s">
        <v>89</v>
      </c>
      <c r="B245" t="s">
        <v>53</v>
      </c>
      <c r="C245" s="50">
        <v>54.7</v>
      </c>
      <c r="D245" s="47">
        <v>42.2</v>
      </c>
      <c r="E245" s="47">
        <v>67.2</v>
      </c>
      <c r="F245" s="103">
        <v>74</v>
      </c>
      <c r="G245" s="3"/>
      <c r="J245" s="44">
        <f>Table4b_HealthBoard_Rates[[#This Row],[Upper 95% confidence interval
Persons]]-Table4b_HealthBoard_Rates[[#This Row],[Age-standardised mortality rate
Persons]]</f>
        <v>12.5</v>
      </c>
      <c r="K245" s="44"/>
    </row>
    <row r="246" spans="1:11" ht="15" customHeight="1" x14ac:dyDescent="0.35">
      <c r="A246" t="s">
        <v>88</v>
      </c>
      <c r="B246" t="s">
        <v>44</v>
      </c>
      <c r="C246" s="50">
        <v>60.5</v>
      </c>
      <c r="D246" s="47">
        <v>56.4</v>
      </c>
      <c r="E246" s="47">
        <v>64.5</v>
      </c>
      <c r="F246" s="103">
        <v>875</v>
      </c>
      <c r="G246" s="3"/>
      <c r="J246" s="44">
        <f>Table4b_HealthBoard_Rates[[#This Row],[Upper 95% confidence interval
Persons]]-Table4b_HealthBoard_Rates[[#This Row],[Age-standardised mortality rate
Persons]]</f>
        <v>4</v>
      </c>
      <c r="K246" s="44"/>
    </row>
    <row r="247" spans="1:11" ht="15" customHeight="1" x14ac:dyDescent="0.35">
      <c r="A247" t="s">
        <v>88</v>
      </c>
      <c r="B247" t="s">
        <v>45</v>
      </c>
      <c r="C247" s="50">
        <v>65.7</v>
      </c>
      <c r="D247" s="47">
        <v>58.5</v>
      </c>
      <c r="E247" s="47">
        <v>72.900000000000006</v>
      </c>
      <c r="F247" s="103">
        <v>322</v>
      </c>
      <c r="G247" s="3"/>
      <c r="J247" s="44">
        <f>Table4b_HealthBoard_Rates[[#This Row],[Upper 95% confidence interval
Persons]]-Table4b_HealthBoard_Rates[[#This Row],[Age-standardised mortality rate
Persons]]</f>
        <v>7.2000000000000028</v>
      </c>
      <c r="K247" s="44"/>
    </row>
    <row r="248" spans="1:11" ht="15" customHeight="1" x14ac:dyDescent="0.35">
      <c r="A248" t="s">
        <v>88</v>
      </c>
      <c r="B248" t="s">
        <v>9</v>
      </c>
      <c r="C248" s="50">
        <v>51.7</v>
      </c>
      <c r="D248" s="47">
        <v>46.2</v>
      </c>
      <c r="E248" s="47">
        <v>57.3</v>
      </c>
      <c r="F248" s="103">
        <v>340</v>
      </c>
      <c r="J248" s="44">
        <f>Table4b_HealthBoard_Rates[[#This Row],[Upper 95% confidence interval
Persons]]-Table4b_HealthBoard_Rates[[#This Row],[Age-standardised mortality rate
Persons]]</f>
        <v>5.5999999999999943</v>
      </c>
      <c r="K248" s="44"/>
    </row>
    <row r="249" spans="1:11" ht="15" customHeight="1" x14ac:dyDescent="0.35">
      <c r="A249" t="s">
        <v>88</v>
      </c>
      <c r="B249" t="s">
        <v>16</v>
      </c>
      <c r="C249" s="50">
        <v>60.4</v>
      </c>
      <c r="D249" s="47">
        <v>56.3</v>
      </c>
      <c r="E249" s="47">
        <v>64.599999999999994</v>
      </c>
      <c r="F249" s="103">
        <v>814</v>
      </c>
      <c r="J249" s="44">
        <f>Table4b_HealthBoard_Rates[[#This Row],[Upper 95% confidence interval
Persons]]-Table4b_HealthBoard_Rates[[#This Row],[Age-standardised mortality rate
Persons]]</f>
        <v>4.1999999999999957</v>
      </c>
      <c r="K249" s="44"/>
    </row>
    <row r="250" spans="1:11" ht="15" customHeight="1" x14ac:dyDescent="0.35">
      <c r="A250" t="s">
        <v>88</v>
      </c>
      <c r="B250" t="s">
        <v>46</v>
      </c>
      <c r="C250" s="50">
        <v>74.5</v>
      </c>
      <c r="D250" s="47">
        <v>69</v>
      </c>
      <c r="E250" s="47">
        <v>80</v>
      </c>
      <c r="F250" s="103">
        <v>720</v>
      </c>
      <c r="J250" s="44">
        <f>Table4b_HealthBoard_Rates[[#This Row],[Upper 95% confidence interval
Persons]]-Table4b_HealthBoard_Rates[[#This Row],[Age-standardised mortality rate
Persons]]</f>
        <v>5.5</v>
      </c>
      <c r="K250" s="44"/>
    </row>
    <row r="251" spans="1:11" ht="15" customHeight="1" x14ac:dyDescent="0.35">
      <c r="A251" t="s">
        <v>88</v>
      </c>
      <c r="B251" t="s">
        <v>47</v>
      </c>
      <c r="C251" s="50">
        <v>66.5</v>
      </c>
      <c r="D251" s="47">
        <v>62.8</v>
      </c>
      <c r="E251" s="47">
        <v>70.2</v>
      </c>
      <c r="F251" s="103">
        <v>1251</v>
      </c>
      <c r="J251" s="44">
        <f>Table4b_HealthBoard_Rates[[#This Row],[Upper 95% confidence interval
Persons]]-Table4b_HealthBoard_Rates[[#This Row],[Age-standardised mortality rate
Persons]]</f>
        <v>3.7000000000000028</v>
      </c>
      <c r="K251" s="44"/>
    </row>
    <row r="252" spans="1:11" ht="15" customHeight="1" x14ac:dyDescent="0.35">
      <c r="A252" t="s">
        <v>88</v>
      </c>
      <c r="B252" t="s">
        <v>48</v>
      </c>
      <c r="C252" s="50">
        <v>46</v>
      </c>
      <c r="D252" s="47">
        <v>43.9</v>
      </c>
      <c r="E252" s="47">
        <v>48.2</v>
      </c>
      <c r="F252" s="103">
        <v>1804</v>
      </c>
      <c r="J252" s="44">
        <f>Table4b_HealthBoard_Rates[[#This Row],[Upper 95% confidence interval
Persons]]-Table4b_HealthBoard_Rates[[#This Row],[Age-standardised mortality rate
Persons]]</f>
        <v>2.2000000000000028</v>
      </c>
      <c r="K252" s="44"/>
    </row>
    <row r="253" spans="1:11" ht="15" customHeight="1" x14ac:dyDescent="0.35">
      <c r="A253" t="s">
        <v>88</v>
      </c>
      <c r="B253" t="s">
        <v>18</v>
      </c>
      <c r="C253" s="50">
        <v>35</v>
      </c>
      <c r="D253" s="47">
        <v>31.7</v>
      </c>
      <c r="E253" s="47">
        <v>38.299999999999997</v>
      </c>
      <c r="F253" s="103">
        <v>435</v>
      </c>
      <c r="J253" s="44">
        <f>Table4b_HealthBoard_Rates[[#This Row],[Upper 95% confidence interval
Persons]]-Table4b_HealthBoard_Rates[[#This Row],[Age-standardised mortality rate
Persons]]</f>
        <v>3.2999999999999972</v>
      </c>
      <c r="K253" s="44"/>
    </row>
    <row r="254" spans="1:11" ht="15" customHeight="1" x14ac:dyDescent="0.35">
      <c r="A254" t="s">
        <v>88</v>
      </c>
      <c r="B254" t="s">
        <v>86</v>
      </c>
      <c r="C254" s="50">
        <v>57.8</v>
      </c>
      <c r="D254" s="47">
        <v>54.4</v>
      </c>
      <c r="E254" s="47">
        <v>61.3</v>
      </c>
      <c r="F254" s="103">
        <v>1111</v>
      </c>
      <c r="J254" s="44">
        <f>Table4b_HealthBoard_Rates[[#This Row],[Upper 95% confidence interval
Persons]]-Table4b_HealthBoard_Rates[[#This Row],[Age-standardised mortality rate
Persons]]</f>
        <v>3.5</v>
      </c>
      <c r="K254" s="44"/>
    </row>
    <row r="255" spans="1:11" ht="15" customHeight="1" x14ac:dyDescent="0.35">
      <c r="A255" t="s">
        <v>88</v>
      </c>
      <c r="B255" t="s">
        <v>49</v>
      </c>
      <c r="C255" s="50">
        <v>66.099999999999994</v>
      </c>
      <c r="D255" s="47">
        <v>63.1</v>
      </c>
      <c r="E255" s="47">
        <v>69.2</v>
      </c>
      <c r="F255" s="103">
        <v>1812</v>
      </c>
      <c r="J255" s="44">
        <f>Table4b_HealthBoard_Rates[[#This Row],[Upper 95% confidence interval
Persons]]-Table4b_HealthBoard_Rates[[#This Row],[Age-standardised mortality rate
Persons]]</f>
        <v>3.1000000000000085</v>
      </c>
      <c r="K255" s="44"/>
    </row>
    <row r="256" spans="1:11" ht="15" customHeight="1" x14ac:dyDescent="0.35">
      <c r="A256" t="s">
        <v>88</v>
      </c>
      <c r="B256" t="s">
        <v>50</v>
      </c>
      <c r="C256" s="50">
        <v>22.8</v>
      </c>
      <c r="D256" s="47">
        <v>12.5</v>
      </c>
      <c r="E256" s="47">
        <v>33.1</v>
      </c>
      <c r="F256" s="103">
        <v>19</v>
      </c>
      <c r="J256" s="44">
        <f>Table4b_HealthBoard_Rates[[#This Row],[Upper 95% confidence interval
Persons]]-Table4b_HealthBoard_Rates[[#This Row],[Age-standardised mortality rate
Persons]]</f>
        <v>10.3</v>
      </c>
      <c r="K256" s="44"/>
    </row>
    <row r="257" spans="1:11" ht="15" customHeight="1" x14ac:dyDescent="0.35">
      <c r="A257" t="s">
        <v>88</v>
      </c>
      <c r="B257" t="s">
        <v>2</v>
      </c>
      <c r="C257" s="50">
        <v>62.7</v>
      </c>
      <c r="D257" s="47">
        <v>61.6</v>
      </c>
      <c r="E257" s="47">
        <v>63.9</v>
      </c>
      <c r="F257" s="103">
        <v>11659</v>
      </c>
      <c r="J257" s="44">
        <f>Table4b_HealthBoard_Rates[[#This Row],[Upper 95% confidence interval
Persons]]-Table4b_HealthBoard_Rates[[#This Row],[Age-standardised mortality rate
Persons]]</f>
        <v>1.1999999999999957</v>
      </c>
      <c r="K257" s="44"/>
    </row>
    <row r="258" spans="1:11" ht="15" customHeight="1" x14ac:dyDescent="0.35">
      <c r="A258" t="s">
        <v>88</v>
      </c>
      <c r="B258" t="s">
        <v>51</v>
      </c>
      <c r="C258" s="50">
        <v>42.9</v>
      </c>
      <c r="D258" s="47">
        <v>28.4</v>
      </c>
      <c r="E258" s="47">
        <v>57.4</v>
      </c>
      <c r="F258" s="103">
        <v>34</v>
      </c>
      <c r="G258" s="3"/>
      <c r="J258" s="44">
        <f>Table4b_HealthBoard_Rates[[#This Row],[Upper 95% confidence interval
Persons]]-Table4b_HealthBoard_Rates[[#This Row],[Age-standardised mortality rate
Persons]]</f>
        <v>14.5</v>
      </c>
      <c r="K258" s="44"/>
    </row>
    <row r="259" spans="1:11" ht="15" customHeight="1" x14ac:dyDescent="0.35">
      <c r="A259" t="s">
        <v>88</v>
      </c>
      <c r="B259" t="s">
        <v>52</v>
      </c>
      <c r="C259" s="50">
        <v>58.1</v>
      </c>
      <c r="D259" s="47">
        <v>54.5</v>
      </c>
      <c r="E259" s="47">
        <v>61.8</v>
      </c>
      <c r="F259" s="103">
        <v>980</v>
      </c>
      <c r="G259" s="3"/>
      <c r="J259" s="44">
        <f>Table4b_HealthBoard_Rates[[#This Row],[Upper 95% confidence interval
Persons]]-Table4b_HealthBoard_Rates[[#This Row],[Age-standardised mortality rate
Persons]]</f>
        <v>3.6999999999999957</v>
      </c>
      <c r="K259" s="44"/>
    </row>
    <row r="260" spans="1:11" ht="15" customHeight="1" x14ac:dyDescent="0.35">
      <c r="A260" t="s">
        <v>88</v>
      </c>
      <c r="B260" t="s">
        <v>53</v>
      </c>
      <c r="C260" s="50">
        <v>50.7</v>
      </c>
      <c r="D260" s="47">
        <v>38.6</v>
      </c>
      <c r="E260" s="47">
        <v>62.8</v>
      </c>
      <c r="F260" s="103">
        <v>67</v>
      </c>
      <c r="G260" s="3"/>
      <c r="J260" s="44">
        <f>Table4b_HealthBoard_Rates[[#This Row],[Upper 95% confidence interval
Persons]]-Table4b_HealthBoard_Rates[[#This Row],[Age-standardised mortality rate
Persons]]</f>
        <v>12.099999999999994</v>
      </c>
      <c r="K260" s="44"/>
    </row>
    <row r="261" spans="1:11" ht="15" customHeight="1" x14ac:dyDescent="0.35">
      <c r="A261" t="s">
        <v>87</v>
      </c>
      <c r="B261" t="s">
        <v>44</v>
      </c>
      <c r="C261" s="50">
        <v>60.1</v>
      </c>
      <c r="D261" s="47">
        <v>56</v>
      </c>
      <c r="E261" s="47">
        <v>64.099999999999994</v>
      </c>
      <c r="F261" s="103">
        <v>860</v>
      </c>
      <c r="G261" s="3"/>
      <c r="J261" s="44">
        <f>Table4b_HealthBoard_Rates[[#This Row],[Upper 95% confidence interval
Persons]]-Table4b_HealthBoard_Rates[[#This Row],[Age-standardised mortality rate
Persons]]</f>
        <v>3.9999999999999929</v>
      </c>
      <c r="K261" s="44"/>
    </row>
    <row r="262" spans="1:11" ht="15" customHeight="1" x14ac:dyDescent="0.35">
      <c r="A262" t="s">
        <v>87</v>
      </c>
      <c r="B262" t="s">
        <v>45</v>
      </c>
      <c r="C262" s="50">
        <v>62.1</v>
      </c>
      <c r="D262" s="47">
        <v>55.1</v>
      </c>
      <c r="E262" s="47">
        <v>69.099999999999994</v>
      </c>
      <c r="F262" s="103">
        <v>305</v>
      </c>
      <c r="G262" s="3"/>
      <c r="J262" s="44">
        <f>Table4b_HealthBoard_Rates[[#This Row],[Upper 95% confidence interval
Persons]]-Table4b_HealthBoard_Rates[[#This Row],[Age-standardised mortality rate
Persons]]</f>
        <v>6.9999999999999929</v>
      </c>
      <c r="K262" s="44"/>
    </row>
    <row r="263" spans="1:11" ht="15" customHeight="1" x14ac:dyDescent="0.35">
      <c r="A263" t="s">
        <v>87</v>
      </c>
      <c r="B263" t="s">
        <v>9</v>
      </c>
      <c r="C263" s="50">
        <v>50.9</v>
      </c>
      <c r="D263" s="47">
        <v>45.4</v>
      </c>
      <c r="E263" s="47">
        <v>56.5</v>
      </c>
      <c r="F263" s="103">
        <v>332</v>
      </c>
      <c r="G263" s="3"/>
      <c r="J263" s="44">
        <f>Table4b_HealthBoard_Rates[[#This Row],[Upper 95% confidence interval
Persons]]-Table4b_HealthBoard_Rates[[#This Row],[Age-standardised mortality rate
Persons]]</f>
        <v>5.6000000000000014</v>
      </c>
      <c r="K263" s="44"/>
    </row>
    <row r="264" spans="1:11" ht="15" customHeight="1" x14ac:dyDescent="0.35">
      <c r="A264" t="s">
        <v>87</v>
      </c>
      <c r="B264" t="s">
        <v>16</v>
      </c>
      <c r="C264" s="50">
        <v>56</v>
      </c>
      <c r="D264" s="47">
        <v>52</v>
      </c>
      <c r="E264" s="47">
        <v>60.1</v>
      </c>
      <c r="F264" s="103">
        <v>748</v>
      </c>
      <c r="G264" s="3"/>
      <c r="J264" s="44">
        <f>Table4b_HealthBoard_Rates[[#This Row],[Upper 95% confidence interval
Persons]]-Table4b_HealthBoard_Rates[[#This Row],[Age-standardised mortality rate
Persons]]</f>
        <v>4.1000000000000014</v>
      </c>
      <c r="K264" s="44"/>
    </row>
    <row r="265" spans="1:11" ht="15" customHeight="1" x14ac:dyDescent="0.35">
      <c r="A265" t="s">
        <v>87</v>
      </c>
      <c r="B265" t="s">
        <v>46</v>
      </c>
      <c r="C265" s="50">
        <v>70.599999999999994</v>
      </c>
      <c r="D265" s="47">
        <v>65.2</v>
      </c>
      <c r="E265" s="47">
        <v>75.900000000000006</v>
      </c>
      <c r="F265" s="103">
        <v>681</v>
      </c>
      <c r="J265" s="44">
        <f>Table4b_HealthBoard_Rates[[#This Row],[Upper 95% confidence interval
Persons]]-Table4b_HealthBoard_Rates[[#This Row],[Age-standardised mortality rate
Persons]]</f>
        <v>5.3000000000000114</v>
      </c>
      <c r="K265" s="44"/>
    </row>
    <row r="266" spans="1:11" ht="15" customHeight="1" x14ac:dyDescent="0.35">
      <c r="A266" t="s">
        <v>87</v>
      </c>
      <c r="B266" t="s">
        <v>47</v>
      </c>
      <c r="C266" s="50">
        <v>64</v>
      </c>
      <c r="D266" s="47">
        <v>60.4</v>
      </c>
      <c r="E266" s="47">
        <v>67.7</v>
      </c>
      <c r="F266" s="103">
        <v>1190</v>
      </c>
      <c r="J266" s="44">
        <f>Table4b_HealthBoard_Rates[[#This Row],[Upper 95% confidence interval
Persons]]-Table4b_HealthBoard_Rates[[#This Row],[Age-standardised mortality rate
Persons]]</f>
        <v>3.7000000000000028</v>
      </c>
      <c r="K266" s="44"/>
    </row>
    <row r="267" spans="1:11" ht="15" customHeight="1" x14ac:dyDescent="0.35">
      <c r="A267" t="s">
        <v>87</v>
      </c>
      <c r="B267" t="s">
        <v>48</v>
      </c>
      <c r="C267" s="50">
        <v>45.4</v>
      </c>
      <c r="D267" s="47">
        <v>43.2</v>
      </c>
      <c r="E267" s="47">
        <v>47.5</v>
      </c>
      <c r="F267" s="103">
        <v>1770</v>
      </c>
      <c r="J267" s="44">
        <f>Table4b_HealthBoard_Rates[[#This Row],[Upper 95% confidence interval
Persons]]-Table4b_HealthBoard_Rates[[#This Row],[Age-standardised mortality rate
Persons]]</f>
        <v>2.1000000000000014</v>
      </c>
      <c r="K267" s="44"/>
    </row>
    <row r="268" spans="1:11" ht="15" customHeight="1" x14ac:dyDescent="0.35">
      <c r="A268" t="s">
        <v>87</v>
      </c>
      <c r="B268" t="s">
        <v>18</v>
      </c>
      <c r="C268" s="50">
        <v>34.299999999999997</v>
      </c>
      <c r="D268" s="47">
        <v>31</v>
      </c>
      <c r="E268" s="47">
        <v>37.5</v>
      </c>
      <c r="F268" s="103">
        <v>421</v>
      </c>
      <c r="J268" s="44">
        <f>Table4b_HealthBoard_Rates[[#This Row],[Upper 95% confidence interval
Persons]]-Table4b_HealthBoard_Rates[[#This Row],[Age-standardised mortality rate
Persons]]</f>
        <v>3.2000000000000028</v>
      </c>
      <c r="K268" s="44"/>
    </row>
    <row r="269" spans="1:11" ht="15" customHeight="1" x14ac:dyDescent="0.35">
      <c r="A269" t="s">
        <v>87</v>
      </c>
      <c r="B269" t="s">
        <v>86</v>
      </c>
      <c r="C269" s="50">
        <v>56.7</v>
      </c>
      <c r="D269" s="47">
        <v>53.2</v>
      </c>
      <c r="E269" s="47">
        <v>60.2</v>
      </c>
      <c r="F269" s="103">
        <v>1065</v>
      </c>
      <c r="J269" s="44">
        <f>Table4b_HealthBoard_Rates[[#This Row],[Upper 95% confidence interval
Persons]]-Table4b_HealthBoard_Rates[[#This Row],[Age-standardised mortality rate
Persons]]</f>
        <v>3.5</v>
      </c>
      <c r="K269" s="44"/>
    </row>
    <row r="270" spans="1:11" ht="15" customHeight="1" x14ac:dyDescent="0.35">
      <c r="A270" t="s">
        <v>87</v>
      </c>
      <c r="B270" t="s">
        <v>49</v>
      </c>
      <c r="C270" s="50">
        <v>64.900000000000006</v>
      </c>
      <c r="D270" s="47">
        <v>61.9</v>
      </c>
      <c r="E270" s="47">
        <v>68</v>
      </c>
      <c r="F270" s="103">
        <v>1767</v>
      </c>
      <c r="J270" s="44">
        <f>Table4b_HealthBoard_Rates[[#This Row],[Upper 95% confidence interval
Persons]]-Table4b_HealthBoard_Rates[[#This Row],[Age-standardised mortality rate
Persons]]</f>
        <v>3.0999999999999943</v>
      </c>
      <c r="K270" s="44"/>
    </row>
    <row r="271" spans="1:11" ht="15" customHeight="1" x14ac:dyDescent="0.35">
      <c r="A271" t="s">
        <v>87</v>
      </c>
      <c r="B271" t="s">
        <v>50</v>
      </c>
      <c r="C271" s="50">
        <v>20.399999999999999</v>
      </c>
      <c r="D271" s="47">
        <v>10.6</v>
      </c>
      <c r="E271" s="47">
        <v>30.2</v>
      </c>
      <c r="F271" s="103">
        <v>17</v>
      </c>
      <c r="J271" s="44">
        <f>Table4b_HealthBoard_Rates[[#This Row],[Upper 95% confidence interval
Persons]]-Table4b_HealthBoard_Rates[[#This Row],[Age-standardised mortality rate
Persons]]</f>
        <v>9.8000000000000007</v>
      </c>
      <c r="K271" s="44"/>
    </row>
    <row r="272" spans="1:11" ht="15" customHeight="1" x14ac:dyDescent="0.35">
      <c r="A272" t="s">
        <v>87</v>
      </c>
      <c r="B272" t="s">
        <v>2</v>
      </c>
      <c r="C272" s="50">
        <v>61</v>
      </c>
      <c r="D272" s="47">
        <v>59.9</v>
      </c>
      <c r="E272" s="47">
        <v>62.1</v>
      </c>
      <c r="F272" s="103">
        <v>11239</v>
      </c>
      <c r="J272" s="44">
        <f>Table4b_HealthBoard_Rates[[#This Row],[Upper 95% confidence interval
Persons]]-Table4b_HealthBoard_Rates[[#This Row],[Age-standardised mortality rate
Persons]]</f>
        <v>1.1000000000000014</v>
      </c>
      <c r="K272" s="44"/>
    </row>
    <row r="273" spans="1:11" ht="15" customHeight="1" x14ac:dyDescent="0.35">
      <c r="A273" t="s">
        <v>87</v>
      </c>
      <c r="B273" t="s">
        <v>51</v>
      </c>
      <c r="C273" s="50">
        <v>44</v>
      </c>
      <c r="D273" s="47">
        <v>29.1</v>
      </c>
      <c r="E273" s="47">
        <v>58.9</v>
      </c>
      <c r="F273" s="103">
        <v>34</v>
      </c>
      <c r="J273" s="44">
        <f>Table4b_HealthBoard_Rates[[#This Row],[Upper 95% confidence interval
Persons]]-Table4b_HealthBoard_Rates[[#This Row],[Age-standardised mortality rate
Persons]]</f>
        <v>14.899999999999999</v>
      </c>
      <c r="K273" s="44"/>
    </row>
    <row r="274" spans="1:11" ht="15" customHeight="1" x14ac:dyDescent="0.35">
      <c r="A274" t="s">
        <v>87</v>
      </c>
      <c r="B274" t="s">
        <v>52</v>
      </c>
      <c r="C274" s="50">
        <v>57</v>
      </c>
      <c r="D274" s="47">
        <v>53.4</v>
      </c>
      <c r="E274" s="47">
        <v>60.6</v>
      </c>
      <c r="F274" s="103">
        <v>950</v>
      </c>
      <c r="J274" s="44">
        <f>Table4b_HealthBoard_Rates[[#This Row],[Upper 95% confidence interval
Persons]]-Table4b_HealthBoard_Rates[[#This Row],[Age-standardised mortality rate
Persons]]</f>
        <v>3.6000000000000014</v>
      </c>
      <c r="K274" s="44"/>
    </row>
    <row r="275" spans="1:11" ht="15" customHeight="1" x14ac:dyDescent="0.35">
      <c r="A275" t="s">
        <v>87</v>
      </c>
      <c r="B275" t="s">
        <v>53</v>
      </c>
      <c r="C275" s="50">
        <v>50.6</v>
      </c>
      <c r="D275" s="47">
        <v>38.6</v>
      </c>
      <c r="E275" s="47">
        <v>62.6</v>
      </c>
      <c r="F275" s="103">
        <v>68</v>
      </c>
      <c r="J275" s="44">
        <f>Table4b_HealthBoard_Rates[[#This Row],[Upper 95% confidence interval
Persons]]-Table4b_HealthBoard_Rates[[#This Row],[Age-standardised mortality rate
Persons]]</f>
        <v>12</v>
      </c>
      <c r="K275" s="44"/>
    </row>
    <row r="276" spans="1:11" ht="15" customHeight="1" x14ac:dyDescent="0.35">
      <c r="A276" s="19" t="s">
        <v>85</v>
      </c>
      <c r="B276" s="21" t="s">
        <v>44</v>
      </c>
      <c r="C276" s="49">
        <v>63.7</v>
      </c>
      <c r="D276" s="46">
        <v>59.5</v>
      </c>
      <c r="E276" s="46">
        <v>67.900000000000006</v>
      </c>
      <c r="F276" s="20">
        <v>901</v>
      </c>
      <c r="G276" s="3"/>
      <c r="J276" s="44">
        <f>Table4b_HealthBoard_Rates[[#This Row],[Upper 95% confidence interval
Persons]]-Table4b_HealthBoard_Rates[[#This Row],[Age-standardised mortality rate
Persons]]</f>
        <v>4.2000000000000028</v>
      </c>
      <c r="K276" s="44"/>
    </row>
    <row r="277" spans="1:11" ht="15" customHeight="1" x14ac:dyDescent="0.35">
      <c r="A277" t="s">
        <v>85</v>
      </c>
      <c r="B277" t="s">
        <v>45</v>
      </c>
      <c r="C277" s="49">
        <v>61.5</v>
      </c>
      <c r="D277" s="46">
        <v>54.6</v>
      </c>
      <c r="E277" s="46">
        <v>68.5</v>
      </c>
      <c r="F277" s="20">
        <v>301</v>
      </c>
      <c r="G277" s="3"/>
      <c r="J277" s="44">
        <f>Table4b_HealthBoard_Rates[[#This Row],[Upper 95% confidence interval
Persons]]-Table4b_HealthBoard_Rates[[#This Row],[Age-standardised mortality rate
Persons]]</f>
        <v>7</v>
      </c>
      <c r="K277" s="44"/>
    </row>
    <row r="278" spans="1:11" ht="15" customHeight="1" x14ac:dyDescent="0.35">
      <c r="A278" t="s">
        <v>85</v>
      </c>
      <c r="B278" t="s">
        <v>9</v>
      </c>
      <c r="C278" s="49">
        <v>50.4</v>
      </c>
      <c r="D278" s="46">
        <v>44.9</v>
      </c>
      <c r="E278" s="46">
        <v>56</v>
      </c>
      <c r="F278" s="20">
        <v>325</v>
      </c>
      <c r="G278" s="3"/>
      <c r="J278" s="44">
        <f>Table4b_HealthBoard_Rates[[#This Row],[Upper 95% confidence interval
Persons]]-Table4b_HealthBoard_Rates[[#This Row],[Age-standardised mortality rate
Persons]]</f>
        <v>5.6000000000000014</v>
      </c>
      <c r="K278" s="44"/>
    </row>
    <row r="279" spans="1:11" ht="15" customHeight="1" x14ac:dyDescent="0.35">
      <c r="A279" t="s">
        <v>85</v>
      </c>
      <c r="B279" t="s">
        <v>16</v>
      </c>
      <c r="C279" s="49">
        <v>52.5</v>
      </c>
      <c r="D279" s="46">
        <v>48.5</v>
      </c>
      <c r="E279" s="46">
        <v>56.4</v>
      </c>
      <c r="F279" s="20">
        <v>691</v>
      </c>
      <c r="G279" s="3"/>
      <c r="J279" s="44">
        <f>Table4b_HealthBoard_Rates[[#This Row],[Upper 95% confidence interval
Persons]]-Table4b_HealthBoard_Rates[[#This Row],[Age-standardised mortality rate
Persons]]</f>
        <v>3.8999999999999986</v>
      </c>
      <c r="K279" s="44"/>
    </row>
    <row r="280" spans="1:11" ht="15" customHeight="1" x14ac:dyDescent="0.35">
      <c r="A280" t="s">
        <v>85</v>
      </c>
      <c r="B280" t="s">
        <v>46</v>
      </c>
      <c r="C280" s="49">
        <v>70.2</v>
      </c>
      <c r="D280" s="46">
        <v>64.8</v>
      </c>
      <c r="E280" s="46">
        <v>75.599999999999994</v>
      </c>
      <c r="F280" s="20">
        <v>666</v>
      </c>
      <c r="G280" s="3"/>
      <c r="J280" s="44">
        <f>Table4b_HealthBoard_Rates[[#This Row],[Upper 95% confidence interval
Persons]]-Table4b_HealthBoard_Rates[[#This Row],[Age-standardised mortality rate
Persons]]</f>
        <v>5.3999999999999915</v>
      </c>
      <c r="K280" s="44"/>
    </row>
    <row r="281" spans="1:11" ht="15" customHeight="1" x14ac:dyDescent="0.35">
      <c r="A281" t="s">
        <v>85</v>
      </c>
      <c r="B281" t="s">
        <v>47</v>
      </c>
      <c r="C281" s="49">
        <v>61.5</v>
      </c>
      <c r="D281" s="46">
        <v>57.9</v>
      </c>
      <c r="E281" s="46">
        <v>65.099999999999994</v>
      </c>
      <c r="F281" s="20">
        <v>1130</v>
      </c>
      <c r="G281" s="3"/>
      <c r="J281" s="44">
        <f>Table4b_HealthBoard_Rates[[#This Row],[Upper 95% confidence interval
Persons]]-Table4b_HealthBoard_Rates[[#This Row],[Age-standardised mortality rate
Persons]]</f>
        <v>3.5999999999999943</v>
      </c>
      <c r="K281" s="44"/>
    </row>
    <row r="282" spans="1:11" ht="15" customHeight="1" x14ac:dyDescent="0.35">
      <c r="A282" t="s">
        <v>85</v>
      </c>
      <c r="B282" t="s">
        <v>48</v>
      </c>
      <c r="C282" s="49">
        <v>45.6</v>
      </c>
      <c r="D282" s="46">
        <v>43.4</v>
      </c>
      <c r="E282" s="46">
        <v>47.7</v>
      </c>
      <c r="F282" s="20">
        <v>1772</v>
      </c>
      <c r="G282" s="3"/>
      <c r="J282" s="44">
        <f>Table4b_HealthBoard_Rates[[#This Row],[Upper 95% confidence interval
Persons]]-Table4b_HealthBoard_Rates[[#This Row],[Age-standardised mortality rate
Persons]]</f>
        <v>2.1000000000000014</v>
      </c>
      <c r="K282" s="44"/>
    </row>
    <row r="283" spans="1:11" ht="15" customHeight="1" x14ac:dyDescent="0.35">
      <c r="A283" t="s">
        <v>85</v>
      </c>
      <c r="B283" t="s">
        <v>18</v>
      </c>
      <c r="C283" s="49">
        <v>34.1</v>
      </c>
      <c r="D283" s="46">
        <v>30.8</v>
      </c>
      <c r="E283" s="46">
        <v>37.4</v>
      </c>
      <c r="F283" s="20">
        <v>412</v>
      </c>
      <c r="J283" s="44">
        <f>Table4b_HealthBoard_Rates[[#This Row],[Upper 95% confidence interval
Persons]]-Table4b_HealthBoard_Rates[[#This Row],[Age-standardised mortality rate
Persons]]</f>
        <v>3.2999999999999972</v>
      </c>
      <c r="K283" s="44"/>
    </row>
    <row r="284" spans="1:11" ht="15" customHeight="1" x14ac:dyDescent="0.35">
      <c r="A284" t="s">
        <v>85</v>
      </c>
      <c r="B284" t="s">
        <v>86</v>
      </c>
      <c r="C284" s="49">
        <v>54.2</v>
      </c>
      <c r="D284" s="46">
        <v>50.8</v>
      </c>
      <c r="E284" s="46">
        <v>57.6</v>
      </c>
      <c r="F284" s="20">
        <v>1008</v>
      </c>
      <c r="J284" s="44">
        <f>Table4b_HealthBoard_Rates[[#This Row],[Upper 95% confidence interval
Persons]]-Table4b_HealthBoard_Rates[[#This Row],[Age-standardised mortality rate
Persons]]</f>
        <v>3.3999999999999986</v>
      </c>
      <c r="K284" s="44"/>
    </row>
    <row r="285" spans="1:11" ht="15" customHeight="1" x14ac:dyDescent="0.35">
      <c r="A285" t="s">
        <v>85</v>
      </c>
      <c r="B285" t="s">
        <v>49</v>
      </c>
      <c r="C285" s="49">
        <v>63.1</v>
      </c>
      <c r="D285" s="46">
        <v>60.1</v>
      </c>
      <c r="E285" s="46">
        <v>66.099999999999994</v>
      </c>
      <c r="F285" s="20">
        <v>1711</v>
      </c>
      <c r="J285" s="44">
        <f>Table4b_HealthBoard_Rates[[#This Row],[Upper 95% confidence interval
Persons]]-Table4b_HealthBoard_Rates[[#This Row],[Age-standardised mortality rate
Persons]]</f>
        <v>2.9999999999999929</v>
      </c>
      <c r="K285" s="44"/>
    </row>
    <row r="286" spans="1:11" ht="15" customHeight="1" x14ac:dyDescent="0.35">
      <c r="A286" t="s">
        <v>85</v>
      </c>
      <c r="B286" t="s">
        <v>50</v>
      </c>
      <c r="C286" s="49">
        <v>17.5</v>
      </c>
      <c r="D286" s="46">
        <v>8.3000000000000007</v>
      </c>
      <c r="E286" s="46">
        <v>26.8</v>
      </c>
      <c r="F286" s="20">
        <v>14</v>
      </c>
      <c r="J286" s="44">
        <f>Table4b_HealthBoard_Rates[[#This Row],[Upper 95% confidence interval
Persons]]-Table4b_HealthBoard_Rates[[#This Row],[Age-standardised mortality rate
Persons]]</f>
        <v>9.3000000000000007</v>
      </c>
      <c r="K286" s="44"/>
    </row>
    <row r="287" spans="1:11" ht="15" customHeight="1" x14ac:dyDescent="0.35">
      <c r="A287" t="s">
        <v>85</v>
      </c>
      <c r="B287" t="s">
        <v>2</v>
      </c>
      <c r="C287" s="49">
        <v>60.2</v>
      </c>
      <c r="D287" s="46">
        <v>59.1</v>
      </c>
      <c r="E287" s="46">
        <v>61.4</v>
      </c>
      <c r="F287" s="20">
        <v>11002</v>
      </c>
      <c r="J287" s="44">
        <f>Table4b_HealthBoard_Rates[[#This Row],[Upper 95% confidence interval
Persons]]-Table4b_HealthBoard_Rates[[#This Row],[Age-standardised mortality rate
Persons]]</f>
        <v>1.1999999999999957</v>
      </c>
      <c r="K287" s="44"/>
    </row>
    <row r="288" spans="1:11" ht="15" customHeight="1" x14ac:dyDescent="0.35">
      <c r="A288" t="s">
        <v>85</v>
      </c>
      <c r="B288" t="s">
        <v>51</v>
      </c>
      <c r="C288" s="49">
        <v>48.2</v>
      </c>
      <c r="D288" s="46">
        <v>32.6</v>
      </c>
      <c r="E288" s="46">
        <v>63.9</v>
      </c>
      <c r="F288" s="20">
        <v>37</v>
      </c>
      <c r="J288" s="44">
        <f>Table4b_HealthBoard_Rates[[#This Row],[Upper 95% confidence interval
Persons]]-Table4b_HealthBoard_Rates[[#This Row],[Age-standardised mortality rate
Persons]]</f>
        <v>15.699999999999996</v>
      </c>
      <c r="K288" s="44"/>
    </row>
    <row r="289" spans="1:11" ht="15" customHeight="1" x14ac:dyDescent="0.35">
      <c r="A289" t="s">
        <v>85</v>
      </c>
      <c r="B289" t="s">
        <v>52</v>
      </c>
      <c r="C289" s="49">
        <v>56</v>
      </c>
      <c r="D289" s="46">
        <v>52.4</v>
      </c>
      <c r="E289" s="46">
        <v>59.6</v>
      </c>
      <c r="F289" s="20">
        <v>927</v>
      </c>
      <c r="J289" s="44">
        <f>Table4b_HealthBoard_Rates[[#This Row],[Upper 95% confidence interval
Persons]]-Table4b_HealthBoard_Rates[[#This Row],[Age-standardised mortality rate
Persons]]</f>
        <v>3.6000000000000014</v>
      </c>
      <c r="K289" s="44"/>
    </row>
    <row r="290" spans="1:11" ht="15" customHeight="1" x14ac:dyDescent="0.35">
      <c r="A290" t="s">
        <v>85</v>
      </c>
      <c r="B290" t="s">
        <v>53</v>
      </c>
      <c r="C290" s="49">
        <v>55.4</v>
      </c>
      <c r="D290" s="46">
        <v>43</v>
      </c>
      <c r="E290" s="46">
        <v>67.900000000000006</v>
      </c>
      <c r="F290" s="20">
        <v>75</v>
      </c>
      <c r="J290" s="44">
        <f>Table4b_HealthBoard_Rates[[#This Row],[Upper 95% confidence interval
Persons]]-Table4b_HealthBoard_Rates[[#This Row],[Age-standardised mortality rate
Persons]]</f>
        <v>12.500000000000007</v>
      </c>
      <c r="K290" s="44"/>
    </row>
    <row r="291" spans="1:11" x14ac:dyDescent="0.35">
      <c r="A291" s="17"/>
      <c r="B291" s="17"/>
      <c r="C291" s="17"/>
      <c r="D291" s="17"/>
      <c r="E291" s="17"/>
      <c r="F291" s="17"/>
    </row>
  </sheetData>
  <sortState xmlns:xlrd2="http://schemas.microsoft.com/office/spreadsheetml/2017/richdata2" ref="A6:F275">
    <sortCondition descending="1" ref="A4"/>
  </sortState>
  <hyperlinks>
    <hyperlink ref="A4" location="Contents!A1" display="Back to table of contents" xr:uid="{00000000-0004-0000-0800-000000000000}"/>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A44723778</value>
    </field>
    <field name="Objective-Title">
      <value order="0">Deaths from Alzheimer's disease and other dementias - 2022 - Tables - OFFICIAL - SENSITIVE: NOT TO BE SHARED BEFORE 19 SEPTEMBER 2023</value>
    </field>
    <field name="Objective-Description">
      <value order="0"/>
    </field>
    <field name="Objective-CreationStamp">
      <value order="0">2023-08-01T16:04:27Z</value>
    </field>
    <field name="Objective-IsApproved">
      <value order="0">false</value>
    </field>
    <field name="Objective-IsPublished">
      <value order="0">false</value>
    </field>
    <field name="Objective-DatePublished">
      <value order="0"/>
    </field>
    <field name="Objective-ModificationStamp">
      <value order="0">2023-09-11T15:05:15Z</value>
    </field>
    <field name="Objective-Owner">
      <value order="0">McAleese, Jessica J (U456048)</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vA67657311</value>
    </field>
    <field name="Objective-Version">
      <value order="0">0.5</value>
    </field>
    <field name="Objective-VersionNumber">
      <value order="0">5</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10</vt:i4>
      </vt:variant>
    </vt:vector>
  </HeadingPairs>
  <TitlesOfParts>
    <vt:vector size="27" baseType="lpstr">
      <vt:lpstr>Cover sheet</vt:lpstr>
      <vt:lpstr>Contents</vt:lpstr>
      <vt:lpstr>Notes</vt:lpstr>
      <vt:lpstr>1</vt:lpstr>
      <vt:lpstr>2</vt:lpstr>
      <vt:lpstr>3a</vt:lpstr>
      <vt:lpstr>3b</vt:lpstr>
      <vt:lpstr>4a</vt:lpstr>
      <vt:lpstr>4b</vt:lpstr>
      <vt:lpstr>5a</vt:lpstr>
      <vt:lpstr>5b</vt:lpstr>
      <vt:lpstr>6</vt:lpstr>
      <vt:lpstr>7</vt:lpstr>
      <vt:lpstr>8</vt:lpstr>
      <vt:lpstr>9a</vt:lpstr>
      <vt:lpstr>9b</vt:lpstr>
      <vt:lpstr>10</vt:lpstr>
      <vt:lpstr>Figure1</vt:lpstr>
      <vt:lpstr>Figure2</vt:lpstr>
      <vt:lpstr>Figure3a</vt:lpstr>
      <vt:lpstr>Figure3b</vt:lpstr>
      <vt:lpstr>Figure4</vt:lpstr>
      <vt:lpstr>Figure5</vt:lpstr>
      <vt:lpstr>Figure6</vt:lpstr>
      <vt:lpstr>Figure7</vt:lpstr>
      <vt:lpstr>Figure8</vt:lpstr>
      <vt:lpstr>Figure9</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2021-10-29T12:56:16Z</dcterms:created>
  <dcterms:modified xsi:type="dcterms:W3CDTF">2023-09-20T13:17:54Z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A44723778</vt:lpwstr>
  </property>
  <property fmtid="{D5CDD505-2E9C-101B-9397-08002B2CF9AE}" pid="4" name="Objective-Title">
    <vt:lpwstr>Deaths from Alzheimer's disease and other dementias - 2022 - Tables - OFFICIAL - SENSITIVE: NOT TO BE SHARED BEFORE 19 SEPTEMBER 2023</vt:lpwstr>
  </property>
  <property fmtid="{D5CDD505-2E9C-101B-9397-08002B2CF9AE}" pid="5" name="Objective-Description">
    <vt:lpwstr/>
  </property>
  <property fmtid="{D5CDD505-2E9C-101B-9397-08002B2CF9AE}" pid="6" name="Objective-CreationStamp">
    <vt:filetime>2023-08-01T16:04:27Z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2023-09-11T15:05:15Z</vt:filetime>
  </property>
  <property fmtid="{D5CDD505-2E9C-101B-9397-08002B2CF9AE}" pid="11" name="Objective-Owner">
    <vt:lpwstr>McAleese, Jessica J (U456048)</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Id">
    <vt:lpwstr>vA67657311</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PROJ/55137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