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eb Team\Current work\Publications\3. To archive\1-DRD- comparison with other countries\"/>
    </mc:Choice>
  </mc:AlternateContent>
  <bookViews>
    <workbookView xWindow="0" yWindow="0" windowWidth="19200" windowHeight="11460"/>
  </bookViews>
  <sheets>
    <sheet name="Contents" sheetId="5" r:id="rId1"/>
    <sheet name="Table 1 - drug-ind EMCDDA defn" sheetId="1" r:id="rId2"/>
    <sheet name="Table 2 - drug-rel standard def" sheetId="3" r:id="rId3"/>
    <sheet name="Table 3 - based on ONS wide def" sheetId="4" r:id="rId4"/>
    <sheet name="Scotland rates on EMCDDA basis" sheetId="2" r:id="rId5"/>
  </sheets>
  <definedNames>
    <definedName name="_GoBack" localSheetId="1">Contents!$A$1</definedName>
    <definedName name="_xlnm.Print_Area" localSheetId="0">Contents!$A$1:$M$10</definedName>
    <definedName name="_xlnm.Print_Area" localSheetId="1">'Table 1 - drug-ind EMCDDA defn'!$A$1:$M$52</definedName>
    <definedName name="_xlnm.Print_Area" localSheetId="2">'Table 2 - drug-rel standard def'!$A$1:$G$46</definedName>
    <definedName name="_xlnm.Print_Area" localSheetId="3">'Table 3 - based on ONS wide def'!$A$1:$G$46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4" l="1"/>
  <c r="E27" i="4"/>
  <c r="E28" i="4"/>
  <c r="E29" i="4"/>
  <c r="E30" i="4"/>
  <c r="E27" i="3"/>
  <c r="E28" i="3"/>
  <c r="E29" i="3"/>
  <c r="E30" i="3"/>
  <c r="E34" i="4" l="1"/>
  <c r="E37" i="4"/>
  <c r="E36" i="4"/>
  <c r="E35" i="4"/>
  <c r="D15" i="4"/>
  <c r="E15" i="4"/>
  <c r="E31" i="4" s="1"/>
  <c r="E38" i="4" s="1"/>
  <c r="C15" i="4"/>
  <c r="D15" i="3"/>
  <c r="E15" i="3"/>
  <c r="E31" i="3" s="1"/>
  <c r="C15" i="3"/>
  <c r="D27" i="4" l="1"/>
  <c r="D28" i="4"/>
  <c r="D29" i="4"/>
  <c r="C27" i="4"/>
  <c r="C28" i="4"/>
  <c r="C29" i="4"/>
  <c r="D31" i="4"/>
  <c r="C31" i="4"/>
  <c r="D30" i="4"/>
  <c r="C30" i="4"/>
  <c r="D26" i="4"/>
  <c r="C26" i="4"/>
  <c r="D27" i="3"/>
  <c r="D28" i="3"/>
  <c r="D29" i="3"/>
  <c r="D30" i="3"/>
  <c r="D31" i="3"/>
  <c r="C27" i="3"/>
  <c r="C28" i="3"/>
  <c r="C29" i="3"/>
  <c r="C30" i="3"/>
  <c r="C31" i="3"/>
  <c r="D26" i="3"/>
  <c r="E26" i="3"/>
  <c r="C26" i="3"/>
  <c r="C8" i="2"/>
  <c r="K41" i="1" s="1"/>
  <c r="D8" i="2"/>
  <c r="L41" i="1" s="1"/>
  <c r="B8" i="2"/>
  <c r="J41" i="1" s="1"/>
  <c r="E35" i="3" l="1"/>
  <c r="E37" i="3"/>
  <c r="E38" i="3"/>
  <c r="E36" i="3"/>
  <c r="E34" i="3"/>
  <c r="D37" i="3"/>
  <c r="C36" i="3"/>
  <c r="C35" i="3"/>
  <c r="C38" i="3"/>
  <c r="C34" i="3"/>
  <c r="D35" i="3"/>
  <c r="D36" i="3"/>
  <c r="C37" i="3"/>
  <c r="D38" i="3"/>
  <c r="D34" i="3"/>
  <c r="C38" i="4"/>
  <c r="D37" i="4"/>
  <c r="C35" i="4"/>
  <c r="C37" i="4"/>
  <c r="D34" i="4"/>
  <c r="D36" i="4"/>
  <c r="D38" i="4"/>
  <c r="D35" i="4"/>
  <c r="C34" i="4"/>
  <c r="C36" i="4"/>
</calcChain>
</file>

<file path=xl/sharedStrings.xml><?xml version="1.0" encoding="utf-8"?>
<sst xmlns="http://schemas.openxmlformats.org/spreadsheetml/2006/main" count="235" uniqueCount="90">
  <si>
    <t>Table 1</t>
  </si>
  <si>
    <t>Number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</si>
  <si>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</si>
  <si>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</si>
  <si>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</si>
  <si>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</si>
  <si>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</si>
  <si>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</si>
  <si>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</si>
  <si>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</si>
  <si>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</si>
  <si>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</si>
  <si>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</si>
  <si>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</si>
  <si>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</si>
  <si>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</si>
  <si>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</si>
  <si>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</si>
  <si>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</si>
  <si>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</si>
  <si>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</si>
  <si>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</si>
  <si>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</si>
  <si>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</si>
  <si>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</si>
  <si>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</si>
  <si>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</si>
  <si>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</si>
  <si>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</si>
  <si>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r>
      <t>United Kingdom</t>
    </r>
    <r>
      <rPr>
        <vertAlign val="superscript"/>
        <sz val="10"/>
        <color theme="1"/>
        <rFont val="Arial"/>
        <family val="2"/>
      </rPr>
      <t>3</t>
    </r>
  </si>
  <si>
    <t>Turkey</t>
  </si>
  <si>
    <t>Norway</t>
  </si>
  <si>
    <t>Footnotes</t>
  </si>
  <si>
    <t>1) As defined by the European Monitoring Centre for Drugs and Drug Addiction (EMCDDA).</t>
  </si>
  <si>
    <t>Overdose data … must be interpreted with caution … systematic under-reporting in some countries, differences in the way toxicological examinations are conducted, and registration processes that can result in reporting delays …</t>
  </si>
  <si>
    <t xml:space="preserve">2) For all countries apart from Scotland, the figures are taken from the relevant editions of the EMCDDA's ‘European Drug Report’, </t>
  </si>
  <si>
    <r>
      <t xml:space="preserve">which are available via these links:   </t>
    </r>
    <r>
      <rPr>
        <u/>
        <sz val="8"/>
        <color theme="4" tint="-0.249977111117893"/>
        <rFont val="Arial"/>
        <family val="2"/>
      </rPr>
      <t>http://www.emcdda.europa.eu/edr2018</t>
    </r>
    <r>
      <rPr>
        <sz val="8"/>
        <color theme="1"/>
        <rFont val="Arial"/>
        <family val="2"/>
      </rPr>
      <t xml:space="preserve">   and  </t>
    </r>
    <r>
      <rPr>
        <u/>
        <sz val="8"/>
        <color theme="4" tint="-0.249977111117893"/>
        <rFont val="Arial"/>
        <family val="2"/>
      </rPr>
      <t>http://www.emcdda.europa.eu/edr2019</t>
    </r>
  </si>
  <si>
    <t>Scotland</t>
  </si>
  <si>
    <t>..</t>
  </si>
  <si>
    <t>Latest year</t>
  </si>
  <si>
    <t>Per million population aged 15 to 64</t>
  </si>
  <si>
    <t>Scotland drug-induced deaths (EMCDDA definition) aged 15 to 64 per million population</t>
  </si>
  <si>
    <t>Drug-induced deaths aged 15 to 64</t>
  </si>
  <si>
    <t>Population aged 15 to 64</t>
  </si>
  <si>
    <t>Death rate per million ….</t>
  </si>
  <si>
    <t>Table 2</t>
  </si>
  <si>
    <t>England</t>
  </si>
  <si>
    <t>Wales</t>
  </si>
  <si>
    <t>England &amp; Wales</t>
  </si>
  <si>
    <t>Northern Ireland</t>
  </si>
  <si>
    <t>Population (all ages)</t>
  </si>
  <si>
    <t>Drug-related deaths per million population</t>
  </si>
  <si>
    <t>Table 3</t>
  </si>
  <si>
    <t>In the case of 'European Drug Report 2019', most countries' figures are for 2017, but some are for 2016 and a few are for earlier years.</t>
  </si>
  <si>
    <t>3) In 'European Drug Report 2019', the EMCDDA's Table A6 indicates that the UK figures are for 2016.  Public Health England has confirmed that this is so.</t>
  </si>
  <si>
    <t>Drug-related deaths (NRS's standard definition) - all ages</t>
  </si>
  <si>
    <t>referred to by ONS and NISRA as 'drug misuse' deaths)</t>
  </si>
  <si>
    <t>(the definition used for the 'baseline' figures for the UK Drugs Strategy;</t>
  </si>
  <si>
    <t>Because Northern Ireland accounts for only about 3% of UK drug-deaths,</t>
  </si>
  <si>
    <t>the estimated UK total for 2018 is likely to have only a small percentage margin of error</t>
  </si>
  <si>
    <t>ONS 'wide' definition deaths per million population</t>
  </si>
  <si>
    <t>(referred to by ONS as 'drug poisoning' deaths</t>
  </si>
  <si>
    <t>and referred to by NISRA as 'drug-related' deaths)</t>
  </si>
  <si>
    <t>Scotland rates on EMCDDA basis</t>
  </si>
  <si>
    <t>Page 79 of the EMCDDA's "2019" report includes the following wording:</t>
  </si>
  <si>
    <t>UK</t>
  </si>
  <si>
    <t>1) ONS's figures for 'England' and 'Wales' count only deaths of residents of that country</t>
  </si>
  <si>
    <t>2) ONS's figures for 'England &amp; Wales' also include deaths of people who were not resident in those countries</t>
  </si>
  <si>
    <t xml:space="preserve">Ratio of the Scottish drug-death rate to that of ... </t>
  </si>
  <si>
    <t>Drug-deaths based on the ONS 'wide' definition - all ages</t>
  </si>
  <si>
    <t>3) because the figure for Northern Ireland for 2018 had not been published at the time this table was produced,</t>
  </si>
  <si>
    <t>NRS has assumed that it will be the same as in 2017, in order to estimate a total for 2018 for the UK as a whole.</t>
  </si>
  <si>
    <t>Registration Year</t>
  </si>
  <si>
    <t>Drug-death rates - comparisons with other countries 2016 2017 and 2018 - data available in August 2019</t>
  </si>
  <si>
    <t>2014 or 2015 (if that's the latest year for a country)</t>
  </si>
  <si>
    <r>
      <t>Table 1 - Drug-induced deaths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aged 15 to 64</t>
    </r>
  </si>
  <si>
    <r>
      <t>Country</t>
    </r>
    <r>
      <rPr>
        <b/>
        <vertAlign val="superscript"/>
        <sz val="10"/>
        <color theme="1"/>
        <rFont val="Arial"/>
        <family val="2"/>
      </rPr>
      <t>2</t>
    </r>
  </si>
  <si>
    <t>© Crown Copyright 2019</t>
  </si>
  <si>
    <t>Table 2 - Drug-related deaths (NRS's standard definition) - all ages</t>
  </si>
  <si>
    <r>
      <t>England</t>
    </r>
    <r>
      <rPr>
        <vertAlign val="superscript"/>
        <sz val="10"/>
        <color theme="1"/>
        <rFont val="Arial"/>
        <family val="2"/>
      </rPr>
      <t>1</t>
    </r>
  </si>
  <si>
    <r>
      <t>Wales</t>
    </r>
    <r>
      <rPr>
        <vertAlign val="superscript"/>
        <sz val="10"/>
        <color theme="1"/>
        <rFont val="Arial"/>
        <family val="2"/>
      </rPr>
      <t>1</t>
    </r>
  </si>
  <si>
    <r>
      <t>England &amp; Wales</t>
    </r>
    <r>
      <rPr>
        <vertAlign val="superscript"/>
        <sz val="10"/>
        <color theme="1"/>
        <rFont val="Arial"/>
        <family val="2"/>
      </rPr>
      <t>2</t>
    </r>
  </si>
  <si>
    <r>
      <t>Northern Ireland</t>
    </r>
    <r>
      <rPr>
        <vertAlign val="superscript"/>
        <sz val="10"/>
        <color theme="1"/>
        <rFont val="Arial"/>
        <family val="2"/>
      </rPr>
      <t>3</t>
    </r>
  </si>
  <si>
    <t>Table 3 - Drug-deaths based on the ONS 'wide' definition - all ages</t>
  </si>
  <si>
    <t>back to contents</t>
  </si>
  <si>
    <t>Table 4 - Scotland rates on EMCDDA basis</t>
  </si>
  <si>
    <t>Table 4</t>
  </si>
  <si>
    <t>Contents</t>
  </si>
  <si>
    <r>
      <t>Drug-related</t>
    </r>
    <r>
      <rPr>
        <u/>
        <sz val="10"/>
        <color theme="1"/>
        <rFont val="Arial"/>
        <family val="2"/>
      </rPr>
      <t xml:space="preserve"> (or 'drug misuse') </t>
    </r>
    <r>
      <rPr>
        <b/>
        <u/>
        <sz val="10"/>
        <color theme="1"/>
        <rFont val="Arial"/>
        <family val="2"/>
      </rPr>
      <t>deaths (all ages)</t>
    </r>
  </si>
  <si>
    <r>
      <t xml:space="preserve">ONS 'wide' definition </t>
    </r>
    <r>
      <rPr>
        <u/>
        <sz val="10"/>
        <color theme="1"/>
        <rFont val="Arial"/>
        <family val="2"/>
      </rPr>
      <t>('drug poisoning')</t>
    </r>
    <r>
      <rPr>
        <b/>
        <u/>
        <sz val="10"/>
        <color theme="1"/>
        <rFont val="Arial"/>
        <family val="2"/>
      </rPr>
      <t xml:space="preserve"> deaths (all ages)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</si>
</sst>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u/>
      <sz val="8"/>
      <color theme="4" tint="-0.249977111117893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  <scheme val="major"/>
    </font>
    <font>
      <sz val="10"/>
      <color rgb="FFFF0000"/>
      <name val="Arial"/>
      <family val="2"/>
    </font>
    <font>
      <b/>
      <u/>
      <sz val="12"/>
      <color theme="1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/>
      <sz val="10"/>
      <color theme="10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u/>
      <sz val="10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4" tint="-0.499984740745262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FF"/>
      <name val="Arial"/>
      <family val="2"/>
    </font>
    <font>
      <u/>
      <sz val="10"/>
      <color theme="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96">
    <xf numFmtId="0" fontId="0" fillId="0" borderId="0"/>
    <xf numFmtId="0" fontId="19" fillId="0" borderId="0"/>
    <xf numFmtId="0" fontId="23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4" fillId="3" borderId="0" applyNumberFormat="0" applyBorder="0" applyAlignment="0" applyProtection="0"/>
    <xf numFmtId="0" fontId="35" fillId="6" borderId="4" applyNumberFormat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5" borderId="4" applyNumberFormat="0" applyAlignment="0" applyProtection="0"/>
    <xf numFmtId="0" fontId="43" fillId="0" borderId="6" applyNumberFormat="0" applyFill="0" applyAlignment="0" applyProtection="0"/>
    <xf numFmtId="0" fontId="44" fillId="4" borderId="0" applyNumberFormat="0" applyBorder="0" applyAlignment="0" applyProtection="0"/>
    <xf numFmtId="0" fontId="30" fillId="0" borderId="0"/>
    <xf numFmtId="0" fontId="19" fillId="0" borderId="0"/>
    <xf numFmtId="0" fontId="30" fillId="0" borderId="0"/>
    <xf numFmtId="0" fontId="19" fillId="8" borderId="8" applyNumberFormat="0" applyFont="0" applyAlignment="0" applyProtection="0"/>
    <xf numFmtId="0" fontId="45" fillId="6" borderId="5" applyNumberFormat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0" fillId="0" borderId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5" borderId="0" applyNumberFormat="0" applyBorder="0" applyAlignment="0" applyProtection="0"/>
    <xf numFmtId="0" fontId="51" fillId="37" borderId="0" applyNumberFormat="0" applyBorder="0" applyAlignment="0" applyProtection="0"/>
    <xf numFmtId="0" fontId="51" fillId="34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37" borderId="0" applyNumberFormat="0" applyBorder="0" applyAlignment="0" applyProtection="0"/>
    <xf numFmtId="0" fontId="51" fillId="35" borderId="0" applyNumberFormat="0" applyBorder="0" applyAlignment="0" applyProtection="0"/>
    <xf numFmtId="0" fontId="52" fillId="37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39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3" fillId="46" borderId="0" applyNumberFormat="0" applyBorder="0" applyAlignment="0" applyProtection="0"/>
    <xf numFmtId="0" fontId="54" fillId="47" borderId="10" applyNumberFormat="0" applyAlignment="0" applyProtection="0"/>
    <xf numFmtId="0" fontId="55" fillId="48" borderId="11" applyNumberFormat="0" applyAlignment="0" applyProtection="0"/>
    <xf numFmtId="40" fontId="3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38" borderId="10" applyNumberFormat="0" applyAlignment="0" applyProtection="0"/>
    <xf numFmtId="0" fontId="62" fillId="0" borderId="15" applyNumberFormat="0" applyFill="0" applyAlignment="0" applyProtection="0"/>
    <xf numFmtId="0" fontId="63" fillId="38" borderId="0" applyNumberFormat="0" applyBorder="0" applyAlignment="0" applyProtection="0"/>
    <xf numFmtId="0" fontId="23" fillId="35" borderId="16" applyNumberFormat="0" applyFont="0" applyAlignment="0" applyProtection="0"/>
    <xf numFmtId="0" fontId="64" fillId="47" borderId="17" applyNumberFormat="0" applyAlignment="0" applyProtection="0"/>
    <xf numFmtId="9" fontId="3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3" fillId="0" borderId="0"/>
    <xf numFmtId="0" fontId="23" fillId="0" borderId="0"/>
    <xf numFmtId="0" fontId="30" fillId="0" borderId="0"/>
    <xf numFmtId="0" fontId="19" fillId="0" borderId="0"/>
    <xf numFmtId="0" fontId="30" fillId="0" borderId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0" fillId="0" borderId="0"/>
    <xf numFmtId="0" fontId="30" fillId="0" borderId="0"/>
    <xf numFmtId="0" fontId="19" fillId="0" borderId="0"/>
    <xf numFmtId="0" fontId="30" fillId="0" borderId="0"/>
    <xf numFmtId="0" fontId="1" fillId="0" borderId="0"/>
    <xf numFmtId="0" fontId="74" fillId="0" borderId="0" applyNumberFormat="0" applyFill="0" applyBorder="0" applyAlignment="0" applyProtection="0"/>
  </cellStyleXfs>
  <cellXfs count="74">
    <xf numFmtId="0" fontId="0" fillId="0" borderId="0" xfId="0"/>
    <xf numFmtId="0" fontId="18" fillId="0" borderId="0" xfId="0" applyFont="1"/>
    <xf numFmtId="0" fontId="24" fillId="0" borderId="0" xfId="1" applyFont="1" applyFill="1" applyAlignment="1">
      <alignment vertical="top" wrapText="1"/>
    </xf>
    <xf numFmtId="0" fontId="26" fillId="0" borderId="0" xfId="0" applyFont="1"/>
    <xf numFmtId="0" fontId="19" fillId="0" borderId="0" xfId="1" applyFont="1" applyFill="1"/>
    <xf numFmtId="0" fontId="26" fillId="0" borderId="0" xfId="0" applyFont="1" applyAlignment="1">
      <alignment horizontal="right"/>
    </xf>
    <xf numFmtId="0" fontId="28" fillId="0" borderId="0" xfId="0" applyFont="1"/>
    <xf numFmtId="0" fontId="19" fillId="0" borderId="0" xfId="0" applyFont="1"/>
    <xf numFmtId="0" fontId="0" fillId="0" borderId="0" xfId="0"/>
    <xf numFmtId="0" fontId="48" fillId="0" borderId="0" xfId="0" applyFont="1"/>
    <xf numFmtId="0" fontId="22" fillId="0" borderId="0" xfId="1" applyFont="1" applyFill="1" applyAlignment="1"/>
    <xf numFmtId="0" fontId="26" fillId="0" borderId="0" xfId="0" applyFont="1"/>
    <xf numFmtId="0" fontId="70" fillId="0" borderId="0" xfId="0" applyFont="1"/>
    <xf numFmtId="0" fontId="27" fillId="0" borderId="0" xfId="0" applyFont="1"/>
    <xf numFmtId="0" fontId="27" fillId="0" borderId="0" xfId="0" applyFont="1"/>
    <xf numFmtId="0" fontId="19" fillId="0" borderId="0" xfId="0" applyFont="1" applyAlignment="1">
      <alignment horizontal="right"/>
    </xf>
    <xf numFmtId="3" fontId="19" fillId="0" borderId="0" xfId="0" applyNumberFormat="1" applyFont="1"/>
    <xf numFmtId="0" fontId="21" fillId="0" borderId="0" xfId="1" applyFont="1" applyAlignment="1"/>
    <xf numFmtId="0" fontId="26" fillId="0" borderId="0" xfId="0" applyFont="1" applyAlignment="1"/>
    <xf numFmtId="0" fontId="26" fillId="0" borderId="0" xfId="0" applyFont="1" applyBorder="1"/>
    <xf numFmtId="0" fontId="27" fillId="0" borderId="0" xfId="0" applyFont="1" applyBorder="1"/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0" xfId="1" applyFont="1" applyFill="1" applyBorder="1"/>
    <xf numFmtId="0" fontId="26" fillId="0" borderId="20" xfId="0" applyFont="1" applyBorder="1"/>
    <xf numFmtId="0" fontId="19" fillId="0" borderId="20" xfId="0" applyFont="1" applyBorder="1"/>
    <xf numFmtId="0" fontId="27" fillId="0" borderId="2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9" xfId="0" applyFont="1" applyBorder="1"/>
    <xf numFmtId="0" fontId="47" fillId="49" borderId="0" xfId="0" applyFont="1" applyFill="1"/>
    <xf numFmtId="3" fontId="73" fillId="0" borderId="0" xfId="0" applyNumberFormat="1" applyFont="1"/>
    <xf numFmtId="3" fontId="30" fillId="0" borderId="0" xfId="2" applyNumberFormat="1" applyFont="1" applyFill="1"/>
    <xf numFmtId="1" fontId="19" fillId="0" borderId="0" xfId="0" applyNumberFormat="1" applyFont="1"/>
    <xf numFmtId="164" fontId="19" fillId="0" borderId="0" xfId="0" applyNumberFormat="1" applyFont="1"/>
    <xf numFmtId="0" fontId="23" fillId="0" borderId="0" xfId="0" applyFont="1" applyFill="1" applyAlignment="1">
      <alignment horizontal="left"/>
    </xf>
    <xf numFmtId="0" fontId="32" fillId="0" borderId="0" xfId="295" applyFont="1"/>
    <xf numFmtId="0" fontId="75" fillId="0" borderId="0" xfId="0" applyFont="1"/>
    <xf numFmtId="0" fontId="18" fillId="0" borderId="0" xfId="0" applyFont="1"/>
    <xf numFmtId="0" fontId="23" fillId="0" borderId="0" xfId="0" applyFont="1" applyFill="1" applyAlignment="1">
      <alignment horizontal="left"/>
    </xf>
    <xf numFmtId="0" fontId="18" fillId="0" borderId="0" xfId="0" applyFont="1"/>
    <xf numFmtId="0" fontId="49" fillId="0" borderId="0" xfId="295" applyFont="1"/>
    <xf numFmtId="0" fontId="24" fillId="0" borderId="0" xfId="1" applyFont="1" applyFill="1" applyAlignment="1">
      <alignment horizontal="left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32" fillId="0" borderId="0" xfId="295" applyFont="1"/>
    <xf numFmtId="0" fontId="22" fillId="0" borderId="0" xfId="1" applyFont="1" applyFill="1" applyAlignment="1"/>
    <xf numFmtId="0" fontId="22" fillId="0" borderId="0" xfId="1" applyFont="1" applyFill="1" applyAlignment="1">
      <alignment horizontal="left"/>
    </xf>
    <xf numFmtId="0" fontId="27" fillId="0" borderId="0" xfId="0" applyFont="1" applyBorder="1" applyAlignment="1"/>
    <xf numFmtId="3" fontId="19" fillId="0" borderId="21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0" fontId="23" fillId="0" borderId="0" xfId="1" applyFont="1" applyFill="1" applyAlignment="1"/>
    <xf numFmtId="0" fontId="19" fillId="0" borderId="21" xfId="1" applyFont="1" applyFill="1" applyBorder="1" applyAlignment="1">
      <alignment vertical="center"/>
    </xf>
    <xf numFmtId="0" fontId="19" fillId="0" borderId="20" xfId="1" applyFont="1" applyFill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21" fillId="0" borderId="0" xfId="1" applyFont="1" applyAlignment="1"/>
    <xf numFmtId="0" fontId="19" fillId="0" borderId="0" xfId="0" applyFont="1"/>
    <xf numFmtId="0" fontId="21" fillId="0" borderId="0" xfId="1" applyFont="1"/>
    <xf numFmtId="0" fontId="19" fillId="0" borderId="2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/>
    </xf>
    <xf numFmtId="0" fontId="70" fillId="0" borderId="0" xfId="0" applyFont="1" applyBorder="1" applyAlignment="1">
      <alignment horizontal="left"/>
    </xf>
    <xf numFmtId="0" fontId="70" fillId="0" borderId="0" xfId="0" applyFont="1" applyBorder="1"/>
    <xf numFmtId="0" fontId="18" fillId="0" borderId="0" xfId="0" applyFont="1" applyAlignment="1">
      <alignment wrapText="1"/>
    </xf>
    <xf numFmtId="0" fontId="18" fillId="0" borderId="0" xfId="0" applyFont="1" applyAlignment="1"/>
  </cellXfs>
  <cellStyles count="296">
    <cellStyle name="20% - Accent1 10" xfId="204"/>
    <cellStyle name="20% - Accent1 11" xfId="218"/>
    <cellStyle name="20% - Accent1 12" xfId="233"/>
    <cellStyle name="20% - Accent1 13" xfId="265"/>
    <cellStyle name="20% - Accent1 14" xfId="3"/>
    <cellStyle name="20% - Accent1 2" xfId="53"/>
    <cellStyle name="20% - Accent1 3" xfId="69"/>
    <cellStyle name="20% - Accent1 4" xfId="84"/>
    <cellStyle name="20% - Accent1 5" xfId="98"/>
    <cellStyle name="20% - Accent1 6" xfId="111"/>
    <cellStyle name="20% - Accent1 7" xfId="161"/>
    <cellStyle name="20% - Accent1 8" xfId="176"/>
    <cellStyle name="20% - Accent1 9" xfId="190"/>
    <cellStyle name="20% - Accent2 10" xfId="206"/>
    <cellStyle name="20% - Accent2 11" xfId="220"/>
    <cellStyle name="20% - Accent2 12" xfId="235"/>
    <cellStyle name="20% - Accent2 13" xfId="269"/>
    <cellStyle name="20% - Accent2 14" xfId="4"/>
    <cellStyle name="20% - Accent2 2" xfId="55"/>
    <cellStyle name="20% - Accent2 3" xfId="71"/>
    <cellStyle name="20% - Accent2 4" xfId="86"/>
    <cellStyle name="20% - Accent2 5" xfId="100"/>
    <cellStyle name="20% - Accent2 6" xfId="112"/>
    <cellStyle name="20% - Accent2 7" xfId="163"/>
    <cellStyle name="20% - Accent2 8" xfId="178"/>
    <cellStyle name="20% - Accent2 9" xfId="192"/>
    <cellStyle name="20% - Accent3 10" xfId="208"/>
    <cellStyle name="20% - Accent3 11" xfId="222"/>
    <cellStyle name="20% - Accent3 12" xfId="237"/>
    <cellStyle name="20% - Accent3 13" xfId="273"/>
    <cellStyle name="20% - Accent3 14" xfId="5"/>
    <cellStyle name="20% - Accent3 2" xfId="57"/>
    <cellStyle name="20% - Accent3 3" xfId="73"/>
    <cellStyle name="20% - Accent3 4" xfId="88"/>
    <cellStyle name="20% - Accent3 5" xfId="102"/>
    <cellStyle name="20% - Accent3 6" xfId="113"/>
    <cellStyle name="20% - Accent3 7" xfId="165"/>
    <cellStyle name="20% - Accent3 8" xfId="180"/>
    <cellStyle name="20% - Accent3 9" xfId="194"/>
    <cellStyle name="20% - Accent4 10" xfId="210"/>
    <cellStyle name="20% - Accent4 11" xfId="224"/>
    <cellStyle name="20% - Accent4 12" xfId="239"/>
    <cellStyle name="20% - Accent4 13" xfId="277"/>
    <cellStyle name="20% - Accent4 14" xfId="6"/>
    <cellStyle name="20% - Accent4 2" xfId="59"/>
    <cellStyle name="20% - Accent4 3" xfId="75"/>
    <cellStyle name="20% - Accent4 4" xfId="90"/>
    <cellStyle name="20% - Accent4 5" xfId="104"/>
    <cellStyle name="20% - Accent4 6" xfId="114"/>
    <cellStyle name="20% - Accent4 7" xfId="167"/>
    <cellStyle name="20% - Accent4 8" xfId="182"/>
    <cellStyle name="20% - Accent4 9" xfId="196"/>
    <cellStyle name="20% - Accent5 10" xfId="212"/>
    <cellStyle name="20% - Accent5 11" xfId="226"/>
    <cellStyle name="20% - Accent5 12" xfId="241"/>
    <cellStyle name="20% - Accent5 13" xfId="281"/>
    <cellStyle name="20% - Accent5 14" xfId="7"/>
    <cellStyle name="20% - Accent5 2" xfId="61"/>
    <cellStyle name="20% - Accent5 3" xfId="77"/>
    <cellStyle name="20% - Accent5 4" xfId="92"/>
    <cellStyle name="20% - Accent5 5" xfId="106"/>
    <cellStyle name="20% - Accent5 6" xfId="115"/>
    <cellStyle name="20% - Accent5 7" xfId="169"/>
    <cellStyle name="20% - Accent5 8" xfId="184"/>
    <cellStyle name="20% - Accent5 9" xfId="198"/>
    <cellStyle name="20% - Accent6 10" xfId="214"/>
    <cellStyle name="20% - Accent6 11" xfId="228"/>
    <cellStyle name="20% - Accent6 12" xfId="243"/>
    <cellStyle name="20% - Accent6 13" xfId="285"/>
    <cellStyle name="20% - Accent6 14" xfId="8"/>
    <cellStyle name="20% - Accent6 2" xfId="63"/>
    <cellStyle name="20% - Accent6 3" xfId="79"/>
    <cellStyle name="20% - Accent6 4" xfId="94"/>
    <cellStyle name="20% - Accent6 5" xfId="108"/>
    <cellStyle name="20% - Accent6 6" xfId="116"/>
    <cellStyle name="20% - Accent6 7" xfId="171"/>
    <cellStyle name="20% - Accent6 8" xfId="186"/>
    <cellStyle name="20% - Accent6 9" xfId="200"/>
    <cellStyle name="40% - Accent1 10" xfId="205"/>
    <cellStyle name="40% - Accent1 11" xfId="219"/>
    <cellStyle name="40% - Accent1 12" xfId="234"/>
    <cellStyle name="40% - Accent1 13" xfId="266"/>
    <cellStyle name="40% - Accent1 14" xfId="9"/>
    <cellStyle name="40% - Accent1 2" xfId="54"/>
    <cellStyle name="40% - Accent1 3" xfId="70"/>
    <cellStyle name="40% - Accent1 4" xfId="85"/>
    <cellStyle name="40% - Accent1 5" xfId="99"/>
    <cellStyle name="40% - Accent1 6" xfId="117"/>
    <cellStyle name="40% - Accent1 7" xfId="162"/>
    <cellStyle name="40% - Accent1 8" xfId="177"/>
    <cellStyle name="40% - Accent1 9" xfId="191"/>
    <cellStyle name="40% - Accent2 10" xfId="207"/>
    <cellStyle name="40% - Accent2 11" xfId="221"/>
    <cellStyle name="40% - Accent2 12" xfId="236"/>
    <cellStyle name="40% - Accent2 13" xfId="270"/>
    <cellStyle name="40% - Accent2 14" xfId="10"/>
    <cellStyle name="40% - Accent2 2" xfId="56"/>
    <cellStyle name="40% - Accent2 3" xfId="72"/>
    <cellStyle name="40% - Accent2 4" xfId="87"/>
    <cellStyle name="40% - Accent2 5" xfId="101"/>
    <cellStyle name="40% - Accent2 6" xfId="118"/>
    <cellStyle name="40% - Accent2 7" xfId="164"/>
    <cellStyle name="40% - Accent2 8" xfId="179"/>
    <cellStyle name="40% - Accent2 9" xfId="193"/>
    <cellStyle name="40% - Accent3 10" xfId="209"/>
    <cellStyle name="40% - Accent3 11" xfId="223"/>
    <cellStyle name="40% - Accent3 12" xfId="238"/>
    <cellStyle name="40% - Accent3 13" xfId="274"/>
    <cellStyle name="40% - Accent3 14" xfId="11"/>
    <cellStyle name="40% - Accent3 2" xfId="58"/>
    <cellStyle name="40% - Accent3 3" xfId="74"/>
    <cellStyle name="40% - Accent3 4" xfId="89"/>
    <cellStyle name="40% - Accent3 5" xfId="103"/>
    <cellStyle name="40% - Accent3 6" xfId="119"/>
    <cellStyle name="40% - Accent3 7" xfId="166"/>
    <cellStyle name="40% - Accent3 8" xfId="181"/>
    <cellStyle name="40% - Accent3 9" xfId="195"/>
    <cellStyle name="40% - Accent4 10" xfId="211"/>
    <cellStyle name="40% - Accent4 11" xfId="225"/>
    <cellStyle name="40% - Accent4 12" xfId="240"/>
    <cellStyle name="40% - Accent4 13" xfId="278"/>
    <cellStyle name="40% - Accent4 14" xfId="12"/>
    <cellStyle name="40% - Accent4 2" xfId="60"/>
    <cellStyle name="40% - Accent4 3" xfId="76"/>
    <cellStyle name="40% - Accent4 4" xfId="91"/>
    <cellStyle name="40% - Accent4 5" xfId="105"/>
    <cellStyle name="40% - Accent4 6" xfId="120"/>
    <cellStyle name="40% - Accent4 7" xfId="168"/>
    <cellStyle name="40% - Accent4 8" xfId="183"/>
    <cellStyle name="40% - Accent4 9" xfId="197"/>
    <cellStyle name="40% - Accent5 10" xfId="213"/>
    <cellStyle name="40% - Accent5 11" xfId="227"/>
    <cellStyle name="40% - Accent5 12" xfId="242"/>
    <cellStyle name="40% - Accent5 13" xfId="282"/>
    <cellStyle name="40% - Accent5 14" xfId="13"/>
    <cellStyle name="40% - Accent5 2" xfId="62"/>
    <cellStyle name="40% - Accent5 3" xfId="78"/>
    <cellStyle name="40% - Accent5 4" xfId="93"/>
    <cellStyle name="40% - Accent5 5" xfId="107"/>
    <cellStyle name="40% - Accent5 6" xfId="121"/>
    <cellStyle name="40% - Accent5 7" xfId="170"/>
    <cellStyle name="40% - Accent5 8" xfId="185"/>
    <cellStyle name="40% - Accent5 9" xfId="199"/>
    <cellStyle name="40% - Accent6 10" xfId="215"/>
    <cellStyle name="40% - Accent6 11" xfId="229"/>
    <cellStyle name="40% - Accent6 12" xfId="244"/>
    <cellStyle name="40% - Accent6 13" xfId="286"/>
    <cellStyle name="40% - Accent6 14" xfId="14"/>
    <cellStyle name="40% - Accent6 2" xfId="64"/>
    <cellStyle name="40% - Accent6 3" xfId="80"/>
    <cellStyle name="40% - Accent6 4" xfId="95"/>
    <cellStyle name="40% - Accent6 5" xfId="109"/>
    <cellStyle name="40% - Accent6 6" xfId="122"/>
    <cellStyle name="40% - Accent6 7" xfId="172"/>
    <cellStyle name="40% - Accent6 8" xfId="187"/>
    <cellStyle name="40% - Accent6 9" xfId="201"/>
    <cellStyle name="60% - Accent1 2" xfId="123"/>
    <cellStyle name="60% - Accent1 3" xfId="267"/>
    <cellStyle name="60% - Accent1 4" xfId="15"/>
    <cellStyle name="60% - Accent2 2" xfId="124"/>
    <cellStyle name="60% - Accent2 3" xfId="271"/>
    <cellStyle name="60% - Accent2 4" xfId="16"/>
    <cellStyle name="60% - Accent3 2" xfId="125"/>
    <cellStyle name="60% - Accent3 3" xfId="275"/>
    <cellStyle name="60% - Accent3 4" xfId="17"/>
    <cellStyle name="60% - Accent4 2" xfId="126"/>
    <cellStyle name="60% - Accent4 3" xfId="279"/>
    <cellStyle name="60% - Accent4 4" xfId="18"/>
    <cellStyle name="60% - Accent5 2" xfId="127"/>
    <cellStyle name="60% - Accent5 3" xfId="283"/>
    <cellStyle name="60% - Accent5 4" xfId="19"/>
    <cellStyle name="60% - Accent6 2" xfId="128"/>
    <cellStyle name="60% - Accent6 3" xfId="287"/>
    <cellStyle name="60% - Accent6 4" xfId="20"/>
    <cellStyle name="Accent1 2" xfId="129"/>
    <cellStyle name="Accent1 3" xfId="264"/>
    <cellStyle name="Accent1 4" xfId="21"/>
    <cellStyle name="Accent2 2" xfId="130"/>
    <cellStyle name="Accent2 3" xfId="268"/>
    <cellStyle name="Accent2 4" xfId="22"/>
    <cellStyle name="Accent3 2" xfId="131"/>
    <cellStyle name="Accent3 3" xfId="272"/>
    <cellStyle name="Accent3 4" xfId="23"/>
    <cellStyle name="Accent4 2" xfId="132"/>
    <cellStyle name="Accent4 3" xfId="276"/>
    <cellStyle name="Accent4 4" xfId="24"/>
    <cellStyle name="Accent5 2" xfId="133"/>
    <cellStyle name="Accent5 3" xfId="280"/>
    <cellStyle name="Accent5 4" xfId="25"/>
    <cellStyle name="Accent6 2" xfId="134"/>
    <cellStyle name="Accent6 3" xfId="284"/>
    <cellStyle name="Accent6 4" xfId="26"/>
    <cellStyle name="Bad 2" xfId="135"/>
    <cellStyle name="Bad 3" xfId="253"/>
    <cellStyle name="Bad 4" xfId="27"/>
    <cellStyle name="Calculation 2" xfId="136"/>
    <cellStyle name="Calculation 3" xfId="257"/>
    <cellStyle name="Calculation 4" xfId="28"/>
    <cellStyle name="Check Cell 2" xfId="137"/>
    <cellStyle name="Check Cell 3" xfId="259"/>
    <cellStyle name="Check Cell 4" xfId="29"/>
    <cellStyle name="Comma 2" xfId="138"/>
    <cellStyle name="Comma 3" xfId="230"/>
    <cellStyle name="Comma 4" xfId="245"/>
    <cellStyle name="Explanatory Text 2" xfId="139"/>
    <cellStyle name="Explanatory Text 3" xfId="262"/>
    <cellStyle name="Explanatory Text 4" xfId="30"/>
    <cellStyle name="Followed Hyperlink" xfId="81" builtinId="9" customBuiltin="1"/>
    <cellStyle name="Followed Hyperlink 2" xfId="66"/>
    <cellStyle name="Followed Hyperlink 3" xfId="289"/>
    <cellStyle name="Good 2" xfId="140"/>
    <cellStyle name="Good 3" xfId="252"/>
    <cellStyle name="Good 4" xfId="31"/>
    <cellStyle name="Heading 1 2" xfId="141"/>
    <cellStyle name="Heading 1 3" xfId="248"/>
    <cellStyle name="Heading 1 4" xfId="32"/>
    <cellStyle name="Heading 2 2" xfId="142"/>
    <cellStyle name="Heading 2 3" xfId="249"/>
    <cellStyle name="Heading 2 4" xfId="33"/>
    <cellStyle name="Heading 3 2" xfId="143"/>
    <cellStyle name="Heading 3 3" xfId="250"/>
    <cellStyle name="Heading 3 4" xfId="34"/>
    <cellStyle name="Heading 4 2" xfId="144"/>
    <cellStyle name="Heading 4 3" xfId="251"/>
    <cellStyle name="Heading 4 4" xfId="35"/>
    <cellStyle name="Hyperlink" xfId="295" builtinId="8"/>
    <cellStyle name="Hyperlink 2" xfId="36"/>
    <cellStyle name="Hyperlink 3" xfId="37"/>
    <cellStyle name="Hyperlink 4" xfId="65"/>
    <cellStyle name="Hyperlink 5" xfId="216"/>
    <cellStyle name="Hyperlink 6" xfId="288"/>
    <cellStyle name="Input 2" xfId="145"/>
    <cellStyle name="Input 3" xfId="255"/>
    <cellStyle name="Input 4" xfId="38"/>
    <cellStyle name="Linked Cell 2" xfId="146"/>
    <cellStyle name="Linked Cell 3" xfId="258"/>
    <cellStyle name="Linked Cell 4" xfId="39"/>
    <cellStyle name="Neutral 2" xfId="147"/>
    <cellStyle name="Neutral 3" xfId="254"/>
    <cellStyle name="Neutral 4" xfId="40"/>
    <cellStyle name="Normal" xfId="0" builtinId="0"/>
    <cellStyle name="Normal 10" xfId="159"/>
    <cellStyle name="Normal 10 2" xfId="291"/>
    <cellStyle name="Normal 11" xfId="174"/>
    <cellStyle name="Normal 12" xfId="188"/>
    <cellStyle name="Normal 13" xfId="202"/>
    <cellStyle name="Normal 14" xfId="1"/>
    <cellStyle name="Normal 15" xfId="231"/>
    <cellStyle name="Normal 16" xfId="246"/>
    <cellStyle name="Normal 17" xfId="2"/>
    <cellStyle name="Normal 2" xfId="41"/>
    <cellStyle name="Normal 2 2" xfId="158"/>
    <cellStyle name="Normal 2 3" xfId="156"/>
    <cellStyle name="Normal 3" xfId="42"/>
    <cellStyle name="Normal 3 2" xfId="157"/>
    <cellStyle name="Normal 3 3" xfId="173"/>
    <cellStyle name="Normal 3 4" xfId="294"/>
    <cellStyle name="Normal 4" xfId="43"/>
    <cellStyle name="Normal 4 2" xfId="292"/>
    <cellStyle name="Normal 5" xfId="51"/>
    <cellStyle name="Normal 6" xfId="67"/>
    <cellStyle name="Normal 6 2" xfId="293"/>
    <cellStyle name="Normal 7" xfId="82"/>
    <cellStyle name="Normal 8" xfId="96"/>
    <cellStyle name="Normal 8 2" xfId="290"/>
    <cellStyle name="Normal 9" xfId="110"/>
    <cellStyle name="Note 10" xfId="189"/>
    <cellStyle name="Note 11" xfId="203"/>
    <cellStyle name="Note 12" xfId="217"/>
    <cellStyle name="Note 13" xfId="232"/>
    <cellStyle name="Note 14" xfId="261"/>
    <cellStyle name="Note 2" xfId="44"/>
    <cellStyle name="Note 3" xfId="52"/>
    <cellStyle name="Note 4" xfId="68"/>
    <cellStyle name="Note 5" xfId="83"/>
    <cellStyle name="Note 6" xfId="97"/>
    <cellStyle name="Note 7" xfId="148"/>
    <cellStyle name="Note 8" xfId="160"/>
    <cellStyle name="Note 9" xfId="175"/>
    <cellStyle name="Output 2" xfId="149"/>
    <cellStyle name="Output 3" xfId="256"/>
    <cellStyle name="Output 4" xfId="45"/>
    <cellStyle name="Percent 2" xfId="47"/>
    <cellStyle name="Percent 3" xfId="150"/>
    <cellStyle name="Percent 4" xfId="46"/>
    <cellStyle name="Title 2" xfId="151"/>
    <cellStyle name="Title 3" xfId="247"/>
    <cellStyle name="Title 4" xfId="48"/>
    <cellStyle name="Total 2" xfId="152"/>
    <cellStyle name="Total 3" xfId="263"/>
    <cellStyle name="Total 4" xfId="49"/>
    <cellStyle name="Warning Text 2" xfId="153"/>
    <cellStyle name="Warning Text 3" xfId="260"/>
    <cellStyle name="Warning Text 4" xfId="50"/>
    <cellStyle name="whole number" xfId="154"/>
    <cellStyle name="whole number 2" xfId="15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tabSelected="1" workbookViewId="0">
      <selection sqref="A1:M1"/>
    </sheetView>
  </sheetViews>
  <sheetFormatPr defaultRowHeight="14.25" x14ac:dyDescent="0.2"/>
  <cols>
    <col min="1" max="16384" width="9.140625" style="11"/>
  </cols>
  <sheetData>
    <row r="1" spans="1:13" ht="18" customHeight="1" x14ac:dyDescent="0.25">
      <c r="A1" s="73" t="s">
        <v>73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5" customHeight="1" x14ac:dyDescent="0.25">
      <c r="A2" s="72"/>
      <c r="B2" s="72"/>
      <c r="C2" s="72"/>
      <c r="D2" s="72"/>
      <c r="E2" s="72"/>
      <c r="F2" s="72"/>
      <c r="G2" s="72"/>
      <c r="H2" s="72"/>
      <c r="I2" s="43"/>
      <c r="J2" s="43"/>
      <c r="K2" s="43"/>
      <c r="L2" s="43"/>
      <c r="M2" s="43"/>
    </row>
    <row r="3" spans="1:13" x14ac:dyDescent="0.2">
      <c r="A3" s="13" t="s">
        <v>87</v>
      </c>
    </row>
    <row r="4" spans="1:13" x14ac:dyDescent="0.2">
      <c r="A4" s="7"/>
      <c r="B4" s="42"/>
      <c r="C4" s="42"/>
      <c r="D4" s="42"/>
      <c r="E4" s="42"/>
      <c r="F4" s="42"/>
      <c r="G4" s="42"/>
      <c r="H4" s="7"/>
    </row>
    <row r="5" spans="1:13" x14ac:dyDescent="0.2">
      <c r="A5" s="13" t="s">
        <v>0</v>
      </c>
      <c r="B5" s="46" t="s">
        <v>42</v>
      </c>
      <c r="C5" s="46"/>
      <c r="D5" s="46"/>
      <c r="E5" s="46"/>
      <c r="F5" s="46"/>
      <c r="G5" s="46"/>
      <c r="H5" s="7"/>
    </row>
    <row r="6" spans="1:13" x14ac:dyDescent="0.2">
      <c r="A6" s="13" t="s">
        <v>45</v>
      </c>
      <c r="B6" s="46" t="s">
        <v>55</v>
      </c>
      <c r="C6" s="46"/>
      <c r="D6" s="46"/>
      <c r="E6" s="46"/>
      <c r="F6" s="46"/>
      <c r="G6" s="46"/>
      <c r="H6" s="7"/>
    </row>
    <row r="7" spans="1:13" x14ac:dyDescent="0.2">
      <c r="A7" s="13" t="s">
        <v>52</v>
      </c>
      <c r="B7" s="46" t="s">
        <v>69</v>
      </c>
      <c r="C7" s="46"/>
      <c r="D7" s="46"/>
      <c r="E7" s="46"/>
      <c r="F7" s="46"/>
      <c r="G7" s="46"/>
      <c r="H7" s="7"/>
    </row>
    <row r="8" spans="1:13" x14ac:dyDescent="0.2">
      <c r="A8" s="13" t="s">
        <v>86</v>
      </c>
      <c r="B8" s="46" t="s">
        <v>63</v>
      </c>
      <c r="C8" s="46"/>
      <c r="D8" s="46"/>
      <c r="E8" s="46"/>
      <c r="F8" s="46"/>
      <c r="G8" s="46"/>
      <c r="H8" s="7"/>
    </row>
    <row r="9" spans="1:13" x14ac:dyDescent="0.2">
      <c r="A9" s="7"/>
      <c r="B9" s="42"/>
      <c r="C9" s="42"/>
      <c r="D9" s="42"/>
      <c r="E9" s="42"/>
      <c r="F9" s="42"/>
      <c r="G9" s="42"/>
      <c r="H9" s="7"/>
    </row>
    <row r="10" spans="1:13" x14ac:dyDescent="0.2">
      <c r="A10" s="44" t="s">
        <v>77</v>
      </c>
      <c r="B10" s="44"/>
      <c r="C10" s="7"/>
      <c r="D10" s="7"/>
      <c r="E10" s="7"/>
      <c r="F10" s="7"/>
      <c r="G10" s="7"/>
      <c r="H10" s="7"/>
    </row>
  </sheetData>
  <mergeCells count="6">
    <mergeCell ref="A10:B10"/>
    <mergeCell ref="A1:M1"/>
    <mergeCell ref="B5:G5"/>
    <mergeCell ref="B8:G8"/>
    <mergeCell ref="B7:G7"/>
    <mergeCell ref="B6:G6"/>
  </mergeCells>
  <hyperlinks>
    <hyperlink ref="B5:G5" location="'Table 1 - drug-ind EMCDDA defn'!A1" display="Drug-induced deaths1 aged 15 to 64"/>
    <hyperlink ref="B6:F6" location="'Table 2 - drug-rel standard def'!A1" display="Drug-related deaths (NRS's standard definition) - all ages"/>
    <hyperlink ref="B7:F7" location="'Table 3 - based on ONS wide def'!A1" display="Drug-deaths based on the ONS 'wide' definition - all ages"/>
    <hyperlink ref="B8:C8" location="'Scotland rates on EMCDDA basis'!A1" display="Scotland rates on EMCDDA basis"/>
  </hyperlink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workbookViewId="0">
      <selection sqref="A1:F1"/>
    </sheetView>
  </sheetViews>
  <sheetFormatPr defaultRowHeight="14.25" x14ac:dyDescent="0.2"/>
  <cols>
    <col min="1" max="1" width="20.42578125" style="3" customWidth="1"/>
    <col min="2" max="2" width="2.7109375" style="3" customWidth="1"/>
    <col min="3" max="3" width="7.28515625" style="3" customWidth="1"/>
    <col min="4" max="4" width="2.7109375" style="3" customWidth="1"/>
    <col min="5" max="7" width="9.140625" style="3"/>
    <col min="8" max="8" width="3.5703125" style="3" customWidth="1"/>
    <col min="9" max="9" width="15.42578125" style="3" customWidth="1"/>
    <col min="10" max="10" width="12.42578125" style="3" customWidth="1"/>
    <col min="11" max="12" width="9.140625" style="3"/>
    <col min="13" max="13" width="3.28515625" style="3" customWidth="1"/>
    <col min="14" max="14" width="52.140625" style="3" customWidth="1"/>
    <col min="15" max="16384" width="9.140625" style="3"/>
  </cols>
  <sheetData>
    <row r="1" spans="1:13" ht="18" customHeight="1" x14ac:dyDescent="0.25">
      <c r="A1" s="45" t="s">
        <v>75</v>
      </c>
      <c r="B1" s="45"/>
      <c r="C1" s="45"/>
      <c r="D1" s="45"/>
      <c r="E1" s="45"/>
      <c r="F1" s="45"/>
      <c r="I1" s="54" t="s">
        <v>84</v>
      </c>
      <c r="J1" s="54"/>
    </row>
    <row r="3" spans="1:13" ht="15" customHeight="1" x14ac:dyDescent="0.2">
      <c r="B3" s="19"/>
      <c r="C3" s="48" t="s">
        <v>1</v>
      </c>
      <c r="D3" s="48"/>
      <c r="E3" s="48"/>
      <c r="F3" s="48"/>
      <c r="G3" s="48"/>
      <c r="H3" s="19"/>
      <c r="I3" s="49" t="s">
        <v>40</v>
      </c>
      <c r="J3" s="49"/>
      <c r="K3" s="49"/>
      <c r="L3" s="49"/>
      <c r="M3" s="19"/>
    </row>
    <row r="4" spans="1:13" s="11" customFormat="1" ht="15" x14ac:dyDescent="0.2">
      <c r="A4" s="23"/>
      <c r="B4" s="21"/>
      <c r="C4" s="21"/>
      <c r="D4" s="21"/>
      <c r="E4" s="22"/>
      <c r="F4" s="21"/>
      <c r="G4" s="21"/>
      <c r="H4" s="21"/>
      <c r="I4" s="50" t="s">
        <v>74</v>
      </c>
      <c r="J4" s="23"/>
      <c r="K4" s="23"/>
      <c r="L4" s="24"/>
      <c r="M4" s="19"/>
    </row>
    <row r="5" spans="1:13" s="11" customFormat="1" ht="15" x14ac:dyDescent="0.2">
      <c r="A5" s="23"/>
      <c r="B5" s="21"/>
      <c r="C5" s="21"/>
      <c r="D5" s="21"/>
      <c r="E5" s="22"/>
      <c r="F5" s="21"/>
      <c r="G5" s="21"/>
      <c r="H5" s="21"/>
      <c r="I5" s="50"/>
      <c r="J5" s="23"/>
      <c r="K5" s="23"/>
      <c r="L5" s="24"/>
      <c r="M5" s="19"/>
    </row>
    <row r="6" spans="1:13" s="11" customFormat="1" ht="15" x14ac:dyDescent="0.2">
      <c r="A6" s="57" t="s">
        <v>76</v>
      </c>
      <c r="B6" s="21"/>
      <c r="C6" s="50" t="s">
        <v>39</v>
      </c>
      <c r="D6" s="21"/>
      <c r="E6" s="22"/>
      <c r="F6" s="21"/>
      <c r="G6" s="21"/>
      <c r="H6" s="21"/>
      <c r="I6" s="50"/>
      <c r="J6" s="23"/>
      <c r="K6" s="23"/>
      <c r="L6" s="24"/>
      <c r="M6" s="19"/>
    </row>
    <row r="7" spans="1:13" x14ac:dyDescent="0.2">
      <c r="A7" s="57"/>
      <c r="B7" s="21"/>
      <c r="C7" s="50"/>
      <c r="D7" s="25"/>
      <c r="E7" s="52">
        <v>2016</v>
      </c>
      <c r="F7" s="52">
        <v>2017</v>
      </c>
      <c r="G7" s="52">
        <v>2018</v>
      </c>
      <c r="H7" s="25"/>
      <c r="I7" s="50"/>
      <c r="J7" s="52">
        <v>2016</v>
      </c>
      <c r="K7" s="52">
        <v>2017</v>
      </c>
      <c r="L7" s="52">
        <v>2018</v>
      </c>
      <c r="M7" s="19"/>
    </row>
    <row r="8" spans="1:13" s="11" customFormat="1" x14ac:dyDescent="0.2">
      <c r="A8" s="29"/>
      <c r="B8" s="30"/>
      <c r="C8" s="51"/>
      <c r="D8" s="31"/>
      <c r="E8" s="53"/>
      <c r="F8" s="53"/>
      <c r="G8" s="53"/>
      <c r="H8" s="31"/>
      <c r="I8" s="51"/>
      <c r="J8" s="53"/>
      <c r="K8" s="53"/>
      <c r="L8" s="53"/>
      <c r="M8" s="19"/>
    </row>
    <row r="9" spans="1:13" x14ac:dyDescent="0.2">
      <c r="A9" s="4" t="s">
        <v>2</v>
      </c>
      <c r="C9" s="7">
        <v>2014</v>
      </c>
      <c r="E9" s="15" t="s">
        <v>38</v>
      </c>
      <c r="F9" s="15" t="s">
        <v>38</v>
      </c>
      <c r="G9" s="15" t="s">
        <v>38</v>
      </c>
      <c r="H9" s="7"/>
      <c r="I9" s="7">
        <v>8</v>
      </c>
      <c r="J9" s="15" t="s">
        <v>38</v>
      </c>
      <c r="K9" s="15" t="s">
        <v>38</v>
      </c>
      <c r="L9" s="15" t="s">
        <v>38</v>
      </c>
    </row>
    <row r="10" spans="1:13" x14ac:dyDescent="0.2">
      <c r="A10" s="4" t="s">
        <v>3</v>
      </c>
      <c r="C10" s="7">
        <v>2017</v>
      </c>
      <c r="E10" s="7">
        <v>21</v>
      </c>
      <c r="F10" s="7">
        <v>18</v>
      </c>
      <c r="G10" s="15" t="s">
        <v>38</v>
      </c>
      <c r="H10" s="7"/>
      <c r="I10" s="7"/>
      <c r="J10" s="7">
        <v>4</v>
      </c>
      <c r="K10" s="7">
        <v>4</v>
      </c>
      <c r="L10" s="15" t="s">
        <v>38</v>
      </c>
    </row>
    <row r="11" spans="1:13" x14ac:dyDescent="0.2">
      <c r="A11" s="4" t="s">
        <v>4</v>
      </c>
      <c r="C11" s="7">
        <v>2017</v>
      </c>
      <c r="E11" s="7">
        <v>30</v>
      </c>
      <c r="F11" s="7">
        <v>35</v>
      </c>
      <c r="G11" s="15" t="s">
        <v>38</v>
      </c>
      <c r="H11" s="7"/>
      <c r="I11" s="7"/>
      <c r="J11" s="7">
        <v>4</v>
      </c>
      <c r="K11" s="7">
        <v>5</v>
      </c>
      <c r="L11" s="15" t="s">
        <v>38</v>
      </c>
    </row>
    <row r="12" spans="1:13" x14ac:dyDescent="0.2">
      <c r="A12" s="4" t="s">
        <v>5</v>
      </c>
      <c r="C12" s="7">
        <v>2016</v>
      </c>
      <c r="E12" s="7">
        <v>202</v>
      </c>
      <c r="F12" s="15" t="s">
        <v>38</v>
      </c>
      <c r="G12" s="15" t="s">
        <v>38</v>
      </c>
      <c r="H12" s="7"/>
      <c r="I12" s="7"/>
      <c r="J12" s="7">
        <v>55</v>
      </c>
      <c r="K12" s="15" t="s">
        <v>38</v>
      </c>
      <c r="L12" s="15" t="s">
        <v>38</v>
      </c>
    </row>
    <row r="13" spans="1:13" x14ac:dyDescent="0.2">
      <c r="A13" s="4" t="s">
        <v>6</v>
      </c>
      <c r="C13" s="7">
        <v>2017</v>
      </c>
      <c r="E13" s="7">
        <v>1274</v>
      </c>
      <c r="F13" s="7">
        <v>1120</v>
      </c>
      <c r="G13" s="15" t="s">
        <v>38</v>
      </c>
      <c r="H13" s="7"/>
      <c r="I13" s="7"/>
      <c r="J13" s="7">
        <v>24</v>
      </c>
      <c r="K13" s="7">
        <v>21</v>
      </c>
      <c r="L13" s="15" t="s">
        <v>38</v>
      </c>
    </row>
    <row r="14" spans="1:13" x14ac:dyDescent="0.2">
      <c r="A14" s="4" t="s">
        <v>7</v>
      </c>
      <c r="C14" s="7">
        <v>2017</v>
      </c>
      <c r="E14" s="7">
        <v>113</v>
      </c>
      <c r="F14" s="7">
        <v>110</v>
      </c>
      <c r="G14" s="15" t="s">
        <v>38</v>
      </c>
      <c r="H14" s="7"/>
      <c r="I14" s="7"/>
      <c r="J14" s="7">
        <v>132</v>
      </c>
      <c r="K14" s="7">
        <v>130</v>
      </c>
      <c r="L14" s="15" t="s">
        <v>38</v>
      </c>
    </row>
    <row r="15" spans="1:13" x14ac:dyDescent="0.2">
      <c r="A15" s="4" t="s">
        <v>8</v>
      </c>
      <c r="C15" s="7">
        <v>2015</v>
      </c>
      <c r="E15" s="15" t="s">
        <v>38</v>
      </c>
      <c r="F15" s="15" t="s">
        <v>38</v>
      </c>
      <c r="G15" s="15" t="s">
        <v>38</v>
      </c>
      <c r="H15" s="7"/>
      <c r="I15" s="7">
        <v>69</v>
      </c>
      <c r="J15" s="15" t="s">
        <v>38</v>
      </c>
      <c r="K15" s="15" t="s">
        <v>38</v>
      </c>
      <c r="L15" s="15" t="s">
        <v>38</v>
      </c>
    </row>
    <row r="16" spans="1:13" x14ac:dyDescent="0.2">
      <c r="A16" s="4" t="s">
        <v>9</v>
      </c>
      <c r="C16" s="5" t="s">
        <v>38</v>
      </c>
      <c r="E16" s="15" t="s">
        <v>38</v>
      </c>
      <c r="F16" s="15" t="s">
        <v>38</v>
      </c>
      <c r="G16" s="15" t="s">
        <v>38</v>
      </c>
      <c r="H16" s="7"/>
      <c r="I16" s="15" t="s">
        <v>38</v>
      </c>
      <c r="J16" s="15" t="s">
        <v>38</v>
      </c>
      <c r="K16" s="15" t="s">
        <v>38</v>
      </c>
      <c r="L16" s="15" t="s">
        <v>38</v>
      </c>
    </row>
    <row r="17" spans="1:12" x14ac:dyDescent="0.2">
      <c r="A17" s="4" t="s">
        <v>10</v>
      </c>
      <c r="C17" s="7">
        <v>2016</v>
      </c>
      <c r="E17" s="7">
        <v>482</v>
      </c>
      <c r="F17" s="15" t="s">
        <v>38</v>
      </c>
      <c r="G17" s="15" t="s">
        <v>38</v>
      </c>
      <c r="H17" s="7"/>
      <c r="I17" s="7"/>
      <c r="J17" s="7">
        <v>16</v>
      </c>
      <c r="K17" s="15" t="s">
        <v>38</v>
      </c>
      <c r="L17" s="15" t="s">
        <v>38</v>
      </c>
    </row>
    <row r="18" spans="1:12" x14ac:dyDescent="0.2">
      <c r="A18" s="4" t="s">
        <v>11</v>
      </c>
      <c r="C18" s="7">
        <v>2015</v>
      </c>
      <c r="E18" s="15" t="s">
        <v>38</v>
      </c>
      <c r="F18" s="15" t="s">
        <v>38</v>
      </c>
      <c r="G18" s="15" t="s">
        <v>38</v>
      </c>
      <c r="H18" s="7"/>
      <c r="I18" s="7">
        <v>7</v>
      </c>
      <c r="J18" s="15" t="s">
        <v>38</v>
      </c>
      <c r="K18" s="15" t="s">
        <v>38</v>
      </c>
      <c r="L18" s="15" t="s">
        <v>38</v>
      </c>
    </row>
    <row r="19" spans="1:12" x14ac:dyDescent="0.2">
      <c r="A19" s="4" t="s">
        <v>12</v>
      </c>
      <c r="C19" s="7">
        <v>2017</v>
      </c>
      <c r="E19" s="7">
        <v>56</v>
      </c>
      <c r="F19" s="7">
        <v>64</v>
      </c>
      <c r="G19" s="15" t="s">
        <v>38</v>
      </c>
      <c r="H19" s="7"/>
      <c r="I19" s="7"/>
      <c r="J19" s="7">
        <v>20</v>
      </c>
      <c r="K19" s="7">
        <v>23</v>
      </c>
      <c r="L19" s="15" t="s">
        <v>38</v>
      </c>
    </row>
    <row r="20" spans="1:12" x14ac:dyDescent="0.2">
      <c r="A20" s="4" t="s">
        <v>13</v>
      </c>
      <c r="C20" s="7">
        <v>2017</v>
      </c>
      <c r="E20" s="7">
        <v>263</v>
      </c>
      <c r="F20" s="7">
        <v>293</v>
      </c>
      <c r="G20" s="15" t="s">
        <v>38</v>
      </c>
      <c r="H20" s="7"/>
      <c r="I20" s="7"/>
      <c r="J20" s="7">
        <v>7</v>
      </c>
      <c r="K20" s="7">
        <v>8</v>
      </c>
      <c r="L20" s="15" t="s">
        <v>38</v>
      </c>
    </row>
    <row r="21" spans="1:12" x14ac:dyDescent="0.2">
      <c r="A21" s="4" t="s">
        <v>14</v>
      </c>
      <c r="C21" s="7">
        <v>2017</v>
      </c>
      <c r="E21" s="7">
        <v>6</v>
      </c>
      <c r="F21" s="7">
        <v>15</v>
      </c>
      <c r="G21" s="15" t="s">
        <v>38</v>
      </c>
      <c r="H21" s="7"/>
      <c r="I21" s="7"/>
      <c r="J21" s="7">
        <v>10</v>
      </c>
      <c r="K21" s="7">
        <v>26</v>
      </c>
      <c r="L21" s="15" t="s">
        <v>38</v>
      </c>
    </row>
    <row r="22" spans="1:12" x14ac:dyDescent="0.2">
      <c r="A22" s="4" t="s">
        <v>15</v>
      </c>
      <c r="C22" s="7">
        <v>2017</v>
      </c>
      <c r="E22" s="7">
        <v>18</v>
      </c>
      <c r="F22" s="7">
        <v>22</v>
      </c>
      <c r="G22" s="15" t="s">
        <v>38</v>
      </c>
      <c r="H22" s="7"/>
      <c r="I22" s="7"/>
      <c r="J22" s="7">
        <v>14</v>
      </c>
      <c r="K22" s="7">
        <v>17</v>
      </c>
      <c r="L22" s="15" t="s">
        <v>38</v>
      </c>
    </row>
    <row r="23" spans="1:12" x14ac:dyDescent="0.2">
      <c r="A23" s="4" t="s">
        <v>16</v>
      </c>
      <c r="C23" s="7">
        <v>2017</v>
      </c>
      <c r="E23" s="7">
        <v>107</v>
      </c>
      <c r="F23" s="7">
        <v>83</v>
      </c>
      <c r="G23" s="15" t="s">
        <v>38</v>
      </c>
      <c r="H23" s="7"/>
      <c r="I23" s="7"/>
      <c r="J23" s="7">
        <v>56</v>
      </c>
      <c r="K23" s="7">
        <v>44</v>
      </c>
      <c r="L23" s="15" t="s">
        <v>38</v>
      </c>
    </row>
    <row r="24" spans="1:12" x14ac:dyDescent="0.2">
      <c r="A24" s="4" t="s">
        <v>17</v>
      </c>
      <c r="C24" s="7">
        <v>2017</v>
      </c>
      <c r="E24" s="7">
        <v>5</v>
      </c>
      <c r="F24" s="7">
        <v>8</v>
      </c>
      <c r="G24" s="15" t="s">
        <v>38</v>
      </c>
      <c r="H24" s="7"/>
      <c r="I24" s="7"/>
      <c r="J24" s="7">
        <v>13</v>
      </c>
      <c r="K24" s="7">
        <v>19</v>
      </c>
      <c r="L24" s="15" t="s">
        <v>38</v>
      </c>
    </row>
    <row r="25" spans="1:12" x14ac:dyDescent="0.2">
      <c r="A25" s="4" t="s">
        <v>18</v>
      </c>
      <c r="C25" s="7">
        <v>2017</v>
      </c>
      <c r="E25" s="7">
        <v>26</v>
      </c>
      <c r="F25" s="7">
        <v>33</v>
      </c>
      <c r="G25" s="15" t="s">
        <v>38</v>
      </c>
      <c r="H25" s="7"/>
      <c r="I25" s="7"/>
      <c r="J25" s="7">
        <v>4</v>
      </c>
      <c r="K25" s="7">
        <v>5</v>
      </c>
      <c r="L25" s="15" t="s">
        <v>38</v>
      </c>
    </row>
    <row r="26" spans="1:12" x14ac:dyDescent="0.2">
      <c r="A26" s="4" t="s">
        <v>19</v>
      </c>
      <c r="C26" s="7">
        <v>2017</v>
      </c>
      <c r="E26" s="7">
        <v>5</v>
      </c>
      <c r="F26" s="7">
        <v>5</v>
      </c>
      <c r="G26" s="15" t="s">
        <v>38</v>
      </c>
      <c r="H26" s="7"/>
      <c r="I26" s="7"/>
      <c r="J26" s="7">
        <v>17</v>
      </c>
      <c r="K26" s="7">
        <v>16</v>
      </c>
      <c r="L26" s="15" t="s">
        <v>38</v>
      </c>
    </row>
    <row r="27" spans="1:12" x14ac:dyDescent="0.2">
      <c r="A27" s="4" t="s">
        <v>20</v>
      </c>
      <c r="C27" s="7">
        <v>2017</v>
      </c>
      <c r="E27" s="7">
        <v>209</v>
      </c>
      <c r="F27" s="7">
        <v>243</v>
      </c>
      <c r="G27" s="15" t="s">
        <v>38</v>
      </c>
      <c r="H27" s="7"/>
      <c r="I27" s="7"/>
      <c r="J27" s="7">
        <v>19</v>
      </c>
      <c r="K27" s="7">
        <v>22</v>
      </c>
      <c r="L27" s="15" t="s">
        <v>38</v>
      </c>
    </row>
    <row r="28" spans="1:12" x14ac:dyDescent="0.2">
      <c r="A28" s="4" t="s">
        <v>21</v>
      </c>
      <c r="C28" s="7">
        <v>2017</v>
      </c>
      <c r="E28" s="7">
        <v>163</v>
      </c>
      <c r="F28" s="7">
        <v>151</v>
      </c>
      <c r="G28" s="15" t="s">
        <v>38</v>
      </c>
      <c r="H28" s="7"/>
      <c r="I28" s="7"/>
      <c r="J28" s="7">
        <v>28</v>
      </c>
      <c r="K28" s="7">
        <v>26</v>
      </c>
      <c r="L28" s="15" t="s">
        <v>38</v>
      </c>
    </row>
    <row r="29" spans="1:12" x14ac:dyDescent="0.2">
      <c r="A29" s="4" t="s">
        <v>22</v>
      </c>
      <c r="C29" s="7">
        <v>2016</v>
      </c>
      <c r="E29" s="7">
        <v>181</v>
      </c>
      <c r="F29" s="15" t="s">
        <v>38</v>
      </c>
      <c r="G29" s="15" t="s">
        <v>38</v>
      </c>
      <c r="H29" s="7"/>
      <c r="I29" s="7"/>
      <c r="J29" s="7">
        <v>7</v>
      </c>
      <c r="K29" s="15" t="s">
        <v>38</v>
      </c>
      <c r="L29" s="15" t="s">
        <v>38</v>
      </c>
    </row>
    <row r="30" spans="1:12" x14ac:dyDescent="0.2">
      <c r="A30" s="4" t="s">
        <v>23</v>
      </c>
      <c r="C30" s="7">
        <v>2016</v>
      </c>
      <c r="E30" s="7">
        <v>30</v>
      </c>
      <c r="F30" s="15" t="s">
        <v>38</v>
      </c>
      <c r="G30" s="15" t="s">
        <v>38</v>
      </c>
      <c r="H30" s="7"/>
      <c r="I30" s="7"/>
      <c r="J30" s="7">
        <v>4</v>
      </c>
      <c r="K30" s="15" t="s">
        <v>38</v>
      </c>
      <c r="L30" s="15" t="s">
        <v>38</v>
      </c>
    </row>
    <row r="31" spans="1:12" x14ac:dyDescent="0.2">
      <c r="A31" s="4" t="s">
        <v>24</v>
      </c>
      <c r="C31" s="7">
        <v>2017</v>
      </c>
      <c r="E31" s="7">
        <v>19</v>
      </c>
      <c r="F31" s="7">
        <v>32</v>
      </c>
      <c r="G31" s="15" t="s">
        <v>38</v>
      </c>
      <c r="H31" s="7"/>
      <c r="I31" s="7"/>
      <c r="J31" s="7">
        <v>1</v>
      </c>
      <c r="K31" s="7">
        <v>2</v>
      </c>
      <c r="L31" s="15" t="s">
        <v>38</v>
      </c>
    </row>
    <row r="32" spans="1:12" x14ac:dyDescent="0.2">
      <c r="A32" s="4" t="s">
        <v>25</v>
      </c>
      <c r="C32" s="7">
        <v>2017</v>
      </c>
      <c r="E32" s="7">
        <v>40</v>
      </c>
      <c r="F32" s="7">
        <v>44</v>
      </c>
      <c r="G32" s="15" t="s">
        <v>38</v>
      </c>
      <c r="H32" s="7"/>
      <c r="I32" s="7"/>
      <c r="J32" s="7">
        <v>29</v>
      </c>
      <c r="K32" s="7">
        <v>32</v>
      </c>
      <c r="L32" s="15" t="s">
        <v>38</v>
      </c>
    </row>
    <row r="33" spans="1:12" x14ac:dyDescent="0.2">
      <c r="A33" s="4" t="s">
        <v>26</v>
      </c>
      <c r="C33" s="7">
        <v>2017</v>
      </c>
      <c r="E33" s="7">
        <v>19</v>
      </c>
      <c r="F33" s="7">
        <v>18</v>
      </c>
      <c r="G33" s="15" t="s">
        <v>38</v>
      </c>
      <c r="H33" s="7"/>
      <c r="I33" s="7"/>
      <c r="J33" s="7">
        <v>5</v>
      </c>
      <c r="K33" s="7">
        <v>5</v>
      </c>
      <c r="L33" s="15" t="s">
        <v>38</v>
      </c>
    </row>
    <row r="34" spans="1:12" x14ac:dyDescent="0.2">
      <c r="A34" s="4" t="s">
        <v>27</v>
      </c>
      <c r="C34" s="7">
        <v>2017</v>
      </c>
      <c r="E34" s="7">
        <v>184</v>
      </c>
      <c r="F34" s="7">
        <v>189</v>
      </c>
      <c r="G34" s="15" t="s">
        <v>38</v>
      </c>
      <c r="H34" s="7"/>
      <c r="I34" s="7"/>
      <c r="J34" s="7">
        <v>53</v>
      </c>
      <c r="K34" s="7">
        <v>55</v>
      </c>
      <c r="L34" s="15" t="s">
        <v>38</v>
      </c>
    </row>
    <row r="35" spans="1:12" x14ac:dyDescent="0.2">
      <c r="A35" s="4" t="s">
        <v>28</v>
      </c>
      <c r="C35" s="7">
        <v>2017</v>
      </c>
      <c r="E35" s="7">
        <v>543</v>
      </c>
      <c r="F35" s="7">
        <v>574</v>
      </c>
      <c r="G35" s="15" t="s">
        <v>38</v>
      </c>
      <c r="H35" s="7"/>
      <c r="I35" s="7"/>
      <c r="J35" s="7">
        <v>88</v>
      </c>
      <c r="K35" s="7">
        <v>92</v>
      </c>
      <c r="L35" s="15" t="s">
        <v>38</v>
      </c>
    </row>
    <row r="36" spans="1:12" x14ac:dyDescent="0.2">
      <c r="A36" s="4" t="s">
        <v>29</v>
      </c>
      <c r="C36" s="7">
        <v>2016</v>
      </c>
      <c r="E36" s="7">
        <v>3108</v>
      </c>
      <c r="F36" s="15" t="s">
        <v>38</v>
      </c>
      <c r="G36" s="15" t="s">
        <v>38</v>
      </c>
      <c r="H36" s="7"/>
      <c r="I36" s="7"/>
      <c r="J36" s="7">
        <v>74</v>
      </c>
      <c r="K36" s="15" t="s">
        <v>38</v>
      </c>
      <c r="L36" s="15" t="s">
        <v>38</v>
      </c>
    </row>
    <row r="37" spans="1:12" x14ac:dyDescent="0.2">
      <c r="A37" s="4"/>
      <c r="C37" s="7"/>
      <c r="E37" s="7"/>
      <c r="F37" s="7"/>
      <c r="G37" s="15"/>
      <c r="H37" s="7"/>
      <c r="I37" s="7"/>
      <c r="J37" s="7"/>
      <c r="K37" s="7"/>
      <c r="L37" s="15"/>
    </row>
    <row r="38" spans="1:12" x14ac:dyDescent="0.2">
      <c r="A38" s="4" t="s">
        <v>30</v>
      </c>
      <c r="C38" s="7">
        <v>2017</v>
      </c>
      <c r="E38" s="7">
        <v>779</v>
      </c>
      <c r="F38" s="7">
        <v>907</v>
      </c>
      <c r="G38" s="15" t="s">
        <v>38</v>
      </c>
      <c r="H38" s="7"/>
      <c r="I38" s="7"/>
      <c r="J38" s="7">
        <v>15</v>
      </c>
      <c r="K38" s="7">
        <v>17</v>
      </c>
      <c r="L38" s="15" t="s">
        <v>38</v>
      </c>
    </row>
    <row r="39" spans="1:12" x14ac:dyDescent="0.2">
      <c r="A39" s="4" t="s">
        <v>31</v>
      </c>
      <c r="C39" s="7">
        <v>2016</v>
      </c>
      <c r="E39" s="7">
        <v>258</v>
      </c>
      <c r="F39" s="15" t="s">
        <v>38</v>
      </c>
      <c r="G39" s="15" t="s">
        <v>38</v>
      </c>
      <c r="H39" s="7"/>
      <c r="I39" s="7"/>
      <c r="J39" s="7">
        <v>75</v>
      </c>
      <c r="K39" s="15" t="s">
        <v>38</v>
      </c>
      <c r="L39" s="15" t="s">
        <v>38</v>
      </c>
    </row>
    <row r="40" spans="1:12" x14ac:dyDescent="0.2">
      <c r="A40" s="26"/>
      <c r="B40" s="27"/>
      <c r="C40" s="27"/>
      <c r="D40" s="27"/>
      <c r="E40" s="28"/>
      <c r="F40" s="28"/>
      <c r="G40" s="28"/>
      <c r="H40" s="28"/>
      <c r="I40" s="28"/>
      <c r="J40" s="28"/>
      <c r="K40" s="28"/>
      <c r="L40" s="28"/>
    </row>
    <row r="41" spans="1:12" ht="15" customHeight="1" x14ac:dyDescent="0.2">
      <c r="A41" s="61" t="s">
        <v>37</v>
      </c>
      <c r="B41" s="32"/>
      <c r="C41" s="32"/>
      <c r="D41" s="32"/>
      <c r="E41" s="63">
        <v>754</v>
      </c>
      <c r="F41" s="63">
        <v>813</v>
      </c>
      <c r="G41" s="63">
        <v>1046</v>
      </c>
      <c r="H41" s="33"/>
      <c r="I41" s="33"/>
      <c r="J41" s="58">
        <f>'Scotland rates on EMCDDA basis'!B8</f>
        <v>212.67173806965141</v>
      </c>
      <c r="K41" s="58">
        <f>'Scotland rates on EMCDDA basis'!C8</f>
        <v>229.13807725250763</v>
      </c>
      <c r="L41" s="58">
        <f>'Scotland rates on EMCDDA basis'!D8</f>
        <v>294.95988009852675</v>
      </c>
    </row>
    <row r="42" spans="1:12" x14ac:dyDescent="0.2">
      <c r="A42" s="62"/>
      <c r="B42" s="30"/>
      <c r="C42" s="30"/>
      <c r="D42" s="30"/>
      <c r="E42" s="53"/>
      <c r="F42" s="53"/>
      <c r="G42" s="53"/>
      <c r="H42" s="31"/>
      <c r="I42" s="31"/>
      <c r="J42" s="59"/>
      <c r="K42" s="59"/>
      <c r="L42" s="59"/>
    </row>
    <row r="44" spans="1:12" x14ac:dyDescent="0.2">
      <c r="A44" s="64" t="s">
        <v>32</v>
      </c>
      <c r="B44" s="64"/>
      <c r="C44" s="17"/>
      <c r="D44" s="17"/>
      <c r="E44" s="18"/>
      <c r="F44" s="18"/>
      <c r="G44" s="18"/>
      <c r="H44" s="18"/>
      <c r="I44" s="18"/>
      <c r="J44" s="18"/>
      <c r="K44" s="18"/>
      <c r="L44" s="18"/>
    </row>
    <row r="45" spans="1:12" x14ac:dyDescent="0.2">
      <c r="A45" s="56" t="s">
        <v>33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4.25" customHeight="1" x14ac:dyDescent="0.2">
      <c r="A46" s="55" t="s">
        <v>35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2" ht="14.25" customHeight="1" x14ac:dyDescent="0.2">
      <c r="A47" s="55" t="s">
        <v>36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1:12" x14ac:dyDescent="0.2">
      <c r="A48" s="60" t="s">
        <v>53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5" x14ac:dyDescent="0.2">
      <c r="A49" s="56" t="s">
        <v>64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5" x14ac:dyDescent="0.2">
      <c r="A50" s="47" t="s">
        <v>34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2"/>
      <c r="N50" s="2"/>
      <c r="O50" s="2"/>
    </row>
    <row r="51" spans="1:15" s="11" customFormat="1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2"/>
      <c r="N51" s="2"/>
      <c r="O51" s="2"/>
    </row>
    <row r="52" spans="1:15" ht="14.25" customHeight="1" x14ac:dyDescent="0.2">
      <c r="A52" s="55" t="s">
        <v>54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4" spans="1:15" x14ac:dyDescent="0.2">
      <c r="A54" s="44" t="s">
        <v>77</v>
      </c>
      <c r="B54" s="44"/>
    </row>
  </sheetData>
  <mergeCells count="29">
    <mergeCell ref="A52:L52"/>
    <mergeCell ref="A45:L45"/>
    <mergeCell ref="A54:B54"/>
    <mergeCell ref="A6:A7"/>
    <mergeCell ref="K41:K42"/>
    <mergeCell ref="L41:L42"/>
    <mergeCell ref="A46:L46"/>
    <mergeCell ref="A47:L47"/>
    <mergeCell ref="A48:L48"/>
    <mergeCell ref="A41:A42"/>
    <mergeCell ref="E41:E42"/>
    <mergeCell ref="F41:F42"/>
    <mergeCell ref="G41:G42"/>
    <mergeCell ref="J41:J42"/>
    <mergeCell ref="A44:B44"/>
    <mergeCell ref="A49:L49"/>
    <mergeCell ref="A50:L51"/>
    <mergeCell ref="A1:F1"/>
    <mergeCell ref="C3:G3"/>
    <mergeCell ref="I3:L3"/>
    <mergeCell ref="C6:C8"/>
    <mergeCell ref="E7:E8"/>
    <mergeCell ref="F7:F8"/>
    <mergeCell ref="G7:G8"/>
    <mergeCell ref="I4:I8"/>
    <mergeCell ref="J7:J8"/>
    <mergeCell ref="K7:K8"/>
    <mergeCell ref="L7:L8"/>
    <mergeCell ref="I1:J1"/>
  </mergeCells>
  <hyperlinks>
    <hyperlink ref="I1" location="Contents!A1" display="back to contents"/>
  </hyperlinks>
  <pageMargins left="0.23622047244094491" right="0.23622047244094491" top="0.74803149606299213" bottom="0.74803149606299213" header="0.31496062992125984" footer="0.31496062992125984"/>
  <pageSetup paperSize="9" scale="87" fitToHeight="0" orientation="portrait" r:id="rId1"/>
  <headerFooter>
    <oddFooter>&amp;L© Crown Copyright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showGridLines="0" workbookViewId="0">
      <selection sqref="A1:E1"/>
    </sheetView>
  </sheetViews>
  <sheetFormatPr defaultRowHeight="14.25" x14ac:dyDescent="0.2"/>
  <cols>
    <col min="1" max="1" width="22.5703125" style="3" customWidth="1"/>
    <col min="2" max="2" width="3.140625" style="3" customWidth="1"/>
    <col min="3" max="3" width="16.5703125" style="3" customWidth="1"/>
    <col min="4" max="5" width="15.7109375" style="3" customWidth="1"/>
    <col min="6" max="6" width="9.140625" style="3"/>
    <col min="7" max="7" width="3.140625" style="3" customWidth="1"/>
    <col min="8" max="8" width="31" style="3" customWidth="1"/>
    <col min="9" max="9" width="24.85546875" style="3" customWidth="1"/>
    <col min="10" max="16384" width="9.140625" style="3"/>
  </cols>
  <sheetData>
    <row r="1" spans="1:10" ht="18" customHeight="1" x14ac:dyDescent="0.25">
      <c r="A1" s="45" t="s">
        <v>78</v>
      </c>
      <c r="B1" s="45"/>
      <c r="C1" s="45"/>
      <c r="D1" s="45"/>
      <c r="E1" s="45"/>
      <c r="H1" s="41" t="s">
        <v>84</v>
      </c>
      <c r="I1" s="41"/>
    </row>
    <row r="2" spans="1:10" s="11" customFormat="1" ht="15" customHeight="1" x14ac:dyDescent="0.25">
      <c r="A2" s="1"/>
      <c r="B2" s="9"/>
    </row>
    <row r="3" spans="1:10" s="11" customFormat="1" x14ac:dyDescent="0.2">
      <c r="A3" s="65" t="s">
        <v>57</v>
      </c>
      <c r="B3" s="65"/>
      <c r="C3" s="65"/>
      <c r="D3" s="65"/>
      <c r="E3" s="65"/>
    </row>
    <row r="4" spans="1:10" s="11" customFormat="1" x14ac:dyDescent="0.2">
      <c r="A4" s="65" t="s">
        <v>56</v>
      </c>
      <c r="B4" s="65"/>
      <c r="C4" s="65"/>
      <c r="D4" s="65"/>
      <c r="E4" s="65"/>
    </row>
    <row r="5" spans="1:10" s="11" customFormat="1" ht="15.75" x14ac:dyDescent="0.25">
      <c r="A5" s="9"/>
      <c r="B5" s="7"/>
    </row>
    <row r="6" spans="1:10" s="11" customFormat="1" x14ac:dyDescent="0.2">
      <c r="A6" s="12"/>
      <c r="B6" s="7"/>
      <c r="C6" s="34"/>
      <c r="D6" s="34" t="s">
        <v>72</v>
      </c>
      <c r="E6" s="34"/>
    </row>
    <row r="7" spans="1:10" s="11" customFormat="1" ht="15" customHeight="1" x14ac:dyDescent="0.2">
      <c r="A7" s="12"/>
      <c r="B7" s="7"/>
      <c r="C7" s="67">
        <v>2016</v>
      </c>
      <c r="D7" s="67">
        <v>2017</v>
      </c>
      <c r="E7" s="67">
        <v>2018</v>
      </c>
    </row>
    <row r="8" spans="1:10" s="11" customFormat="1" x14ac:dyDescent="0.2">
      <c r="A8" s="12"/>
      <c r="B8" s="7"/>
      <c r="C8" s="68"/>
      <c r="D8" s="68"/>
      <c r="E8" s="68"/>
    </row>
    <row r="9" spans="1:10" ht="15" x14ac:dyDescent="0.25">
      <c r="A9" s="7"/>
      <c r="B9" s="70" t="s">
        <v>88</v>
      </c>
      <c r="C9" s="70"/>
      <c r="D9" s="70"/>
      <c r="E9" s="70"/>
      <c r="G9" s="6"/>
      <c r="H9" s="6"/>
      <c r="I9" s="6"/>
      <c r="J9" s="6"/>
    </row>
    <row r="10" spans="1:10" x14ac:dyDescent="0.2">
      <c r="A10" s="7" t="s">
        <v>37</v>
      </c>
      <c r="B10" s="7"/>
      <c r="C10" s="16">
        <v>868</v>
      </c>
      <c r="D10" s="16">
        <v>934</v>
      </c>
      <c r="E10" s="16">
        <v>1187</v>
      </c>
    </row>
    <row r="11" spans="1:10" x14ac:dyDescent="0.2">
      <c r="A11" s="7" t="s">
        <v>79</v>
      </c>
      <c r="B11" s="7"/>
      <c r="C11" s="16">
        <v>2386</v>
      </c>
      <c r="D11" s="16">
        <v>2310</v>
      </c>
      <c r="E11" s="16">
        <v>2670</v>
      </c>
    </row>
    <row r="12" spans="1:10" x14ac:dyDescent="0.2">
      <c r="A12" s="7" t="s">
        <v>80</v>
      </c>
      <c r="B12" s="7"/>
      <c r="C12" s="16">
        <v>192</v>
      </c>
      <c r="D12" s="16">
        <v>185</v>
      </c>
      <c r="E12" s="16">
        <v>208</v>
      </c>
    </row>
    <row r="13" spans="1:10" x14ac:dyDescent="0.2">
      <c r="A13" s="7" t="s">
        <v>81</v>
      </c>
      <c r="B13" s="7"/>
      <c r="C13" s="16">
        <v>2596</v>
      </c>
      <c r="D13" s="16">
        <v>2503</v>
      </c>
      <c r="E13" s="16">
        <v>2917</v>
      </c>
    </row>
    <row r="14" spans="1:10" x14ac:dyDescent="0.2">
      <c r="A14" s="7" t="s">
        <v>82</v>
      </c>
      <c r="B14" s="7"/>
      <c r="C14" s="16">
        <v>112</v>
      </c>
      <c r="D14" s="16">
        <v>110</v>
      </c>
      <c r="E14" s="35">
        <v>110</v>
      </c>
    </row>
    <row r="15" spans="1:10" x14ac:dyDescent="0.2">
      <c r="A15" s="7" t="s">
        <v>65</v>
      </c>
      <c r="B15" s="7"/>
      <c r="C15" s="36">
        <f>C10+C13+C14</f>
        <v>3576</v>
      </c>
      <c r="D15" s="36">
        <f t="shared" ref="D15:E15" si="0">D10+D13+D14</f>
        <v>3547</v>
      </c>
      <c r="E15" s="36">
        <f t="shared" si="0"/>
        <v>4214</v>
      </c>
    </row>
    <row r="16" spans="1:10" x14ac:dyDescent="0.2">
      <c r="A16" s="7"/>
      <c r="B16" s="7"/>
      <c r="C16" s="7"/>
      <c r="D16" s="7"/>
      <c r="E16" s="7"/>
    </row>
    <row r="17" spans="1:5" x14ac:dyDescent="0.2">
      <c r="A17" s="7"/>
      <c r="B17" s="71" t="s">
        <v>50</v>
      </c>
      <c r="C17" s="71"/>
      <c r="D17" s="14"/>
      <c r="E17" s="14"/>
    </row>
    <row r="18" spans="1:5" x14ac:dyDescent="0.2">
      <c r="A18" s="7" t="s">
        <v>37</v>
      </c>
      <c r="B18" s="7"/>
      <c r="C18" s="37">
        <v>5404700</v>
      </c>
      <c r="D18" s="16">
        <v>5424800</v>
      </c>
      <c r="E18" s="16">
        <v>5438100</v>
      </c>
    </row>
    <row r="19" spans="1:5" x14ac:dyDescent="0.2">
      <c r="A19" s="7" t="s">
        <v>46</v>
      </c>
      <c r="B19" s="7"/>
      <c r="C19" s="16">
        <v>55268100</v>
      </c>
      <c r="D19" s="16">
        <v>55619400</v>
      </c>
      <c r="E19" s="16">
        <v>55977200</v>
      </c>
    </row>
    <row r="20" spans="1:5" x14ac:dyDescent="0.2">
      <c r="A20" s="7" t="s">
        <v>47</v>
      </c>
      <c r="B20" s="7"/>
      <c r="C20" s="16">
        <v>3113200</v>
      </c>
      <c r="D20" s="16">
        <v>3125200</v>
      </c>
      <c r="E20" s="16">
        <v>3138600</v>
      </c>
    </row>
    <row r="21" spans="1:5" x14ac:dyDescent="0.2">
      <c r="A21" s="7" t="s">
        <v>48</v>
      </c>
      <c r="B21" s="7"/>
      <c r="C21" s="16">
        <v>58381200</v>
      </c>
      <c r="D21" s="16">
        <v>58744600</v>
      </c>
      <c r="E21" s="16">
        <v>59115800</v>
      </c>
    </row>
    <row r="22" spans="1:5" x14ac:dyDescent="0.2">
      <c r="A22" s="7" t="s">
        <v>49</v>
      </c>
      <c r="B22" s="7"/>
      <c r="C22" s="16">
        <v>1862100</v>
      </c>
      <c r="D22" s="16">
        <v>1870800</v>
      </c>
      <c r="E22" s="16">
        <v>1881600</v>
      </c>
    </row>
    <row r="23" spans="1:5" x14ac:dyDescent="0.2">
      <c r="A23" s="7" t="s">
        <v>65</v>
      </c>
      <c r="B23" s="7"/>
      <c r="C23" s="16">
        <v>65648100</v>
      </c>
      <c r="D23" s="16">
        <v>66040200</v>
      </c>
      <c r="E23" s="16">
        <v>66435600</v>
      </c>
    </row>
    <row r="24" spans="1:5" x14ac:dyDescent="0.2">
      <c r="A24" s="7"/>
      <c r="B24" s="7"/>
      <c r="C24" s="7"/>
      <c r="D24" s="7"/>
      <c r="E24" s="7"/>
    </row>
    <row r="25" spans="1:5" x14ac:dyDescent="0.2">
      <c r="A25" s="7"/>
      <c r="B25" s="71" t="s">
        <v>51</v>
      </c>
      <c r="C25" s="71"/>
      <c r="D25" s="71"/>
      <c r="E25" s="71"/>
    </row>
    <row r="26" spans="1:5" x14ac:dyDescent="0.2">
      <c r="A26" s="7" t="s">
        <v>37</v>
      </c>
      <c r="B26" s="7"/>
      <c r="C26" s="38">
        <f>1000000*C10/C18</f>
        <v>160.60095842507448</v>
      </c>
      <c r="D26" s="38">
        <f>1000000*D10/D18</f>
        <v>172.17224598141868</v>
      </c>
      <c r="E26" s="38">
        <f>1000000*E10/E18</f>
        <v>218.27476508339311</v>
      </c>
    </row>
    <row r="27" spans="1:5" x14ac:dyDescent="0.2">
      <c r="A27" s="7" t="s">
        <v>46</v>
      </c>
      <c r="B27" s="7"/>
      <c r="C27" s="38">
        <f t="shared" ref="C27:E31" si="1">1000000*C11/C19</f>
        <v>43.171377340635921</v>
      </c>
      <c r="D27" s="38">
        <f t="shared" si="1"/>
        <v>41.532271114035751</v>
      </c>
      <c r="E27" s="38">
        <f t="shared" si="1"/>
        <v>47.697991325039482</v>
      </c>
    </row>
    <row r="28" spans="1:5" x14ac:dyDescent="0.2">
      <c r="A28" s="7" t="s">
        <v>47</v>
      </c>
      <c r="B28" s="7"/>
      <c r="C28" s="38">
        <f t="shared" si="1"/>
        <v>61.672876782731592</v>
      </c>
      <c r="D28" s="38">
        <f t="shared" si="1"/>
        <v>59.196211442467686</v>
      </c>
      <c r="E28" s="38">
        <f t="shared" si="1"/>
        <v>66.271586057477862</v>
      </c>
    </row>
    <row r="29" spans="1:5" x14ac:dyDescent="0.2">
      <c r="A29" s="7" t="s">
        <v>48</v>
      </c>
      <c r="B29" s="7"/>
      <c r="C29" s="38">
        <f t="shared" si="1"/>
        <v>44.466369310668505</v>
      </c>
      <c r="D29" s="38">
        <f t="shared" si="1"/>
        <v>42.608171644712876</v>
      </c>
      <c r="E29" s="38">
        <f t="shared" si="1"/>
        <v>49.343830245044472</v>
      </c>
    </row>
    <row r="30" spans="1:5" x14ac:dyDescent="0.2">
      <c r="A30" s="7" t="s">
        <v>49</v>
      </c>
      <c r="B30" s="7"/>
      <c r="C30" s="38">
        <f t="shared" si="1"/>
        <v>60.147145695719885</v>
      </c>
      <c r="D30" s="38">
        <f t="shared" si="1"/>
        <v>58.798375026726532</v>
      </c>
      <c r="E30" s="38">
        <f t="shared" si="1"/>
        <v>58.460884353741498</v>
      </c>
    </row>
    <row r="31" spans="1:5" x14ac:dyDescent="0.2">
      <c r="A31" s="7" t="s">
        <v>65</v>
      </c>
      <c r="B31" s="7"/>
      <c r="C31" s="38">
        <f t="shared" si="1"/>
        <v>54.472254337901632</v>
      </c>
      <c r="D31" s="38">
        <f t="shared" si="1"/>
        <v>53.709710146244255</v>
      </c>
      <c r="E31" s="38">
        <f t="shared" si="1"/>
        <v>63.429847852657311</v>
      </c>
    </row>
    <row r="32" spans="1:5" x14ac:dyDescent="0.2">
      <c r="A32" s="7"/>
      <c r="B32" s="7"/>
      <c r="C32" s="7"/>
      <c r="D32" s="7"/>
      <c r="E32" s="7"/>
    </row>
    <row r="33" spans="1:11" x14ac:dyDescent="0.2">
      <c r="A33" s="7"/>
      <c r="B33" s="71" t="s">
        <v>68</v>
      </c>
      <c r="C33" s="71"/>
      <c r="D33" s="71"/>
      <c r="E33" s="71"/>
    </row>
    <row r="34" spans="1:11" x14ac:dyDescent="0.2">
      <c r="A34" s="7" t="s">
        <v>46</v>
      </c>
      <c r="B34" s="7"/>
      <c r="C34" s="39">
        <f t="shared" ref="C34:D38" si="2">C$26/C27</f>
        <v>3.7200795600724468</v>
      </c>
      <c r="D34" s="39">
        <f t="shared" si="2"/>
        <v>4.1455052026575405</v>
      </c>
      <c r="E34" s="39">
        <f t="shared" ref="E34" si="3">E$26/E27</f>
        <v>4.5761835880247608</v>
      </c>
    </row>
    <row r="35" spans="1:11" x14ac:dyDescent="0.2">
      <c r="A35" s="7" t="s">
        <v>47</v>
      </c>
      <c r="B35" s="7"/>
      <c r="C35" s="39">
        <f t="shared" si="2"/>
        <v>2.6040776237965724</v>
      </c>
      <c r="D35" s="39">
        <f t="shared" si="2"/>
        <v>2.9085010980601602</v>
      </c>
      <c r="E35" s="39">
        <f t="shared" ref="E35" si="4">E$26/E28</f>
        <v>3.293640277359315</v>
      </c>
    </row>
    <row r="36" spans="1:11" x14ac:dyDescent="0.2">
      <c r="A36" s="7" t="s">
        <v>48</v>
      </c>
      <c r="B36" s="7"/>
      <c r="C36" s="39">
        <f t="shared" si="2"/>
        <v>3.6117398590161627</v>
      </c>
      <c r="D36" s="39">
        <f t="shared" si="2"/>
        <v>4.0408268962365357</v>
      </c>
      <c r="E36" s="39">
        <f t="shared" ref="E36" si="5">E$26/E29</f>
        <v>4.4235472601017651</v>
      </c>
    </row>
    <row r="37" spans="1:11" x14ac:dyDescent="0.2">
      <c r="A37" s="7" t="s">
        <v>49</v>
      </c>
      <c r="B37" s="7"/>
      <c r="C37" s="39">
        <f t="shared" si="2"/>
        <v>2.6701343275297429</v>
      </c>
      <c r="D37" s="39">
        <f t="shared" si="2"/>
        <v>2.9281803434730733</v>
      </c>
      <c r="E37" s="39">
        <f t="shared" ref="E37" si="6">E$26/E30</f>
        <v>3.7336890725537497</v>
      </c>
    </row>
    <row r="38" spans="1:11" x14ac:dyDescent="0.2">
      <c r="A38" s="7" t="s">
        <v>65</v>
      </c>
      <c r="B38" s="7"/>
      <c r="C38" s="39">
        <f t="shared" si="2"/>
        <v>2.9483075444030011</v>
      </c>
      <c r="D38" s="39">
        <f t="shared" si="2"/>
        <v>3.205607431367941</v>
      </c>
      <c r="E38" s="39">
        <f t="shared" ref="E38" si="7">E$26/E31</f>
        <v>3.44119956885958</v>
      </c>
    </row>
    <row r="40" spans="1:11" x14ac:dyDescent="0.2">
      <c r="A40" s="66" t="s">
        <v>32</v>
      </c>
      <c r="B40" s="66"/>
    </row>
    <row r="41" spans="1:11" s="11" customFormat="1" ht="14.25" customHeight="1" x14ac:dyDescent="0.2">
      <c r="A41" s="55" t="s">
        <v>66</v>
      </c>
      <c r="B41" s="55"/>
      <c r="C41" s="55"/>
      <c r="D41" s="55"/>
      <c r="E41" s="55"/>
      <c r="F41" s="55"/>
    </row>
    <row r="42" spans="1:11" s="11" customFormat="1" ht="14.25" customHeight="1" x14ac:dyDescent="0.2">
      <c r="A42" s="55" t="s">
        <v>67</v>
      </c>
      <c r="B42" s="55"/>
      <c r="C42" s="55"/>
      <c r="D42" s="55"/>
      <c r="E42" s="55"/>
      <c r="F42" s="55"/>
    </row>
    <row r="43" spans="1:11" ht="14.25" customHeight="1" x14ac:dyDescent="0.2">
      <c r="A43" s="55" t="s">
        <v>70</v>
      </c>
      <c r="B43" s="55"/>
      <c r="C43" s="55"/>
      <c r="D43" s="55"/>
      <c r="E43" s="55"/>
      <c r="F43" s="55"/>
      <c r="G43" s="10"/>
      <c r="H43" s="10"/>
      <c r="I43" s="10"/>
      <c r="J43" s="10"/>
      <c r="K43" s="10"/>
    </row>
    <row r="44" spans="1:11" s="11" customFormat="1" ht="14.25" customHeight="1" x14ac:dyDescent="0.2">
      <c r="A44" s="55" t="s">
        <v>71</v>
      </c>
      <c r="B44" s="55"/>
      <c r="C44" s="55"/>
      <c r="D44" s="55"/>
      <c r="E44" s="55"/>
      <c r="F44" s="55"/>
      <c r="G44" s="10"/>
      <c r="H44" s="10"/>
      <c r="I44" s="10"/>
      <c r="J44" s="10"/>
      <c r="K44" s="10"/>
    </row>
    <row r="45" spans="1:11" s="11" customFormat="1" ht="14.25" customHeight="1" x14ac:dyDescent="0.2">
      <c r="A45" s="55" t="s">
        <v>58</v>
      </c>
      <c r="B45" s="55"/>
      <c r="C45" s="55"/>
      <c r="D45" s="55"/>
      <c r="E45" s="55"/>
      <c r="F45" s="55"/>
      <c r="G45" s="10"/>
      <c r="H45" s="10"/>
      <c r="I45" s="10"/>
      <c r="J45" s="10"/>
      <c r="K45" s="10"/>
    </row>
    <row r="46" spans="1:11" s="11" customFormat="1" ht="14.25" customHeight="1" x14ac:dyDescent="0.2">
      <c r="A46" s="55" t="s">
        <v>59</v>
      </c>
      <c r="B46" s="55"/>
      <c r="C46" s="55"/>
      <c r="D46" s="55"/>
      <c r="E46" s="55"/>
      <c r="F46" s="55"/>
      <c r="G46" s="10"/>
      <c r="H46" s="10"/>
      <c r="I46" s="10"/>
      <c r="J46" s="10"/>
      <c r="K46" s="10"/>
    </row>
    <row r="48" spans="1:11" x14ac:dyDescent="0.2">
      <c r="A48" s="44" t="s">
        <v>77</v>
      </c>
      <c r="B48" s="44"/>
    </row>
  </sheetData>
  <mergeCells count="18">
    <mergeCell ref="A48:B48"/>
    <mergeCell ref="A41:F41"/>
    <mergeCell ref="A42:F42"/>
    <mergeCell ref="A43:F43"/>
    <mergeCell ref="A44:F44"/>
    <mergeCell ref="A45:F45"/>
    <mergeCell ref="B25:E25"/>
    <mergeCell ref="B33:E33"/>
    <mergeCell ref="B17:C17"/>
    <mergeCell ref="A46:F46"/>
    <mergeCell ref="A1:E1"/>
    <mergeCell ref="A3:E3"/>
    <mergeCell ref="A4:E4"/>
    <mergeCell ref="A40:B40"/>
    <mergeCell ref="C7:C8"/>
    <mergeCell ref="D7:D8"/>
    <mergeCell ref="E7:E8"/>
    <mergeCell ref="B9:E9"/>
  </mergeCells>
  <hyperlinks>
    <hyperlink ref="H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&amp;L© Crown Copyright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workbookViewId="0">
      <selection sqref="A1:E1"/>
    </sheetView>
  </sheetViews>
  <sheetFormatPr defaultRowHeight="15" x14ac:dyDescent="0.25"/>
  <cols>
    <col min="1" max="1" width="22.5703125" customWidth="1"/>
    <col min="2" max="2" width="3.85546875" customWidth="1"/>
    <col min="3" max="5" width="15.7109375" customWidth="1"/>
    <col min="6" max="6" width="11.85546875" customWidth="1"/>
    <col min="7" max="7" width="3.140625" customWidth="1"/>
    <col min="8" max="8" width="84" customWidth="1"/>
  </cols>
  <sheetData>
    <row r="1" spans="1:9" ht="18" customHeight="1" x14ac:dyDescent="0.25">
      <c r="A1" s="45" t="s">
        <v>83</v>
      </c>
      <c r="B1" s="45"/>
      <c r="C1" s="45"/>
      <c r="D1" s="45"/>
      <c r="E1" s="45"/>
      <c r="F1" s="11"/>
      <c r="G1" s="11"/>
      <c r="H1" s="41" t="s">
        <v>84</v>
      </c>
      <c r="I1" s="41"/>
    </row>
    <row r="2" spans="1:9" s="8" customFormat="1" ht="15" customHeight="1" x14ac:dyDescent="0.25">
      <c r="A2" s="1"/>
      <c r="B2" s="1"/>
      <c r="C2" s="1"/>
      <c r="D2" s="1"/>
      <c r="E2" s="1"/>
      <c r="F2" s="11"/>
      <c r="G2" s="11"/>
    </row>
    <row r="3" spans="1:9" s="8" customFormat="1" ht="14.25" customHeight="1" x14ac:dyDescent="0.25">
      <c r="A3" s="65" t="s">
        <v>61</v>
      </c>
      <c r="B3" s="65"/>
      <c r="C3" s="65"/>
      <c r="D3" s="11"/>
      <c r="E3" s="11"/>
      <c r="F3" s="11"/>
      <c r="G3" s="11"/>
    </row>
    <row r="4" spans="1:9" s="8" customFormat="1" ht="14.25" customHeight="1" x14ac:dyDescent="0.25">
      <c r="A4" s="65" t="s">
        <v>62</v>
      </c>
      <c r="B4" s="65"/>
      <c r="C4" s="65"/>
      <c r="D4" s="11"/>
      <c r="E4" s="11"/>
      <c r="F4" s="11"/>
      <c r="G4" s="11"/>
    </row>
    <row r="5" spans="1:9" s="8" customFormat="1" ht="14.25" customHeight="1" x14ac:dyDescent="0.25">
      <c r="A5" s="9"/>
      <c r="B5" s="7"/>
      <c r="C5" s="11"/>
      <c r="D5" s="11"/>
      <c r="E5" s="11"/>
      <c r="F5" s="11"/>
      <c r="G5" s="11"/>
    </row>
    <row r="6" spans="1:9" s="8" customFormat="1" ht="14.25" customHeight="1" x14ac:dyDescent="0.25">
      <c r="A6" s="12"/>
      <c r="B6" s="7"/>
      <c r="C6" s="69" t="s">
        <v>72</v>
      </c>
      <c r="D6" s="69"/>
      <c r="E6" s="69"/>
      <c r="F6" s="11"/>
      <c r="G6" s="11"/>
    </row>
    <row r="7" spans="1:9" s="8" customFormat="1" x14ac:dyDescent="0.25">
      <c r="A7" s="12"/>
      <c r="B7" s="7"/>
      <c r="C7" s="67">
        <v>2016</v>
      </c>
      <c r="D7" s="67">
        <v>2017</v>
      </c>
      <c r="E7" s="67">
        <v>2018</v>
      </c>
      <c r="F7" s="11"/>
      <c r="G7" s="11"/>
    </row>
    <row r="8" spans="1:9" s="8" customFormat="1" ht="14.25" customHeight="1" x14ac:dyDescent="0.25">
      <c r="A8" s="12"/>
      <c r="B8" s="7"/>
      <c r="C8" s="68"/>
      <c r="D8" s="68"/>
      <c r="E8" s="68"/>
      <c r="F8" s="11"/>
      <c r="G8" s="11"/>
    </row>
    <row r="9" spans="1:9" ht="14.25" customHeight="1" x14ac:dyDescent="0.25">
      <c r="A9" s="7"/>
      <c r="B9" s="70" t="s">
        <v>89</v>
      </c>
      <c r="C9" s="70"/>
      <c r="D9" s="70"/>
      <c r="E9" s="70"/>
      <c r="F9" s="11"/>
      <c r="G9" s="6"/>
    </row>
    <row r="10" spans="1:9" ht="14.25" customHeight="1" x14ac:dyDescent="0.25">
      <c r="A10" s="7" t="s">
        <v>37</v>
      </c>
      <c r="B10" s="7"/>
      <c r="C10" s="16">
        <v>997</v>
      </c>
      <c r="D10" s="16">
        <v>1045</v>
      </c>
      <c r="E10" s="16">
        <v>1313</v>
      </c>
      <c r="F10" s="11"/>
      <c r="G10" s="11"/>
    </row>
    <row r="11" spans="1:9" x14ac:dyDescent="0.25">
      <c r="A11" s="7" t="s">
        <v>79</v>
      </c>
      <c r="B11" s="7"/>
      <c r="C11" s="16">
        <v>3450</v>
      </c>
      <c r="D11" s="16">
        <v>3482</v>
      </c>
      <c r="E11" s="16">
        <v>3983</v>
      </c>
      <c r="F11" s="11"/>
      <c r="G11" s="11"/>
    </row>
    <row r="12" spans="1:9" x14ac:dyDescent="0.25">
      <c r="A12" s="7" t="s">
        <v>80</v>
      </c>
      <c r="B12" s="7"/>
      <c r="C12" s="16">
        <v>271</v>
      </c>
      <c r="D12" s="16">
        <v>260</v>
      </c>
      <c r="E12" s="16">
        <v>327</v>
      </c>
      <c r="F12" s="11"/>
      <c r="G12" s="11"/>
    </row>
    <row r="13" spans="1:9" x14ac:dyDescent="0.25">
      <c r="A13" s="7" t="s">
        <v>81</v>
      </c>
      <c r="B13" s="7"/>
      <c r="C13" s="16">
        <v>3744</v>
      </c>
      <c r="D13" s="16">
        <v>3756</v>
      </c>
      <c r="E13" s="16">
        <v>4359</v>
      </c>
      <c r="F13" s="11"/>
      <c r="G13" s="11"/>
    </row>
    <row r="14" spans="1:9" x14ac:dyDescent="0.25">
      <c r="A14" s="7" t="s">
        <v>82</v>
      </c>
      <c r="B14" s="7"/>
      <c r="C14" s="16">
        <v>127</v>
      </c>
      <c r="D14" s="16">
        <v>136</v>
      </c>
      <c r="E14" s="35">
        <v>136</v>
      </c>
      <c r="F14" s="11"/>
      <c r="G14" s="11"/>
    </row>
    <row r="15" spans="1:9" ht="14.25" customHeight="1" x14ac:dyDescent="0.25">
      <c r="A15" s="7" t="s">
        <v>65</v>
      </c>
      <c r="B15" s="7"/>
      <c r="C15" s="36">
        <f>C10+C13+C14</f>
        <v>4868</v>
      </c>
      <c r="D15" s="36">
        <f t="shared" ref="D15:E15" si="0">D10+D13+D14</f>
        <v>4937</v>
      </c>
      <c r="E15" s="36">
        <f t="shared" si="0"/>
        <v>5808</v>
      </c>
      <c r="F15" s="11"/>
      <c r="G15" s="11"/>
    </row>
    <row r="16" spans="1:9" ht="14.25" customHeight="1" x14ac:dyDescent="0.25">
      <c r="A16" s="7"/>
      <c r="B16" s="7"/>
      <c r="C16" s="7"/>
      <c r="D16" s="7"/>
      <c r="E16" s="7"/>
      <c r="F16" s="11"/>
      <c r="G16" s="11"/>
    </row>
    <row r="17" spans="1:7" ht="14.25" customHeight="1" x14ac:dyDescent="0.25">
      <c r="A17" s="7"/>
      <c r="B17" s="71" t="s">
        <v>50</v>
      </c>
      <c r="C17" s="71"/>
      <c r="D17" s="20"/>
      <c r="E17" s="20"/>
      <c r="F17" s="11"/>
      <c r="G17" s="11"/>
    </row>
    <row r="18" spans="1:7" ht="14.25" customHeight="1" x14ac:dyDescent="0.25">
      <c r="A18" s="7" t="s">
        <v>37</v>
      </c>
      <c r="B18" s="7"/>
      <c r="C18" s="37">
        <v>5404700</v>
      </c>
      <c r="D18" s="16">
        <v>5424800</v>
      </c>
      <c r="E18" s="16">
        <v>5438100</v>
      </c>
      <c r="F18" s="11"/>
      <c r="G18" s="11"/>
    </row>
    <row r="19" spans="1:7" ht="14.25" customHeight="1" x14ac:dyDescent="0.25">
      <c r="A19" s="7" t="s">
        <v>46</v>
      </c>
      <c r="B19" s="7"/>
      <c r="C19" s="16">
        <v>55268100</v>
      </c>
      <c r="D19" s="16">
        <v>55619400</v>
      </c>
      <c r="E19" s="16">
        <v>55977200</v>
      </c>
      <c r="F19" s="11"/>
      <c r="G19" s="11"/>
    </row>
    <row r="20" spans="1:7" ht="14.25" customHeight="1" x14ac:dyDescent="0.25">
      <c r="A20" s="7" t="s">
        <v>47</v>
      </c>
      <c r="B20" s="7"/>
      <c r="C20" s="16">
        <v>3113200</v>
      </c>
      <c r="D20" s="16">
        <v>3125200</v>
      </c>
      <c r="E20" s="16">
        <v>3138600</v>
      </c>
      <c r="F20" s="11"/>
      <c r="G20" s="11"/>
    </row>
    <row r="21" spans="1:7" ht="14.25" customHeight="1" x14ac:dyDescent="0.25">
      <c r="A21" s="7" t="s">
        <v>48</v>
      </c>
      <c r="B21" s="7"/>
      <c r="C21" s="16">
        <v>58381200</v>
      </c>
      <c r="D21" s="16">
        <v>58744600</v>
      </c>
      <c r="E21" s="16">
        <v>59115800</v>
      </c>
      <c r="F21" s="11"/>
      <c r="G21" s="11"/>
    </row>
    <row r="22" spans="1:7" ht="14.25" customHeight="1" x14ac:dyDescent="0.25">
      <c r="A22" s="7" t="s">
        <v>49</v>
      </c>
      <c r="B22" s="7"/>
      <c r="C22" s="16">
        <v>1862100</v>
      </c>
      <c r="D22" s="16">
        <v>1870800</v>
      </c>
      <c r="E22" s="16">
        <v>1881600</v>
      </c>
      <c r="F22" s="11"/>
      <c r="G22" s="11"/>
    </row>
    <row r="23" spans="1:7" ht="14.25" customHeight="1" x14ac:dyDescent="0.25">
      <c r="A23" s="7" t="s">
        <v>65</v>
      </c>
      <c r="B23" s="7"/>
      <c r="C23" s="16">
        <v>65648100</v>
      </c>
      <c r="D23" s="16">
        <v>66040200</v>
      </c>
      <c r="E23" s="16">
        <v>66435600</v>
      </c>
      <c r="F23" s="11"/>
      <c r="G23" s="11"/>
    </row>
    <row r="24" spans="1:7" ht="14.25" customHeight="1" x14ac:dyDescent="0.25">
      <c r="A24" s="7"/>
      <c r="B24" s="7"/>
      <c r="C24" s="7"/>
      <c r="D24" s="7"/>
      <c r="E24" s="7"/>
      <c r="F24" s="11"/>
      <c r="G24" s="11"/>
    </row>
    <row r="25" spans="1:7" ht="14.25" customHeight="1" x14ac:dyDescent="0.25">
      <c r="A25" s="7"/>
      <c r="B25" s="71" t="s">
        <v>60</v>
      </c>
      <c r="C25" s="71"/>
      <c r="D25" s="71"/>
      <c r="E25" s="71"/>
      <c r="F25" s="11"/>
      <c r="G25" s="11"/>
    </row>
    <row r="26" spans="1:7" ht="14.25" customHeight="1" x14ac:dyDescent="0.25">
      <c r="A26" s="7" t="s">
        <v>37</v>
      </c>
      <c r="B26" s="7"/>
      <c r="C26" s="38">
        <f>1000000*C10/C18</f>
        <v>184.46907321405445</v>
      </c>
      <c r="D26" s="38">
        <f>1000000*D10/D18</f>
        <v>192.63382981861082</v>
      </c>
      <c r="E26" s="38">
        <f>1000000*E10/E18</f>
        <v>241.44462220260752</v>
      </c>
      <c r="F26" s="11"/>
      <c r="G26" s="11"/>
    </row>
    <row r="27" spans="1:7" ht="14.25" customHeight="1" x14ac:dyDescent="0.25">
      <c r="A27" s="7" t="s">
        <v>46</v>
      </c>
      <c r="B27" s="7"/>
      <c r="C27" s="38">
        <f t="shared" ref="C27:D31" si="1">1000000*C11/C19</f>
        <v>62.422989029838192</v>
      </c>
      <c r="D27" s="38">
        <f t="shared" si="1"/>
        <v>62.604055419511894</v>
      </c>
      <c r="E27" s="38">
        <f t="shared" ref="E27" si="2">1000000*E11/E19</f>
        <v>71.153969830573871</v>
      </c>
      <c r="F27" s="11"/>
      <c r="G27" s="11"/>
    </row>
    <row r="28" spans="1:7" ht="14.25" customHeight="1" x14ac:dyDescent="0.25">
      <c r="A28" s="7" t="s">
        <v>47</v>
      </c>
      <c r="B28" s="7"/>
      <c r="C28" s="38">
        <f t="shared" si="1"/>
        <v>87.048695875626365</v>
      </c>
      <c r="D28" s="38">
        <f t="shared" si="1"/>
        <v>83.194675540765388</v>
      </c>
      <c r="E28" s="38">
        <f t="shared" ref="E28" si="3">1000000*E12/E20</f>
        <v>104.18658000382337</v>
      </c>
      <c r="F28" s="11"/>
      <c r="G28" s="11"/>
    </row>
    <row r="29" spans="1:7" ht="14.25" customHeight="1" x14ac:dyDescent="0.25">
      <c r="A29" s="7" t="s">
        <v>48</v>
      </c>
      <c r="B29" s="7"/>
      <c r="C29" s="38">
        <f t="shared" si="1"/>
        <v>64.130233705370912</v>
      </c>
      <c r="D29" s="38">
        <f t="shared" si="1"/>
        <v>63.937791728941896</v>
      </c>
      <c r="E29" s="38">
        <f t="shared" ref="E29" si="4">1000000*E13/E21</f>
        <v>73.736632169403109</v>
      </c>
      <c r="F29" s="11"/>
      <c r="G29" s="11"/>
    </row>
    <row r="30" spans="1:7" ht="14.25" customHeight="1" x14ac:dyDescent="0.25">
      <c r="A30" s="7" t="s">
        <v>49</v>
      </c>
      <c r="B30" s="7"/>
      <c r="C30" s="38">
        <f t="shared" si="1"/>
        <v>68.2025669942538</v>
      </c>
      <c r="D30" s="38">
        <f t="shared" si="1"/>
        <v>72.696172760316443</v>
      </c>
      <c r="E30" s="38">
        <f t="shared" ref="E30" si="5">1000000*E14/E22</f>
        <v>72.278911564625844</v>
      </c>
      <c r="F30" s="11"/>
      <c r="G30" s="11"/>
    </row>
    <row r="31" spans="1:7" ht="14.25" customHeight="1" x14ac:dyDescent="0.25">
      <c r="A31" s="7" t="s">
        <v>65</v>
      </c>
      <c r="B31" s="7"/>
      <c r="C31" s="38">
        <f t="shared" si="1"/>
        <v>74.152945782132306</v>
      </c>
      <c r="D31" s="38">
        <f t="shared" si="1"/>
        <v>74.757496191713528</v>
      </c>
      <c r="E31" s="38">
        <f t="shared" ref="E31" si="6">1000000*E15/E23</f>
        <v>87.423008146234849</v>
      </c>
      <c r="F31" s="11"/>
      <c r="G31" s="11"/>
    </row>
    <row r="32" spans="1:7" ht="14.25" customHeight="1" x14ac:dyDescent="0.25">
      <c r="A32" s="7"/>
      <c r="B32" s="7"/>
      <c r="C32" s="7"/>
      <c r="D32" s="7"/>
      <c r="E32" s="7"/>
      <c r="F32" s="11"/>
      <c r="G32" s="11"/>
    </row>
    <row r="33" spans="1:7" ht="14.25" customHeight="1" x14ac:dyDescent="0.25">
      <c r="A33" s="7"/>
      <c r="B33" s="71" t="s">
        <v>68</v>
      </c>
      <c r="C33" s="71"/>
      <c r="D33" s="71"/>
      <c r="E33" s="71"/>
      <c r="F33" s="11"/>
      <c r="G33" s="11"/>
    </row>
    <row r="34" spans="1:7" ht="14.25" customHeight="1" x14ac:dyDescent="0.25">
      <c r="A34" s="7" t="s">
        <v>46</v>
      </c>
      <c r="B34" s="7"/>
      <c r="C34" s="39">
        <f t="shared" ref="C34:D38" si="7">C$26/C27</f>
        <v>2.9551464305222268</v>
      </c>
      <c r="D34" s="39">
        <f t="shared" si="7"/>
        <v>3.0770183900669852</v>
      </c>
      <c r="E34" s="39">
        <f t="shared" ref="E34" si="8">E$26/E27</f>
        <v>3.3932698734521223</v>
      </c>
      <c r="F34" s="11"/>
      <c r="G34" s="11"/>
    </row>
    <row r="35" spans="1:7" ht="14.25" customHeight="1" x14ac:dyDescent="0.25">
      <c r="A35" s="7" t="s">
        <v>47</v>
      </c>
      <c r="B35" s="7"/>
      <c r="C35" s="39">
        <f t="shared" si="7"/>
        <v>2.1191480395940747</v>
      </c>
      <c r="D35" s="39">
        <f t="shared" si="7"/>
        <v>2.3154586344197021</v>
      </c>
      <c r="E35" s="39">
        <f t="shared" ref="E35" si="9">E$26/E28</f>
        <v>2.3174253554896143</v>
      </c>
      <c r="F35" s="11"/>
      <c r="G35" s="11"/>
    </row>
    <row r="36" spans="1:7" ht="14.25" customHeight="1" x14ac:dyDescent="0.25">
      <c r="A36" s="7" t="s">
        <v>48</v>
      </c>
      <c r="B36" s="7"/>
      <c r="C36" s="39">
        <f t="shared" si="7"/>
        <v>2.8764759233772317</v>
      </c>
      <c r="D36" s="39">
        <f t="shared" si="7"/>
        <v>3.0128320764543037</v>
      </c>
      <c r="E36" s="39">
        <f t="shared" ref="E36" si="10">E$26/E29</f>
        <v>3.2744189027769912</v>
      </c>
      <c r="F36" s="11"/>
      <c r="G36" s="11"/>
    </row>
    <row r="37" spans="1:7" ht="14.25" customHeight="1" x14ac:dyDescent="0.25">
      <c r="A37" s="7" t="s">
        <v>49</v>
      </c>
      <c r="B37" s="7"/>
      <c r="C37" s="39">
        <f t="shared" si="7"/>
        <v>2.7047233167865414</v>
      </c>
      <c r="D37" s="39">
        <f t="shared" si="7"/>
        <v>2.6498483001813025</v>
      </c>
      <c r="E37" s="39">
        <f t="shared" ref="E37" si="11">E$26/E30</f>
        <v>3.3404573612972523</v>
      </c>
      <c r="F37" s="11"/>
      <c r="G37" s="11"/>
    </row>
    <row r="38" spans="1:7" ht="14.25" customHeight="1" x14ac:dyDescent="0.25">
      <c r="A38" s="7" t="s">
        <v>65</v>
      </c>
      <c r="B38" s="7"/>
      <c r="C38" s="39">
        <f t="shared" si="7"/>
        <v>2.4876836822644961</v>
      </c>
      <c r="D38" s="39">
        <f t="shared" si="7"/>
        <v>2.5767827927865148</v>
      </c>
      <c r="E38" s="39">
        <f t="shared" ref="E38" si="12">E$26/E31</f>
        <v>2.7617972353311901</v>
      </c>
      <c r="F38" s="11"/>
      <c r="G38" s="11"/>
    </row>
    <row r="39" spans="1:7" ht="14.25" customHeight="1" x14ac:dyDescent="0.25">
      <c r="A39" s="11"/>
      <c r="B39" s="11"/>
      <c r="C39" s="11"/>
      <c r="D39" s="11"/>
      <c r="E39" s="11"/>
      <c r="F39" s="11"/>
      <c r="G39" s="11"/>
    </row>
    <row r="40" spans="1:7" ht="14.25" customHeight="1" x14ac:dyDescent="0.25">
      <c r="A40" s="66" t="s">
        <v>32</v>
      </c>
      <c r="B40" s="66"/>
      <c r="C40" s="11"/>
      <c r="D40" s="11"/>
      <c r="E40" s="11"/>
      <c r="F40" s="11"/>
      <c r="G40" s="11"/>
    </row>
    <row r="41" spans="1:7" ht="14.25" customHeight="1" x14ac:dyDescent="0.25">
      <c r="A41" s="55" t="s">
        <v>66</v>
      </c>
      <c r="B41" s="55"/>
      <c r="C41" s="55"/>
      <c r="D41" s="55"/>
      <c r="E41" s="55"/>
      <c r="F41" s="55"/>
      <c r="G41" s="11"/>
    </row>
    <row r="42" spans="1:7" ht="14.25" customHeight="1" x14ac:dyDescent="0.25">
      <c r="A42" s="55" t="s">
        <v>67</v>
      </c>
      <c r="B42" s="55"/>
      <c r="C42" s="55"/>
      <c r="D42" s="55"/>
      <c r="E42" s="55"/>
      <c r="F42" s="55"/>
      <c r="G42" s="11"/>
    </row>
    <row r="43" spans="1:7" s="8" customFormat="1" ht="14.25" customHeight="1" x14ac:dyDescent="0.25">
      <c r="A43" s="55" t="s">
        <v>70</v>
      </c>
      <c r="B43" s="55"/>
      <c r="C43" s="55"/>
      <c r="D43" s="55"/>
      <c r="E43" s="55"/>
      <c r="F43" s="55"/>
      <c r="G43" s="11"/>
    </row>
    <row r="44" spans="1:7" s="8" customFormat="1" ht="14.25" customHeight="1" x14ac:dyDescent="0.25">
      <c r="A44" s="55" t="s">
        <v>71</v>
      </c>
      <c r="B44" s="55"/>
      <c r="C44" s="55"/>
      <c r="D44" s="55"/>
      <c r="E44" s="55"/>
      <c r="F44" s="55"/>
      <c r="G44" s="11"/>
    </row>
    <row r="45" spans="1:7" s="8" customFormat="1" ht="14.25" customHeight="1" x14ac:dyDescent="0.25">
      <c r="A45" s="55" t="s">
        <v>58</v>
      </c>
      <c r="B45" s="55"/>
      <c r="C45" s="55"/>
      <c r="D45" s="55"/>
      <c r="E45" s="55"/>
      <c r="F45" s="55"/>
      <c r="G45" s="11"/>
    </row>
    <row r="46" spans="1:7" s="8" customFormat="1" ht="14.25" customHeight="1" x14ac:dyDescent="0.25">
      <c r="A46" s="55" t="s">
        <v>59</v>
      </c>
      <c r="B46" s="55"/>
      <c r="C46" s="55"/>
      <c r="D46" s="55"/>
      <c r="E46" s="55"/>
      <c r="F46" s="55"/>
      <c r="G46" s="11"/>
    </row>
    <row r="48" spans="1:7" x14ac:dyDescent="0.25">
      <c r="A48" s="44" t="s">
        <v>77</v>
      </c>
      <c r="B48" s="44"/>
    </row>
  </sheetData>
  <mergeCells count="19">
    <mergeCell ref="A46:F46"/>
    <mergeCell ref="A48:B48"/>
    <mergeCell ref="A41:F41"/>
    <mergeCell ref="A42:F42"/>
    <mergeCell ref="A43:F43"/>
    <mergeCell ref="A44:F44"/>
    <mergeCell ref="A45:F45"/>
    <mergeCell ref="A40:B40"/>
    <mergeCell ref="A1:E1"/>
    <mergeCell ref="A3:C3"/>
    <mergeCell ref="A4:C4"/>
    <mergeCell ref="C7:C8"/>
    <mergeCell ref="D7:D8"/>
    <mergeCell ref="E7:E8"/>
    <mergeCell ref="C6:E6"/>
    <mergeCell ref="B9:E9"/>
    <mergeCell ref="B25:E25"/>
    <mergeCell ref="B33:E33"/>
    <mergeCell ref="B17:C17"/>
  </mergeCells>
  <hyperlinks>
    <hyperlink ref="H1" location="Contents!A1" display="back to contents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&amp;L© Crown Copyright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sqref="A1:B1"/>
    </sheetView>
  </sheetViews>
  <sheetFormatPr defaultRowHeight="14.25" x14ac:dyDescent="0.2"/>
  <cols>
    <col min="1" max="1" width="35.42578125" style="11" customWidth="1"/>
    <col min="2" max="4" width="11.7109375" style="11" customWidth="1"/>
    <col min="5" max="16384" width="9.140625" style="11"/>
  </cols>
  <sheetData>
    <row r="1" spans="1:5" ht="18" customHeight="1" x14ac:dyDescent="0.25">
      <c r="A1" s="45" t="s">
        <v>85</v>
      </c>
      <c r="B1" s="45"/>
      <c r="D1" s="54" t="s">
        <v>84</v>
      </c>
      <c r="E1" s="54"/>
    </row>
    <row r="3" spans="1:5" x14ac:dyDescent="0.2">
      <c r="A3" s="13" t="s">
        <v>41</v>
      </c>
    </row>
    <row r="5" spans="1:5" x14ac:dyDescent="0.2">
      <c r="A5" s="7"/>
      <c r="B5" s="13">
        <v>2016</v>
      </c>
      <c r="C5" s="13">
        <v>2017</v>
      </c>
      <c r="D5" s="13">
        <v>2018</v>
      </c>
    </row>
    <row r="6" spans="1:5" x14ac:dyDescent="0.2">
      <c r="A6" s="7" t="s">
        <v>42</v>
      </c>
      <c r="B6" s="7">
        <v>754</v>
      </c>
      <c r="C6" s="7">
        <v>813</v>
      </c>
      <c r="D6" s="7">
        <v>1046</v>
      </c>
    </row>
    <row r="7" spans="1:5" x14ac:dyDescent="0.2">
      <c r="A7" s="7" t="s">
        <v>43</v>
      </c>
      <c r="B7" s="16">
        <v>3545370</v>
      </c>
      <c r="C7" s="16">
        <v>3548079</v>
      </c>
      <c r="D7" s="16">
        <v>3546245</v>
      </c>
    </row>
    <row r="8" spans="1:5" x14ac:dyDescent="0.2">
      <c r="A8" s="7" t="s">
        <v>44</v>
      </c>
      <c r="B8" s="16">
        <f>1000000*B6/B7</f>
        <v>212.67173806965141</v>
      </c>
      <c r="C8" s="16">
        <f t="shared" ref="C8:D8" si="0">1000000*C6/C7</f>
        <v>229.13807725250763</v>
      </c>
      <c r="D8" s="16">
        <f t="shared" si="0"/>
        <v>294.95988009852675</v>
      </c>
    </row>
    <row r="10" spans="1:5" x14ac:dyDescent="0.2">
      <c r="A10" s="40" t="s">
        <v>77</v>
      </c>
      <c r="B10" s="40"/>
    </row>
  </sheetData>
  <mergeCells count="2">
    <mergeCell ref="A1:B1"/>
    <mergeCell ref="D1:E1"/>
  </mergeCells>
  <hyperlinks>
    <hyperlink ref="D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&amp;L© Crown Copyright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A25296929</value>
    </field>
    <field name="Objective-Title">
      <value order="0">Drug-death rates - comparisons with other countries - 2016 2017 and 2018 - data available in August 2019 - tables</value>
    </field>
    <field name="Objective-Description">
      <value order="0"/>
    </field>
    <field name="Objective-CreationStamp">
      <value order="0">2019-08-06T13:26:41Z</value>
    </field>
    <field name="Objective-IsApproved">
      <value order="0">false</value>
    </field>
    <field name="Objective-IsPublished">
      <value order="0">true</value>
    </field>
    <field name="Objective-DatePublished">
      <value order="0">2019-08-16T16:22:01Z</value>
    </field>
    <field name="Objective-ModificationStamp">
      <value order="0">2019-08-16T16:22:01Z</value>
    </field>
    <field name="Objective-Owner">
      <value order="0">Dixon, Frank FJ (N310421)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Drug-related Deaths: 2016-2021</value>
    </field>
    <field name="Objective-Parent">
      <value order="0">National Records of Scotland (NRS): Vital Events: Publications: Drug-related Deaths: 2016-2021</value>
    </field>
    <field name="Objective-State">
      <value order="0">Published</value>
    </field>
    <field name="Objective-VersionId">
      <value order="0">vA36546939</value>
    </field>
    <field name="Objective-Version">
      <value order="0">2.0</value>
    </field>
    <field name="Objective-VersionNumber">
      <value order="0">8</value>
    </field>
    <field name="Objective-VersionComment">
      <value order="0"/>
    </field>
    <field name="Objective-FileNumber">
      <value order="0">PROJ/11656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Contents</vt:lpstr>
      <vt:lpstr>Table 1 - drug-ind EMCDDA defn</vt:lpstr>
      <vt:lpstr>Table 2 - drug-rel standard def</vt:lpstr>
      <vt:lpstr>Table 3 - based on ONS wide def</vt:lpstr>
      <vt:lpstr>Scotland rates on EMCDDA basis</vt:lpstr>
      <vt:lpstr>'Table 1 - drug-ind EMCDDA defn'!_GoBack</vt:lpstr>
      <vt:lpstr>Contents!Print_Area</vt:lpstr>
      <vt:lpstr>'Table 1 - drug-ind EMCDDA defn'!Print_Area</vt:lpstr>
      <vt:lpstr>'Table 2 - drug-rel standard def'!Print_Area</vt:lpstr>
      <vt:lpstr>'Table 3 - based on ONS wide def'!Print_Area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cp:lastPrinted>2019-08-20T14:02:28Z</cp:lastPrinted>
  <dcterms:created xsi:type="dcterms:W3CDTF">2019-08-06T13:25:22Z</dcterms:created>
  <dcterms:modified xsi:type="dcterms:W3CDTF">2019-08-20T14:02:45Z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A25296929</vt:lpwstr>
  </property>
  <property fmtid="{D5CDD505-2E9C-101B-9397-08002B2CF9AE}" pid="4" name="Objective-Title">
    <vt:lpwstr>Drug-death rates - comparisons with other countries - 2016 2017 and 2018 - data available in August 2019 - tables</vt:lpwstr>
  </property>
  <property fmtid="{D5CDD505-2E9C-101B-9397-08002B2CF9AE}" pid="5" name="Objective-Description">
    <vt:lpwstr/>
  </property>
  <property fmtid="{D5CDD505-2E9C-101B-9397-08002B2CF9AE}" pid="6" name="Objective-CreationStamp">
    <vt:filetime>2019-08-06T13:26:48Z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2019-08-16T16:22:01Z</vt:filetime>
  </property>
  <property fmtid="{D5CDD505-2E9C-101B-9397-08002B2CF9AE}" pid="10" name="Objective-ModificationStamp">
    <vt:filetime>2019-08-16T16:22:01Z</vt:filetime>
  </property>
  <property fmtid="{D5CDD505-2E9C-101B-9397-08002B2CF9AE}" pid="11" name="Objective-Owner">
    <vt:lpwstr>Dixon, Frank FJ (N310421)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Drug-related Deaths: 2016-2021:</vt:lpwstr>
  </property>
  <property fmtid="{D5CDD505-2E9C-101B-9397-08002B2CF9AE}" pid="13" name="Objective-Parent">
    <vt:lpwstr>National Records of Scotland (NRS): Vital Events: Publications: Drug-related Deaths: 2016-2021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vA36546939</vt:lpwstr>
  </property>
  <property fmtid="{D5CDD505-2E9C-101B-9397-08002B2CF9AE}" pid="16" name="Objective-Version">
    <vt:lpwstr>2.0</vt:lpwstr>
  </property>
  <property fmtid="{D5CDD505-2E9C-101B-9397-08002B2CF9AE}" pid="17" name="Objective-VersionNumber">
    <vt:r8>8</vt:r8>
  </property>
  <property fmtid="{D5CDD505-2E9C-101B-9397-08002B2CF9AE}" pid="18" name="Objective-VersionComment">
    <vt:lpwstr/>
  </property>
  <property fmtid="{D5CDD505-2E9C-101B-9397-08002B2CF9AE}" pid="19" name="Objective-FileNumber">
    <vt:lpwstr>PROJ/11656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</Properties>
</file>