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1565"/>
  </bookViews>
  <sheets>
    <sheet name="Figure 4" sheetId="1" r:id="rId1"/>
    <sheet name="Fig 4 data" sheetId="2" r:id="rId2"/>
  </sheets>
  <externalReferences>
    <externalReference r:id="rId3"/>
    <externalReference r:id="rId4"/>
    <externalReference r:id="rId5"/>
  </externalReferences>
  <definedNames>
    <definedName name="Change">[1]Scratchpad!#REF!</definedName>
    <definedName name="Change2">[1]Scratchpad!#REF!</definedName>
    <definedName name="Change3">[1]Scratchpad!#REF!</definedName>
    <definedName name="Change4">[1]Scratchpad!#REF!</definedName>
    <definedName name="Change6">[1]Scratchpad!#REF!</definedName>
    <definedName name="CHPname">[2]Pivot!$G$47:$H$87</definedName>
    <definedName name="CrownCopyright">#REF!</definedName>
    <definedName name="FemaleAnchor">#REF!</definedName>
    <definedName name="Females">#REF!</definedName>
    <definedName name="Females91">#REF!</definedName>
    <definedName name="FemalesAgedOn">#REF!</definedName>
    <definedName name="FemalesTotal">#REF!</definedName>
    <definedName name="FertileFemales">#REF!</definedName>
    <definedName name="InfFemales">#REF!</definedName>
    <definedName name="InfMales">#REF!</definedName>
    <definedName name="MaleAnchor">#REF!</definedName>
    <definedName name="Males">#REF!</definedName>
    <definedName name="Males91">#REF!</definedName>
    <definedName name="MalesAgedOn">#REF!</definedName>
    <definedName name="MalesTotal">#REF!</definedName>
    <definedName name="Pasd">[1]Scratchpad!#REF!</definedName>
    <definedName name="PopNote">#REF!</definedName>
    <definedName name="PopsCreation">#REF!</definedName>
    <definedName name="PopsHeader">#REF!</definedName>
    <definedName name="_xlnm.Print_Area" localSheetId="1">'Fig 4 data'!$A$1:$H$24</definedName>
    <definedName name="_xlnm.Print_Area">#REF!</definedName>
    <definedName name="ProjBirths" localSheetId="1">[3]Scratchpad!#REF!</definedName>
    <definedName name="ProjBirths">[1]Scratchpad!#REF!</definedName>
    <definedName name="Projnirths2">[1]Scratchpad!#REF!</definedName>
    <definedName name="rddurd">#REF!</definedName>
    <definedName name="sadasa">#REF!</definedName>
    <definedName name="sda">#REF!</definedName>
    <definedName name="SPSS">#REF!</definedName>
    <definedName name="Status">#REF!</definedName>
    <definedName name="Textline3">#REF!</definedName>
  </definedNames>
  <calcPr calcId="145621"/>
</workbook>
</file>

<file path=xl/calcChain.xml><?xml version="1.0" encoding="utf-8"?>
<calcChain xmlns="http://schemas.openxmlformats.org/spreadsheetml/2006/main">
  <c r="R20" i="2" l="1"/>
  <c r="P20" i="2"/>
  <c r="Q20" i="2" s="1"/>
  <c r="O20" i="2"/>
  <c r="N20" i="2"/>
  <c r="K20" i="2"/>
  <c r="L20" i="2" s="1"/>
  <c r="M20" i="2" s="1"/>
  <c r="R19" i="2"/>
  <c r="P19" i="2"/>
  <c r="Q19" i="2" s="1"/>
  <c r="O19" i="2"/>
  <c r="N19" i="2"/>
  <c r="K19" i="2"/>
  <c r="L19" i="2" s="1"/>
  <c r="M19" i="2" s="1"/>
  <c r="R18" i="2"/>
  <c r="P18" i="2"/>
  <c r="Q18" i="2" s="1"/>
  <c r="O18" i="2"/>
  <c r="N18" i="2"/>
  <c r="K18" i="2"/>
  <c r="L18" i="2" s="1"/>
  <c r="M18" i="2" s="1"/>
  <c r="R17" i="2"/>
  <c r="P17" i="2"/>
  <c r="Q17" i="2" s="1"/>
  <c r="O17" i="2"/>
  <c r="N17" i="2"/>
  <c r="K17" i="2"/>
  <c r="L17" i="2" s="1"/>
  <c r="M17" i="2" s="1"/>
  <c r="R16" i="2"/>
  <c r="P16" i="2"/>
  <c r="Q16" i="2" s="1"/>
  <c r="O16" i="2"/>
  <c r="N16" i="2"/>
  <c r="K16" i="2"/>
  <c r="L16" i="2" s="1"/>
  <c r="M16" i="2" s="1"/>
  <c r="R15" i="2"/>
  <c r="P15" i="2"/>
  <c r="Q15" i="2" s="1"/>
  <c r="O15" i="2"/>
  <c r="N15" i="2"/>
  <c r="K15" i="2"/>
  <c r="L15" i="2" s="1"/>
  <c r="M15" i="2" s="1"/>
  <c r="R14" i="2"/>
  <c r="P14" i="2"/>
  <c r="Q14" i="2" s="1"/>
  <c r="O14" i="2"/>
  <c r="N14" i="2"/>
  <c r="K14" i="2"/>
  <c r="L14" i="2" s="1"/>
  <c r="M14" i="2" s="1"/>
  <c r="R13" i="2"/>
  <c r="P13" i="2"/>
  <c r="Q13" i="2" s="1"/>
  <c r="O13" i="2"/>
  <c r="N13" i="2"/>
  <c r="K13" i="2"/>
  <c r="L13" i="2" s="1"/>
  <c r="M13" i="2" s="1"/>
  <c r="R12" i="2"/>
  <c r="P12" i="2"/>
  <c r="Q12" i="2" s="1"/>
  <c r="O12" i="2"/>
  <c r="N12" i="2"/>
  <c r="K12" i="2"/>
  <c r="L12" i="2" s="1"/>
  <c r="M12" i="2" s="1"/>
  <c r="R11" i="2"/>
  <c r="P11" i="2"/>
  <c r="Q11" i="2" s="1"/>
  <c r="O11" i="2"/>
  <c r="N11" i="2"/>
  <c r="K11" i="2"/>
  <c r="L11" i="2" s="1"/>
  <c r="M11" i="2" s="1"/>
  <c r="R10" i="2"/>
  <c r="P10" i="2"/>
  <c r="Q10" i="2" s="1"/>
  <c r="O10" i="2"/>
  <c r="N10" i="2"/>
  <c r="K10" i="2"/>
  <c r="L10" i="2" s="1"/>
  <c r="M10" i="2" s="1"/>
  <c r="R9" i="2"/>
  <c r="P9" i="2"/>
  <c r="Q9" i="2" s="1"/>
  <c r="O9" i="2"/>
  <c r="N9" i="2"/>
  <c r="K9" i="2"/>
  <c r="L9" i="2" s="1"/>
  <c r="M9" i="2" s="1"/>
  <c r="R8" i="2"/>
  <c r="P8" i="2"/>
  <c r="Q8" i="2" s="1"/>
  <c r="O8" i="2"/>
  <c r="N8" i="2"/>
  <c r="K8" i="2"/>
  <c r="L8" i="2" s="1"/>
  <c r="M8" i="2" s="1"/>
  <c r="R7" i="2"/>
  <c r="P7" i="2"/>
  <c r="Q7" i="2" s="1"/>
  <c r="O7" i="2"/>
  <c r="N7" i="2"/>
  <c r="K7" i="2"/>
  <c r="L7" i="2" s="1"/>
  <c r="M7" i="2" s="1"/>
</calcChain>
</file>

<file path=xl/sharedStrings.xml><?xml version="1.0" encoding="utf-8"?>
<sst xmlns="http://schemas.openxmlformats.org/spreadsheetml/2006/main" count="51" uniqueCount="34">
  <si>
    <r>
      <t>Figure 4: Life expectancy at birth, 95 per cent confidence intervals for NHS board areas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2014-2016 (males and females)</t>
    </r>
  </si>
  <si>
    <t>Male</t>
  </si>
  <si>
    <t>Female</t>
  </si>
  <si>
    <t>Expectation of life
at birth</t>
  </si>
  <si>
    <t>Lower 95% CI</t>
  </si>
  <si>
    <t>Upper 95% CI</t>
  </si>
  <si>
    <t>lower male CI</t>
  </si>
  <si>
    <t>length of male CI</t>
  </si>
  <si>
    <t>male length/2-0.025</t>
  </si>
  <si>
    <t>male mean</t>
  </si>
  <si>
    <t>space between male upper &amp; female lower</t>
  </si>
  <si>
    <t>length of female CI</t>
  </si>
  <si>
    <t>female length/2-0.025</t>
  </si>
  <si>
    <t>female mean</t>
  </si>
  <si>
    <r>
      <t>SCOTLAND</t>
    </r>
    <r>
      <rPr>
        <b/>
        <vertAlign val="superscript"/>
        <sz val="10"/>
        <rFont val="Arial"/>
        <family val="2"/>
      </rPr>
      <t>2</t>
    </r>
  </si>
  <si>
    <t>Ayrshire and Arran</t>
  </si>
  <si>
    <t>Greater Glasgow and Clyde</t>
  </si>
  <si>
    <t>Borders</t>
  </si>
  <si>
    <t>Lanarkshire</t>
  </si>
  <si>
    <t>Dumfries and Galloway</t>
  </si>
  <si>
    <t>Fife</t>
  </si>
  <si>
    <t>Western Isles</t>
  </si>
  <si>
    <t>Forth Valley</t>
  </si>
  <si>
    <t>Grampian</t>
  </si>
  <si>
    <t>Shetland</t>
  </si>
  <si>
    <t>Tayside</t>
  </si>
  <si>
    <t>Highland</t>
  </si>
  <si>
    <t>Lothian</t>
  </si>
  <si>
    <t>Orkney</t>
  </si>
  <si>
    <t>Footnotes</t>
  </si>
  <si>
    <t>1) 2014 NHS Board areas.</t>
  </si>
  <si>
    <t>2) Please note that the Scotland-level life expectancy estimate shown here is for use only as a comparator for the corresponding sub-Scotland-level figures. The definitive Scotland-level life</t>
  </si>
  <si>
    <r>
      <rPr>
        <sz val="8"/>
        <rFont val="Arial"/>
        <family val="2"/>
      </rPr>
      <t xml:space="preserve">expectancy estimate (based on national life tables) is published by the Office for National Statistics (ONS), which can be found in the </t>
    </r>
    <r>
      <rPr>
        <u/>
        <sz val="8"/>
        <color indexed="12"/>
        <rFont val="Arial"/>
        <family val="2"/>
      </rPr>
      <t>National Life Tables</t>
    </r>
    <r>
      <rPr>
        <sz val="8"/>
        <rFont val="Arial"/>
        <family val="2"/>
      </rPr>
      <t xml:space="preserve"> section of the ONS website.</t>
    </r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</si>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</sst>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"/>
  </numFmts>
  <fonts count="33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/>
      <sz val="10"/>
      <color indexed="12"/>
      <name val="Arial"/>
      <family val="2"/>
    </font>
    <font>
      <u/>
      <sz val="10"/>
      <color rgb="FFFF0000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4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35" borderId="0">
      <protection locked="0"/>
    </xf>
    <xf numFmtId="0" fontId="13" fillId="7" borderId="7" applyNumberFormat="0" applyAlignment="0" applyProtection="0"/>
    <xf numFmtId="0" fontId="24" fillId="36" borderId="13">
      <alignment horizontal="center" vertical="center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5" fillId="36" borderId="0">
      <alignment vertical="center"/>
      <protection locked="0"/>
    </xf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3" fontId="24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6" borderId="12">
      <alignment vertical="center"/>
      <protection locked="0"/>
    </xf>
    <xf numFmtId="0" fontId="28" fillId="0" borderId="0">
      <alignment horizontal="left"/>
    </xf>
    <xf numFmtId="0" fontId="29" fillId="0" borderId="0">
      <alignment horizontal="left"/>
    </xf>
    <xf numFmtId="0" fontId="29" fillId="0" borderId="0">
      <alignment horizontal="center" vertical="center" wrapText="1"/>
    </xf>
    <xf numFmtId="0" fontId="28" fillId="0" borderId="0">
      <alignment horizontal="left" vertical="center" wrapText="1"/>
    </xf>
    <xf numFmtId="0" fontId="28" fillId="0" borderId="0">
      <alignment horizontal="right"/>
    </xf>
    <xf numFmtId="0" fontId="29" fillId="0" borderId="0">
      <alignment horizontal="left" vertical="center" wrapText="1"/>
    </xf>
    <xf numFmtId="0" fontId="29" fillId="0" borderId="0">
      <alignment horizontal="right"/>
    </xf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</cellStyleXfs>
  <cellXfs count="47">
    <xf numFmtId="0" fontId="0" fillId="0" borderId="0" xfId="0"/>
    <xf numFmtId="0" fontId="18" fillId="33" borderId="0" xfId="0" applyFont="1" applyFill="1" applyAlignment="1">
      <alignment horizontal="left" wrapText="1"/>
    </xf>
    <xf numFmtId="0" fontId="20" fillId="33" borderId="0" xfId="1" applyFont="1" applyFill="1" applyBorder="1" applyAlignment="1" applyProtection="1">
      <alignment horizontal="right"/>
    </xf>
    <xf numFmtId="0" fontId="21" fillId="33" borderId="0" xfId="1" applyFont="1" applyFill="1" applyBorder="1" applyAlignment="1" applyProtection="1">
      <alignment horizontal="right"/>
    </xf>
    <xf numFmtId="0" fontId="22" fillId="33" borderId="0" xfId="0" applyFont="1" applyFill="1"/>
    <xf numFmtId="0" fontId="23" fillId="33" borderId="0" xfId="0" applyFont="1" applyFill="1"/>
    <xf numFmtId="0" fontId="18" fillId="34" borderId="0" xfId="0" applyFont="1" applyFill="1" applyAlignment="1">
      <alignment horizontal="left" wrapText="1"/>
    </xf>
    <xf numFmtId="0" fontId="22" fillId="34" borderId="0" xfId="0" applyFont="1" applyFill="1"/>
    <xf numFmtId="0" fontId="24" fillId="33" borderId="0" xfId="0" applyFont="1" applyFill="1"/>
    <xf numFmtId="0" fontId="24" fillId="34" borderId="0" xfId="0" applyFont="1" applyFill="1"/>
    <xf numFmtId="0" fontId="14" fillId="34" borderId="0" xfId="0" applyFont="1" applyFill="1"/>
    <xf numFmtId="0" fontId="14" fillId="33" borderId="0" xfId="0" applyFont="1" applyFill="1"/>
    <xf numFmtId="0" fontId="25" fillId="33" borderId="10" xfId="0" applyFont="1" applyFill="1" applyBorder="1"/>
    <xf numFmtId="0" fontId="25" fillId="33" borderId="0" xfId="0" applyFont="1" applyFill="1" applyBorder="1"/>
    <xf numFmtId="0" fontId="14" fillId="34" borderId="0" xfId="0" applyFont="1" applyFill="1" applyBorder="1"/>
    <xf numFmtId="0" fontId="24" fillId="33" borderId="11" xfId="0" applyFont="1" applyFill="1" applyBorder="1"/>
    <xf numFmtId="0" fontId="25" fillId="33" borderId="12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0" fontId="14" fillId="34" borderId="0" xfId="0" applyFont="1" applyFill="1" applyAlignment="1">
      <alignment wrapText="1"/>
    </xf>
    <xf numFmtId="164" fontId="25" fillId="33" borderId="10" xfId="0" applyNumberFormat="1" applyFont="1" applyFill="1" applyBorder="1" applyAlignment="1">
      <alignment horizontal="right"/>
    </xf>
    <xf numFmtId="164" fontId="27" fillId="33" borderId="0" xfId="0" applyNumberFormat="1" applyFont="1" applyFill="1" applyBorder="1"/>
    <xf numFmtId="0" fontId="27" fillId="34" borderId="0" xfId="0" applyFont="1" applyFill="1" applyBorder="1"/>
    <xf numFmtId="0" fontId="27" fillId="34" borderId="0" xfId="0" applyFont="1" applyFill="1"/>
    <xf numFmtId="0" fontId="25" fillId="34" borderId="0" xfId="0" applyFont="1" applyFill="1"/>
    <xf numFmtId="0" fontId="25" fillId="33" borderId="0" xfId="0" applyFont="1" applyFill="1"/>
    <xf numFmtId="0" fontId="24" fillId="33" borderId="0" xfId="0" applyFont="1" applyFill="1" applyBorder="1"/>
    <xf numFmtId="164" fontId="24" fillId="33" borderId="0" xfId="0" applyNumberFormat="1" applyFont="1" applyFill="1" applyBorder="1" applyAlignment="1">
      <alignment horizontal="right"/>
    </xf>
    <xf numFmtId="164" fontId="14" fillId="33" borderId="0" xfId="0" applyNumberFormat="1" applyFont="1" applyFill="1" applyBorder="1"/>
    <xf numFmtId="0" fontId="14" fillId="34" borderId="0" xfId="2" applyFont="1" applyFill="1" applyBorder="1"/>
    <xf numFmtId="164" fontId="14" fillId="34" borderId="0" xfId="3" applyNumberFormat="1" applyFont="1" applyFill="1" applyBorder="1" applyAlignment="1">
      <alignment horizontal="right"/>
    </xf>
    <xf numFmtId="164" fontId="14" fillId="34" borderId="0" xfId="4" applyNumberFormat="1" applyFont="1" applyFill="1" applyBorder="1"/>
    <xf numFmtId="2" fontId="14" fillId="34" borderId="0" xfId="4" applyNumberFormat="1" applyFont="1" applyFill="1" applyBorder="1"/>
    <xf numFmtId="164" fontId="0" fillId="34" borderId="0" xfId="0" applyNumberFormat="1" applyFill="1"/>
    <xf numFmtId="164" fontId="24" fillId="34" borderId="0" xfId="0" applyNumberFormat="1" applyFont="1" applyFill="1"/>
    <xf numFmtId="164" fontId="24" fillId="33" borderId="11" xfId="0" applyNumberFormat="1" applyFont="1" applyFill="1" applyBorder="1" applyAlignment="1">
      <alignment horizontal="right"/>
    </xf>
    <xf numFmtId="0" fontId="28" fillId="33" borderId="0" xfId="0" applyFont="1" applyFill="1"/>
    <xf numFmtId="0" fontId="29" fillId="33" borderId="0" xfId="0" applyFont="1" applyFill="1"/>
    <xf numFmtId="164" fontId="29" fillId="33" borderId="0" xfId="0" applyNumberFormat="1" applyFont="1" applyFill="1"/>
    <xf numFmtId="0" fontId="30" fillId="34" borderId="0" xfId="0" applyFont="1" applyFill="1"/>
    <xf numFmtId="164" fontId="30" fillId="34" borderId="0" xfId="0" applyNumberFormat="1" applyFont="1" applyFill="1"/>
    <xf numFmtId="0" fontId="30" fillId="34" borderId="0" xfId="0" applyFont="1" applyFill="1" applyBorder="1"/>
    <xf numFmtId="0" fontId="29" fillId="34" borderId="0" xfId="0" applyFont="1" applyFill="1"/>
    <xf numFmtId="0" fontId="30" fillId="33" borderId="0" xfId="0" applyFont="1" applyFill="1"/>
    <xf numFmtId="0" fontId="18" fillId="33" borderId="0" xfId="0" applyFont="1" applyFill="1" applyAlignment="1">
      <alignment horizontal="left" wrapText="1"/>
    </xf>
    <xf numFmtId="0" fontId="25" fillId="33" borderId="10" xfId="0" applyFont="1" applyFill="1" applyBorder="1" applyAlignment="1">
      <alignment horizontal="center"/>
    </xf>
    <xf numFmtId="0" fontId="29" fillId="33" borderId="0" xfId="0" applyFont="1" applyFill="1" applyAlignment="1">
      <alignment vertical="top" wrapText="1"/>
    </xf>
    <xf numFmtId="3" fontId="31" fillId="34" borderId="0" xfId="1" applyNumberFormat="1" applyFont="1" applyFill="1" applyAlignment="1" applyProtection="1">
      <alignment horizontal="left" vertical="top" wrapText="1"/>
    </xf>
  </cellXfs>
  <cellStyles count="234">
    <cellStyle name="20% - Accent1 2" xfId="5"/>
    <cellStyle name="20% - Accent1 2 2" xfId="6"/>
    <cellStyle name="20% - Accent1 2 2 2" xfId="7"/>
    <cellStyle name="20% - Accent1 2 3" xfId="8"/>
    <cellStyle name="20% - Accent2 2" xfId="9"/>
    <cellStyle name="20% - Accent2 2 2" xfId="10"/>
    <cellStyle name="20% - Accent2 2 2 2" xfId="11"/>
    <cellStyle name="20% - Accent2 2 3" xfId="12"/>
    <cellStyle name="20% - Accent3 2" xfId="13"/>
    <cellStyle name="20% - Accent3 2 2" xfId="14"/>
    <cellStyle name="20% - Accent3 2 2 2" xfId="15"/>
    <cellStyle name="20% - Accent3 2 3" xfId="16"/>
    <cellStyle name="20% - Accent4 2" xfId="17"/>
    <cellStyle name="20% - Accent4 2 2" xfId="18"/>
    <cellStyle name="20% - Accent4 2 2 2" xfId="19"/>
    <cellStyle name="20% - Accent4 2 3" xfId="20"/>
    <cellStyle name="20% - Accent5 2" xfId="21"/>
    <cellStyle name="20% - Accent5 2 2" xfId="22"/>
    <cellStyle name="20% - Accent5 2 2 2" xfId="23"/>
    <cellStyle name="20% - Accent5 2 3" xfId="24"/>
    <cellStyle name="20% - Accent6 2" xfId="25"/>
    <cellStyle name="20% - Accent6 2 2" xfId="26"/>
    <cellStyle name="20% - Accent6 2 2 2" xfId="27"/>
    <cellStyle name="20% - Accent6 2 3" xfId="28"/>
    <cellStyle name="40% - Accent1 2" xfId="29"/>
    <cellStyle name="40% - Accent1 2 2" xfId="30"/>
    <cellStyle name="40% - Accent1 2 2 2" xfId="31"/>
    <cellStyle name="40% - Accent1 2 3" xfId="32"/>
    <cellStyle name="40% - Accent2 2" xfId="33"/>
    <cellStyle name="40% - Accent2 2 2" xfId="34"/>
    <cellStyle name="40% - Accent2 2 2 2" xfId="35"/>
    <cellStyle name="40% - Accent2 2 3" xfId="36"/>
    <cellStyle name="40% - Accent3 2" xfId="37"/>
    <cellStyle name="40% - Accent3 2 2" xfId="38"/>
    <cellStyle name="40% - Accent3 2 2 2" xfId="39"/>
    <cellStyle name="40% - Accent3 2 3" xfId="40"/>
    <cellStyle name="40% - Accent4 2" xfId="41"/>
    <cellStyle name="40% - Accent4 2 2" xfId="42"/>
    <cellStyle name="40% - Accent4 2 2 2" xfId="43"/>
    <cellStyle name="40% - Accent4 2 3" xfId="44"/>
    <cellStyle name="40% - Accent5 2" xfId="45"/>
    <cellStyle name="40% - Accent5 2 2" xfId="46"/>
    <cellStyle name="40% - Accent5 2 2 2" xfId="47"/>
    <cellStyle name="40% - Accent5 2 3" xfId="48"/>
    <cellStyle name="40% - Accent6 2" xfId="49"/>
    <cellStyle name="40% - Accent6 2 2" xfId="50"/>
    <cellStyle name="40% - Accent6 2 2 2" xfId="51"/>
    <cellStyle name="40% - Accent6 2 3" xfId="52"/>
    <cellStyle name="60% - Accent1 2" xfId="53"/>
    <cellStyle name="60% - Accent2 2" xfId="54"/>
    <cellStyle name="60% - Accent3 2" xfId="55"/>
    <cellStyle name="60% - Accent4 2" xfId="56"/>
    <cellStyle name="60% - Accent5 2" xfId="57"/>
    <cellStyle name="60% - Accent6 2" xfId="58"/>
    <cellStyle name="Accent1 2" xfId="59"/>
    <cellStyle name="Accent2 2" xfId="60"/>
    <cellStyle name="Accent3 2" xfId="61"/>
    <cellStyle name="Accent4 2" xfId="62"/>
    <cellStyle name="Accent5 2" xfId="63"/>
    <cellStyle name="Accent6 2" xfId="64"/>
    <cellStyle name="Bad 2" xfId="65"/>
    <cellStyle name="Calculation 2" xfId="66"/>
    <cellStyle name="cells" xfId="67"/>
    <cellStyle name="Check Cell 2" xfId="68"/>
    <cellStyle name="column field" xfId="69"/>
    <cellStyle name="Comma 2" xfId="70"/>
    <cellStyle name="Comma 2 2" xfId="71"/>
    <cellStyle name="Comma 2 2 2" xfId="72"/>
    <cellStyle name="Comma 2 3" xfId="73"/>
    <cellStyle name="Comma 2 4" xfId="74"/>
    <cellStyle name="Comma 3" xfId="75"/>
    <cellStyle name="Comma 4" xfId="76"/>
    <cellStyle name="Comma 4 2" xfId="77"/>
    <cellStyle name="Comma 5" xfId="78"/>
    <cellStyle name="Comma 5 2" xfId="79"/>
    <cellStyle name="Comma 6" xfId="80"/>
    <cellStyle name="Comma 6 2" xfId="81"/>
    <cellStyle name="Comma 7" xfId="82"/>
    <cellStyle name="Explanatory Text 2" xfId="83"/>
    <cellStyle name="field names" xfId="84"/>
    <cellStyle name="Good 2" xfId="85"/>
    <cellStyle name="Heading 1 2" xfId="86"/>
    <cellStyle name="Heading 2 2" xfId="87"/>
    <cellStyle name="Heading 3 2" xfId="88"/>
    <cellStyle name="Heading 4 2" xfId="89"/>
    <cellStyle name="Headings" xfId="90"/>
    <cellStyle name="Hyperlink" xfId="1" builtinId="8"/>
    <cellStyle name="Hyperlink 2" xfId="91"/>
    <cellStyle name="Hyperlink 2 2" xfId="92"/>
    <cellStyle name="Hyperlink 3" xfId="93"/>
    <cellStyle name="Hyperlink 3 2" xfId="94"/>
    <cellStyle name="Input 2" xfId="95"/>
    <cellStyle name="Linked Cell 2" xfId="96"/>
    <cellStyle name="Neutral 2" xfId="97"/>
    <cellStyle name="Normal" xfId="0" builtinId="0"/>
    <cellStyle name="Normal 10" xfId="98"/>
    <cellStyle name="Normal 10 2" xfId="99"/>
    <cellStyle name="Normal 11" xfId="100"/>
    <cellStyle name="Normal 11 2" xfId="101"/>
    <cellStyle name="Normal 12" xfId="102"/>
    <cellStyle name="Normal 2" xfId="103"/>
    <cellStyle name="Normal 2 2" xfId="2"/>
    <cellStyle name="Normal 2 2 2" xfId="104"/>
    <cellStyle name="Normal 2 2 2 2" xfId="105"/>
    <cellStyle name="Normal 2 2 2 2 2" xfId="106"/>
    <cellStyle name="Normal 2 2 2 2 3" xfId="107"/>
    <cellStyle name="Normal 2 2 2 2 4" xfId="108"/>
    <cellStyle name="Normal 2 2 2 3" xfId="109"/>
    <cellStyle name="Normal 2 2 2 4" xfId="110"/>
    <cellStyle name="Normal 2 2 3" xfId="111"/>
    <cellStyle name="Normal 2 2 4" xfId="112"/>
    <cellStyle name="Normal 2 2 4 2" xfId="113"/>
    <cellStyle name="Normal 2 3" xfId="114"/>
    <cellStyle name="Normal 2 4" xfId="115"/>
    <cellStyle name="Normal 3" xfId="3"/>
    <cellStyle name="Normal 3 2" xfId="116"/>
    <cellStyle name="Normal 3 2 2" xfId="117"/>
    <cellStyle name="Normal 3 3" xfId="118"/>
    <cellStyle name="Normal 3 3 2" xfId="119"/>
    <cellStyle name="Normal 3 4" xfId="120"/>
    <cellStyle name="Normal 3 4 2" xfId="121"/>
    <cellStyle name="Normal 3 4 2 2" xfId="122"/>
    <cellStyle name="Normal 3 5" xfId="123"/>
    <cellStyle name="Normal 3 5 2" xfId="124"/>
    <cellStyle name="Normal 3 6" xfId="125"/>
    <cellStyle name="Normal 4" xfId="4"/>
    <cellStyle name="Normal 4 2" xfId="126"/>
    <cellStyle name="Normal 4 2 2" xfId="127"/>
    <cellStyle name="Normal 4 2 2 2" xfId="128"/>
    <cellStyle name="Normal 4 2 2 2 2" xfId="129"/>
    <cellStyle name="Normal 4 2 2 2 2 2" xfId="130"/>
    <cellStyle name="Normal 4 2 2 2 3" xfId="131"/>
    <cellStyle name="Normal 4 2 2 3" xfId="132"/>
    <cellStyle name="Normal 4 2 2 3 2" xfId="133"/>
    <cellStyle name="Normal 4 2 2 4" xfId="134"/>
    <cellStyle name="Normal 4 2 3" xfId="135"/>
    <cellStyle name="Normal 4 2 3 2" xfId="136"/>
    <cellStyle name="Normal 4 2 3 2 2" xfId="137"/>
    <cellStyle name="Normal 4 2 3 3" xfId="138"/>
    <cellStyle name="Normal 4 2 4" xfId="139"/>
    <cellStyle name="Normal 4 2 4 2" xfId="140"/>
    <cellStyle name="Normal 4 2 5" xfId="141"/>
    <cellStyle name="Normal 4 3" xfId="142"/>
    <cellStyle name="Normal 4 3 2" xfId="143"/>
    <cellStyle name="Normal 4 3 2 2" xfId="144"/>
    <cellStyle name="Normal 4 3 2 2 2" xfId="145"/>
    <cellStyle name="Normal 4 3 2 3" xfId="146"/>
    <cellStyle name="Normal 4 3 3" xfId="147"/>
    <cellStyle name="Normal 4 3 3 2" xfId="148"/>
    <cellStyle name="Normal 4 3 4" xfId="149"/>
    <cellStyle name="Normal 4 4" xfId="150"/>
    <cellStyle name="Normal 4 4 2" xfId="151"/>
    <cellStyle name="Normal 4 4 2 2" xfId="152"/>
    <cellStyle name="Normal 4 4 3" xfId="153"/>
    <cellStyle name="Normal 4 5" xfId="154"/>
    <cellStyle name="Normal 4 5 2" xfId="155"/>
    <cellStyle name="Normal 4 6" xfId="156"/>
    <cellStyle name="Normal 5" xfId="157"/>
    <cellStyle name="Normal 5 2" xfId="158"/>
    <cellStyle name="Normal 5 2 2" xfId="159"/>
    <cellStyle name="Normal 5 2 2 2" xfId="160"/>
    <cellStyle name="Normal 5 2 2 2 2" xfId="161"/>
    <cellStyle name="Normal 5 2 2 3" xfId="162"/>
    <cellStyle name="Normal 5 2 3" xfId="163"/>
    <cellStyle name="Normal 5 2 3 2" xfId="164"/>
    <cellStyle name="Normal 5 2 4" xfId="165"/>
    <cellStyle name="Normal 5 3" xfId="166"/>
    <cellStyle name="Normal 5 3 2" xfId="167"/>
    <cellStyle name="Normal 5 3 2 2" xfId="168"/>
    <cellStyle name="Normal 5 3 3" xfId="169"/>
    <cellStyle name="Normal 5 4" xfId="170"/>
    <cellStyle name="Normal 5 4 2" xfId="171"/>
    <cellStyle name="Normal 5 5" xfId="172"/>
    <cellStyle name="Normal 6" xfId="173"/>
    <cellStyle name="Normal 6 2" xfId="174"/>
    <cellStyle name="Normal 6 2 2" xfId="175"/>
    <cellStyle name="Normal 6 3" xfId="176"/>
    <cellStyle name="Normal 7" xfId="177"/>
    <cellStyle name="Normal 7 2" xfId="178"/>
    <cellStyle name="Normal 7 2 2" xfId="179"/>
    <cellStyle name="Normal 7 2 2 2" xfId="180"/>
    <cellStyle name="Normal 7 2 3" xfId="181"/>
    <cellStyle name="Normal 7 3" xfId="182"/>
    <cellStyle name="Normal 7 3 2" xfId="183"/>
    <cellStyle name="Normal 7 4" xfId="184"/>
    <cellStyle name="Normal 8" xfId="185"/>
    <cellStyle name="Normal 8 2" xfId="186"/>
    <cellStyle name="Normal 8 2 2" xfId="187"/>
    <cellStyle name="Normal 9" xfId="188"/>
    <cellStyle name="Normal 9 2" xfId="189"/>
    <cellStyle name="Normal 9 2 2" xfId="190"/>
    <cellStyle name="Normal 9 3" xfId="191"/>
    <cellStyle name="Normal10" xfId="192"/>
    <cellStyle name="Normal10 2" xfId="193"/>
    <cellStyle name="Normal10 2 2" xfId="194"/>
    <cellStyle name="Normal10 2 2 2" xfId="195"/>
    <cellStyle name="Normal10 2 3" xfId="196"/>
    <cellStyle name="Normal10 3" xfId="197"/>
    <cellStyle name="Normal10 3 2" xfId="198"/>
    <cellStyle name="Normal10 4" xfId="199"/>
    <cellStyle name="Note 2" xfId="200"/>
    <cellStyle name="Note 2 2" xfId="201"/>
    <cellStyle name="Note 2 2 2" xfId="202"/>
    <cellStyle name="Note 2 3" xfId="203"/>
    <cellStyle name="Note 3" xfId="204"/>
    <cellStyle name="Output 2" xfId="205"/>
    <cellStyle name="Percent 2" xfId="206"/>
    <cellStyle name="Percent 2 2" xfId="207"/>
    <cellStyle name="Percent 3" xfId="208"/>
    <cellStyle name="Percent 3 2" xfId="209"/>
    <cellStyle name="Percent 3 2 2" xfId="210"/>
    <cellStyle name="Percent 3 2 2 2" xfId="211"/>
    <cellStyle name="Percent 3 2 3" xfId="212"/>
    <cellStyle name="Percent 3 3" xfId="213"/>
    <cellStyle name="Percent 4" xfId="214"/>
    <cellStyle name="Percent 5" xfId="215"/>
    <cellStyle name="Percent 5 2" xfId="216"/>
    <cellStyle name="Percent 6" xfId="217"/>
    <cellStyle name="Percent 6 2" xfId="218"/>
    <cellStyle name="rowfield" xfId="219"/>
    <cellStyle name="Style1" xfId="220"/>
    <cellStyle name="Style2" xfId="221"/>
    <cellStyle name="Style3" xfId="222"/>
    <cellStyle name="Style4" xfId="223"/>
    <cellStyle name="Style5" xfId="224"/>
    <cellStyle name="Style6" xfId="225"/>
    <cellStyle name="Style7" xfId="226"/>
    <cellStyle name="Title 2" xfId="227"/>
    <cellStyle name="Total 2" xfId="228"/>
    <cellStyle name="Warning Text 2" xfId="229"/>
    <cellStyle name="whole number" xfId="230"/>
    <cellStyle name="whole number 2" xfId="231"/>
    <cellStyle name="whole number 2 2" xfId="232"/>
    <cellStyle name="whole number 3" xfId="2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69906928645296"/>
          <c:y val="0.12779952430303246"/>
          <c:w val="0.80765253360910028"/>
          <c:h val="0.722817809649739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 4 data'!$K$5</c:f>
              <c:strCache>
                <c:ptCount val="1"/>
                <c:pt idx="0">
                  <c:v>lower male CI</c:v>
                </c:pt>
              </c:strCache>
            </c:strRef>
          </c:tx>
          <c:spPr>
            <a:noFill/>
            <a:ln w="25400">
              <a:noFill/>
            </a:ln>
          </c:spPr>
          <c:invertIfNegative val="0"/>
          <c:cat>
            <c:strRef>
              <c:f>'Fig 4 data'!$J$7:$J$20</c:f>
              <c:strCache>
                <c:ptCount val="14"/>
                <c:pt idx="0">
                  <c:v>Greater Glasgow and Clyde</c:v>
                </c:pt>
                <c:pt idx="1">
                  <c:v>Lanarkshire</c:v>
                </c:pt>
                <c:pt idx="2">
                  <c:v>Ayrshire and Arran</c:v>
                </c:pt>
                <c:pt idx="3">
                  <c:v>Western Isles</c:v>
                </c:pt>
                <c:pt idx="4">
                  <c:v>Forth Valley</c:v>
                </c:pt>
                <c:pt idx="5">
                  <c:v>Shetland</c:v>
                </c:pt>
                <c:pt idx="6">
                  <c:v>Tayside</c:v>
                </c:pt>
                <c:pt idx="7">
                  <c:v>Fife</c:v>
                </c:pt>
                <c:pt idx="8">
                  <c:v>Highland</c:v>
                </c:pt>
                <c:pt idx="9">
                  <c:v>Dumfries and Galloway</c:v>
                </c:pt>
                <c:pt idx="10">
                  <c:v>Grampian</c:v>
                </c:pt>
                <c:pt idx="11">
                  <c:v>Lothian</c:v>
                </c:pt>
                <c:pt idx="12">
                  <c:v>Borders</c:v>
                </c:pt>
                <c:pt idx="13">
                  <c:v>Orkney</c:v>
                </c:pt>
              </c:strCache>
            </c:strRef>
          </c:cat>
          <c:val>
            <c:numRef>
              <c:f>'Fig 4 data'!$K$7:$K$20</c:f>
              <c:numCache>
                <c:formatCode>0.0</c:formatCode>
                <c:ptCount val="14"/>
                <c:pt idx="0">
                  <c:v>75.143702719704649</c:v>
                </c:pt>
                <c:pt idx="1">
                  <c:v>75.804176393907284</c:v>
                </c:pt>
                <c:pt idx="2">
                  <c:v>76.244111069583482</c:v>
                </c:pt>
                <c:pt idx="3">
                  <c:v>75.300555318926698</c:v>
                </c:pt>
                <c:pt idx="4">
                  <c:v>77.173362539357001</c:v>
                </c:pt>
                <c:pt idx="5">
                  <c:v>76.282485918152588</c:v>
                </c:pt>
                <c:pt idx="6">
                  <c:v>77.259591925379169</c:v>
                </c:pt>
                <c:pt idx="7">
                  <c:v>77.242153621687677</c:v>
                </c:pt>
                <c:pt idx="8">
                  <c:v>77.373997464932472</c:v>
                </c:pt>
                <c:pt idx="9">
                  <c:v>77.253738051610426</c:v>
                </c:pt>
                <c:pt idx="10">
                  <c:v>77.812436092168852</c:v>
                </c:pt>
                <c:pt idx="11">
                  <c:v>77.881552099356298</c:v>
                </c:pt>
                <c:pt idx="12">
                  <c:v>78.01609548005662</c:v>
                </c:pt>
                <c:pt idx="13">
                  <c:v>78.909591402359496</c:v>
                </c:pt>
              </c:numCache>
            </c:numRef>
          </c:val>
        </c:ser>
        <c:ser>
          <c:idx val="1"/>
          <c:order val="1"/>
          <c:tx>
            <c:v>male length a</c:v>
          </c:tx>
          <c:spPr>
            <a:solidFill>
              <a:srgbClr val="434481"/>
            </a:solidFill>
          </c:spPr>
          <c:invertIfNegative val="0"/>
          <c:val>
            <c:numRef>
              <c:f>'Fig 4 data'!$M$7:$M$20</c:f>
              <c:numCache>
                <c:formatCode>0.00</c:formatCode>
                <c:ptCount val="14"/>
                <c:pt idx="0">
                  <c:v>0.18031325836945769</c:v>
                </c:pt>
                <c:pt idx="1">
                  <c:v>0.24756687918576006</c:v>
                </c:pt>
                <c:pt idx="2">
                  <c:v>0.34679196616968111</c:v>
                </c:pt>
                <c:pt idx="3">
                  <c:v>1.3103827335452309</c:v>
                </c:pt>
                <c:pt idx="4">
                  <c:v>0.37008205322131571</c:v>
                </c:pt>
                <c:pt idx="5">
                  <c:v>1.2942962327913166</c:v>
                </c:pt>
                <c:pt idx="6">
                  <c:v>0.32780766871517242</c:v>
                </c:pt>
                <c:pt idx="7">
                  <c:v>0.34627902491435802</c:v>
                </c:pt>
                <c:pt idx="8">
                  <c:v>0.36539562245132229</c:v>
                </c:pt>
                <c:pt idx="9">
                  <c:v>0.56287325181640424</c:v>
                </c:pt>
                <c:pt idx="10">
                  <c:v>0.25652876938739266</c:v>
                </c:pt>
                <c:pt idx="11">
                  <c:v>0.21190438424942784</c:v>
                </c:pt>
                <c:pt idx="12">
                  <c:v>0.60353497099595754</c:v>
                </c:pt>
                <c:pt idx="13">
                  <c:v>1.4132829084511997</c:v>
                </c:pt>
              </c:numCache>
            </c:numRef>
          </c:val>
        </c:ser>
        <c:ser>
          <c:idx val="2"/>
          <c:order val="2"/>
          <c:tx>
            <c:v>male mean</c:v>
          </c:tx>
          <c:spPr>
            <a:solidFill>
              <a:srgbClr val="434481"/>
            </a:solidFill>
            <a:ln w="38100">
              <a:solidFill>
                <a:srgbClr val="434481"/>
              </a:solidFill>
            </a:ln>
          </c:spPr>
          <c:invertIfNegative val="0"/>
          <c:val>
            <c:numRef>
              <c:f>'Fig 4 data'!$N$7:$N$20</c:f>
              <c:numCache>
                <c:formatCode>0.00</c:formatCode>
                <c:ptCount val="1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</c:numCache>
            </c:numRef>
          </c:val>
        </c:ser>
        <c:ser>
          <c:idx val="3"/>
          <c:order val="3"/>
          <c:tx>
            <c:v>male length b</c:v>
          </c:tx>
          <c:spPr>
            <a:solidFill>
              <a:srgbClr val="434481"/>
            </a:solidFill>
          </c:spPr>
          <c:invertIfNegative val="0"/>
          <c:val>
            <c:numRef>
              <c:f>'Fig 4 data'!$M$7:$M$20</c:f>
              <c:numCache>
                <c:formatCode>0.00</c:formatCode>
                <c:ptCount val="14"/>
                <c:pt idx="0">
                  <c:v>0.18031325836945769</c:v>
                </c:pt>
                <c:pt idx="1">
                  <c:v>0.24756687918576006</c:v>
                </c:pt>
                <c:pt idx="2">
                  <c:v>0.34679196616968111</c:v>
                </c:pt>
                <c:pt idx="3">
                  <c:v>1.3103827335452309</c:v>
                </c:pt>
                <c:pt idx="4">
                  <c:v>0.37008205322131571</c:v>
                </c:pt>
                <c:pt idx="5">
                  <c:v>1.2942962327913166</c:v>
                </c:pt>
                <c:pt idx="6">
                  <c:v>0.32780766871517242</c:v>
                </c:pt>
                <c:pt idx="7">
                  <c:v>0.34627902491435802</c:v>
                </c:pt>
                <c:pt idx="8">
                  <c:v>0.36539562245132229</c:v>
                </c:pt>
                <c:pt idx="9">
                  <c:v>0.56287325181640424</c:v>
                </c:pt>
                <c:pt idx="10">
                  <c:v>0.25652876938739266</c:v>
                </c:pt>
                <c:pt idx="11">
                  <c:v>0.21190438424942784</c:v>
                </c:pt>
                <c:pt idx="12">
                  <c:v>0.60353497099595754</c:v>
                </c:pt>
                <c:pt idx="13">
                  <c:v>1.4132829084511997</c:v>
                </c:pt>
              </c:numCache>
            </c:numRef>
          </c:val>
        </c:ser>
        <c:ser>
          <c:idx val="4"/>
          <c:order val="4"/>
          <c:tx>
            <c:strRef>
              <c:f>'Fig 4 data'!$O$5</c:f>
              <c:strCache>
                <c:ptCount val="1"/>
                <c:pt idx="0">
                  <c:v>space between male upper &amp; female lower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val>
            <c:numRef>
              <c:f>'Fig 4 data'!$O$7:$O$20</c:f>
              <c:numCache>
                <c:formatCode>0.0</c:formatCode>
                <c:ptCount val="14"/>
                <c:pt idx="0">
                  <c:v>4.3563480106479631</c:v>
                </c:pt>
                <c:pt idx="1">
                  <c:v>3.5419324553959228</c:v>
                </c:pt>
                <c:pt idx="2">
                  <c:v>3.0926483316515032</c:v>
                </c:pt>
                <c:pt idx="3">
                  <c:v>3.5510301513617009</c:v>
                </c:pt>
                <c:pt idx="4">
                  <c:v>2.7627292624718507</c:v>
                </c:pt>
                <c:pt idx="5">
                  <c:v>1.8700191425930512</c:v>
                </c:pt>
                <c:pt idx="6">
                  <c:v>3.0493636712082974</c:v>
                </c:pt>
                <c:pt idx="7">
                  <c:v>2.8795701455673424</c:v>
                </c:pt>
                <c:pt idx="8">
                  <c:v>4.2354490568655336</c:v>
                </c:pt>
                <c:pt idx="9">
                  <c:v>2.8650438799385967</c:v>
                </c:pt>
                <c:pt idx="10">
                  <c:v>3.2022606894915384</c:v>
                </c:pt>
                <c:pt idx="11">
                  <c:v>3.3746945195823486</c:v>
                </c:pt>
                <c:pt idx="12">
                  <c:v>2.7736851858598612</c:v>
                </c:pt>
                <c:pt idx="13">
                  <c:v>-0.54613108366275753</c:v>
                </c:pt>
              </c:numCache>
            </c:numRef>
          </c:val>
        </c:ser>
        <c:ser>
          <c:idx val="5"/>
          <c:order val="5"/>
          <c:tx>
            <c:v>female length a</c:v>
          </c:tx>
          <c:spPr>
            <a:solidFill>
              <a:srgbClr val="9999FF"/>
            </a:solidFill>
          </c:spPr>
          <c:invertIfNegative val="0"/>
          <c:val>
            <c:numRef>
              <c:f>'Fig 4 data'!$Q$7:$Q$20</c:f>
              <c:numCache>
                <c:formatCode>0.00</c:formatCode>
                <c:ptCount val="14"/>
                <c:pt idx="0">
                  <c:v>0.16699818142841708</c:v>
                </c:pt>
                <c:pt idx="1">
                  <c:v>0.21685058495440615</c:v>
                </c:pt>
                <c:pt idx="2">
                  <c:v>0.30334245265277671</c:v>
                </c:pt>
                <c:pt idx="3">
                  <c:v>1.1474434719990172</c:v>
                </c:pt>
                <c:pt idx="4">
                  <c:v>0.33483939567344689</c:v>
                </c:pt>
                <c:pt idx="5">
                  <c:v>1.213394748830686</c:v>
                </c:pt>
                <c:pt idx="6">
                  <c:v>0.31231981014598487</c:v>
                </c:pt>
                <c:pt idx="7">
                  <c:v>0.31616714880453001</c:v>
                </c:pt>
                <c:pt idx="8">
                  <c:v>0.31498052689275935</c:v>
                </c:pt>
                <c:pt idx="9">
                  <c:v>0.49990599482825926</c:v>
                </c:pt>
                <c:pt idx="10">
                  <c:v>0.23632564583741669</c:v>
                </c:pt>
                <c:pt idx="11">
                  <c:v>0.19331512210630422</c:v>
                </c:pt>
                <c:pt idx="12">
                  <c:v>0.52562773662554318</c:v>
                </c:pt>
                <c:pt idx="13">
                  <c:v>1.4347321890542077</c:v>
                </c:pt>
              </c:numCache>
            </c:numRef>
          </c:val>
        </c:ser>
        <c:ser>
          <c:idx val="6"/>
          <c:order val="6"/>
          <c:tx>
            <c:v>female mean</c:v>
          </c:tx>
          <c:spPr>
            <a:ln w="38100">
              <a:solidFill>
                <a:srgbClr val="9999FF"/>
              </a:solidFill>
            </a:ln>
          </c:spPr>
          <c:invertIfNegative val="0"/>
          <c:val>
            <c:numRef>
              <c:f>'Fig 4 data'!$R$7:$R$20</c:f>
              <c:numCache>
                <c:formatCode>0.00</c:formatCode>
                <c:ptCount val="14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</c:numCache>
            </c:numRef>
          </c:val>
        </c:ser>
        <c:ser>
          <c:idx val="7"/>
          <c:order val="7"/>
          <c:tx>
            <c:v>female length b</c:v>
          </c:tx>
          <c:spPr>
            <a:solidFill>
              <a:srgbClr val="9999FF"/>
            </a:solidFill>
          </c:spPr>
          <c:invertIfNegative val="0"/>
          <c:val>
            <c:numRef>
              <c:f>'Fig 4 data'!$Q$7:$Q$20</c:f>
              <c:numCache>
                <c:formatCode>0.00</c:formatCode>
                <c:ptCount val="14"/>
                <c:pt idx="0">
                  <c:v>0.16699818142841708</c:v>
                </c:pt>
                <c:pt idx="1">
                  <c:v>0.21685058495440615</c:v>
                </c:pt>
                <c:pt idx="2">
                  <c:v>0.30334245265277671</c:v>
                </c:pt>
                <c:pt idx="3">
                  <c:v>1.1474434719990172</c:v>
                </c:pt>
                <c:pt idx="4">
                  <c:v>0.33483939567344689</c:v>
                </c:pt>
                <c:pt idx="5">
                  <c:v>1.213394748830686</c:v>
                </c:pt>
                <c:pt idx="6">
                  <c:v>0.31231981014598487</c:v>
                </c:pt>
                <c:pt idx="7">
                  <c:v>0.31616714880453001</c:v>
                </c:pt>
                <c:pt idx="8">
                  <c:v>0.31498052689275935</c:v>
                </c:pt>
                <c:pt idx="9">
                  <c:v>0.49990599482825926</c:v>
                </c:pt>
                <c:pt idx="10">
                  <c:v>0.23632564583741669</c:v>
                </c:pt>
                <c:pt idx="11">
                  <c:v>0.19331512210630422</c:v>
                </c:pt>
                <c:pt idx="12">
                  <c:v>0.52562773662554318</c:v>
                </c:pt>
                <c:pt idx="13">
                  <c:v>1.4347321890542077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2"/>
        <c:overlap val="100"/>
        <c:axId val="91309568"/>
        <c:axId val="91311104"/>
      </c:barChart>
      <c:catAx>
        <c:axId val="91309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11104"/>
        <c:crossesAt val="70"/>
        <c:auto val="1"/>
        <c:lblAlgn val="ctr"/>
        <c:lblOffset val="100"/>
        <c:tickLblSkip val="1"/>
        <c:tickMarkSkip val="1"/>
        <c:noMultiLvlLbl val="0"/>
      </c:catAx>
      <c:valAx>
        <c:axId val="91311104"/>
        <c:scaling>
          <c:orientation val="minMax"/>
          <c:max val="86"/>
          <c:min val="72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 sz="1400"/>
                  <a:t>Years</a:t>
                </a:r>
              </a:p>
            </c:rich>
          </c:tx>
          <c:layout>
            <c:manualLayout>
              <c:xMode val="edge"/>
              <c:yMode val="edge"/>
              <c:x val="0.54455780486185101"/>
              <c:y val="0.884965784110823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1309568"/>
        <c:crosses val="autoZero"/>
        <c:crossBetween val="between"/>
        <c:majorUnit val="2"/>
        <c:min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.74803149606299213" right="0.74803149606299213" top="0.98425196850393704" bottom="0.98425196850393704" header="0.51181102362204722" footer="0.51181102362204722"/>
  <pageSetup paperSize="9" orientation="landscape" r:id="rId1"/>
  <headerFooter>
    <oddFooter>&amp;L&amp;8© Crown Copyright 2017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483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0.70064</cdr:x>
      <cdr:y>0.14048</cdr:y>
    </cdr:from>
    <cdr:to>
      <cdr:x>0.70077</cdr:x>
      <cdr:y>0.84957</cdr:y>
    </cdr:to>
    <cdr:sp macro="" textlink="">
      <cdr:nvSpPr>
        <cdr:cNvPr id="5121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6066302" y="885802"/>
          <a:ext cx="1125" cy="44712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9999FF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0.46256</cdr:x>
      <cdr:y>0.1435</cdr:y>
    </cdr:from>
    <cdr:to>
      <cdr:x>0.46256</cdr:x>
      <cdr:y>0.85246</cdr:y>
    </cdr:to>
    <cdr:sp macro="" textlink="">
      <cdr:nvSpPr>
        <cdr:cNvPr id="5122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004944" y="904875"/>
          <a:ext cx="0" cy="44703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38100">
          <a:solidFill>
            <a:srgbClr val="434481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0.40132</cdr:x>
      <cdr:y>0.10326</cdr:y>
    </cdr:from>
    <cdr:to>
      <cdr:x>0.51925</cdr:x>
      <cdr:y>0.14049</cdr:y>
    </cdr:to>
    <cdr:sp macro="" textlink="">
      <cdr:nvSpPr>
        <cdr:cNvPr id="512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74713" y="651099"/>
          <a:ext cx="1021065" cy="234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434481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434481"/>
            </a:solidFill>
          </a:endParaRPr>
        </a:p>
      </cdr:txBody>
    </cdr:sp>
  </cdr:relSizeAnchor>
  <cdr:relSizeAnchor xmlns:cdr="http://schemas.openxmlformats.org/drawingml/2006/chartDrawing">
    <cdr:from>
      <cdr:x>0.31872</cdr:x>
      <cdr:y>0.4018</cdr:y>
    </cdr:from>
    <cdr:to>
      <cdr:x>0.39372</cdr:x>
      <cdr:y>0.44445</cdr:y>
    </cdr:to>
    <cdr:sp macro="" textlink="">
      <cdr:nvSpPr>
        <cdr:cNvPr id="512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9549" y="2533570"/>
          <a:ext cx="649367" cy="2689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434481"/>
              </a:solidFill>
              <a:latin typeface="Arial"/>
              <a:cs typeface="Arial"/>
            </a:rPr>
            <a:t>Males</a:t>
          </a:r>
          <a:endParaRPr lang="en-GB" sz="1400">
            <a:solidFill>
              <a:srgbClr val="434481"/>
            </a:solidFill>
          </a:endParaRPr>
        </a:p>
      </cdr:txBody>
    </cdr:sp>
  </cdr:relSizeAnchor>
  <cdr:relSizeAnchor xmlns:cdr="http://schemas.openxmlformats.org/drawingml/2006/chartDrawing">
    <cdr:from>
      <cdr:x>0.88285</cdr:x>
      <cdr:y>0.39843</cdr:y>
    </cdr:from>
    <cdr:to>
      <cdr:x>0.9751</cdr:x>
      <cdr:y>0.43568</cdr:y>
    </cdr:to>
    <cdr:sp macro="" textlink="">
      <cdr:nvSpPr>
        <cdr:cNvPr id="512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31681" y="2254277"/>
          <a:ext cx="849684" cy="210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36576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GB" sz="1400" b="1" i="0" u="none" strike="noStrike" baseline="0">
              <a:solidFill>
                <a:srgbClr val="9999FF"/>
              </a:solidFill>
              <a:latin typeface="Arial"/>
              <a:cs typeface="Arial"/>
            </a:rPr>
            <a:t>Females</a:t>
          </a:r>
          <a:endParaRPr lang="en-GB" sz="1400">
            <a:solidFill>
              <a:srgbClr val="9999FF"/>
            </a:solidFill>
          </a:endParaRPr>
        </a:p>
      </cdr:txBody>
    </cdr:sp>
  </cdr:relSizeAnchor>
  <cdr:relSizeAnchor xmlns:cdr="http://schemas.openxmlformats.org/drawingml/2006/chartDrawing">
    <cdr:from>
      <cdr:x>0.63955</cdr:x>
      <cdr:y>0.10017</cdr:y>
    </cdr:from>
    <cdr:to>
      <cdr:x>0.75358</cdr:x>
      <cdr:y>0.13293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37370" y="631607"/>
          <a:ext cx="987297" cy="2065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1" i="0" u="none" strike="noStrike" baseline="0">
              <a:solidFill>
                <a:srgbClr val="9999FF"/>
              </a:solidFill>
              <a:latin typeface="Arial"/>
              <a:cs typeface="Arial"/>
            </a:rPr>
            <a:t>SCOTLAND</a:t>
          </a:r>
          <a:endParaRPr lang="en-GB" sz="1200" b="1" baseline="30000">
            <a:solidFill>
              <a:srgbClr val="9999FF"/>
            </a:solidFill>
          </a:endParaRPr>
        </a:p>
      </cdr:txBody>
    </cdr:sp>
  </cdr:relSizeAnchor>
  <cdr:relSizeAnchor xmlns:cdr="http://schemas.openxmlformats.org/drawingml/2006/chartDrawing">
    <cdr:from>
      <cdr:x>0</cdr:x>
      <cdr:y>0.00806</cdr:y>
    </cdr:from>
    <cdr:to>
      <cdr:x>1</cdr:x>
      <cdr:y>0.09283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50800" y="50800"/>
          <a:ext cx="8658225" cy="5345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Figure 4:</a:t>
          </a:r>
          <a:r>
            <a:rPr lang="en-GB" sz="1400" b="1" baseline="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Life expectancy at birth, 95 per cent confidence intervals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for</a:t>
          </a:r>
          <a:r>
            <a:rPr lang="en-GB" sz="1400" b="1" baseline="0">
              <a:effectLst/>
              <a:latin typeface="Arial" pitchFamily="34" charset="0"/>
              <a:ea typeface="+mn-ea"/>
              <a:cs typeface="Arial" pitchFamily="34" charset="0"/>
            </a:rPr>
            <a:t> NHS board areas</a:t>
          </a:r>
          <a:r>
            <a:rPr lang="en-GB" sz="1400" b="1" baseline="30000">
              <a:effectLst/>
              <a:latin typeface="Arial" pitchFamily="34" charset="0"/>
              <a:ea typeface="+mn-ea"/>
              <a:cs typeface="Arial" pitchFamily="34" charset="0"/>
            </a:rPr>
            <a:t>1</a:t>
          </a:r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, </a:t>
          </a:r>
        </a:p>
        <a:p xmlns:a="http://schemas.openxmlformats.org/drawingml/2006/main">
          <a:pPr algn="ctr"/>
          <a:r>
            <a:rPr lang="en-GB" sz="1400" b="1">
              <a:effectLst/>
              <a:latin typeface="Arial" pitchFamily="34" charset="0"/>
              <a:ea typeface="+mn-ea"/>
              <a:cs typeface="Arial" pitchFamily="34" charset="0"/>
            </a:rPr>
            <a:t>2014-2016 (males and females)</a:t>
          </a:r>
          <a:endParaRPr lang="en-GB" sz="14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0.00807</cdr:x>
      <cdr:y>0.90081</cdr:y>
    </cdr:from>
    <cdr:to>
      <cdr:x>0.33865</cdr:x>
      <cdr:y>0.98905</cdr:y>
    </cdr:to>
    <cdr:sp macro="" textlink="">
      <cdr:nvSpPr>
        <cdr:cNvPr id="13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850" y="5680075"/>
          <a:ext cx="2862217" cy="5564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22860" rIns="0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Footnote</a:t>
          </a:r>
        </a:p>
        <a:p xmlns:a="http://schemas.openxmlformats.org/drawingml/2006/main"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GB" sz="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1)  2014 NHS Board areas.</a:t>
          </a:r>
          <a:endParaRPr lang="en-GB" sz="8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n-GB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Ordered by lowest male life expectancy to highest.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PROD/PROJECTN/2004_based/Sub-national%20projections/Publish/Booklet/BIRTHS%20chart%20%25%20chang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\phip\PH_Topics\Healthy_life_expectancy\Spring08\profiles08\HLE_2001CensusSAH(CHP)_5yr_9405yrreg_IMPUT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 Ali SPSS raw data 9906"/>
      <sheetName val="Alldata"/>
      <sheetName val="Pivot"/>
      <sheetName val="paf_hle"/>
      <sheetName val="static summary+graphs"/>
      <sheetName val="graphs 9903"/>
      <sheetName val="new HLE (SAH - Good-Fair)"/>
    </sheetNames>
    <sheetDataSet>
      <sheetData sheetId="0" refreshError="1"/>
      <sheetData sheetId="1" refreshError="1"/>
      <sheetData sheetId="2" refreshError="1">
        <row r="47">
          <cell r="G47" t="str">
            <v>S03000001</v>
          </cell>
          <cell r="H47" t="str">
            <v>East Ayrshire Community Health Partnership</v>
          </cell>
        </row>
        <row r="48">
          <cell r="G48" t="str">
            <v>S03000002</v>
          </cell>
          <cell r="H48" t="str">
            <v>North Ayrshire Community Health Partnership</v>
          </cell>
        </row>
        <row r="49">
          <cell r="G49" t="str">
            <v>S03000003</v>
          </cell>
          <cell r="H49" t="str">
            <v>South Ayrshire Community Health Partnership</v>
          </cell>
        </row>
        <row r="50">
          <cell r="G50" t="str">
            <v>S03000004</v>
          </cell>
          <cell r="H50" t="str">
            <v>Scottish Borders Community Health &amp; Care Partnership</v>
          </cell>
        </row>
        <row r="51">
          <cell r="G51" t="str">
            <v>S03000005</v>
          </cell>
          <cell r="H51" t="str">
            <v>Dumfries &amp; Galloway Community Health Partnership</v>
          </cell>
        </row>
        <row r="52">
          <cell r="G52" t="str">
            <v>S03000006</v>
          </cell>
          <cell r="H52" t="str">
            <v>Dunfermline &amp; West Fife Community Health Partnership</v>
          </cell>
        </row>
        <row r="53">
          <cell r="G53" t="str">
            <v>S03000007</v>
          </cell>
          <cell r="H53" t="str">
            <v>Glenrothes &amp; North East Fife Community Health Partnership</v>
          </cell>
        </row>
        <row r="54">
          <cell r="G54" t="str">
            <v>S03000008</v>
          </cell>
          <cell r="H54" t="str">
            <v>Kirkcaldy &amp; Levenmouth Community Health Partnership</v>
          </cell>
        </row>
        <row r="55">
          <cell r="G55" t="str">
            <v>S03000009</v>
          </cell>
          <cell r="H55" t="str">
            <v>Clackmannanshire Community Health Partnership</v>
          </cell>
        </row>
        <row r="56">
          <cell r="G56" t="str">
            <v>S03000010</v>
          </cell>
          <cell r="H56" t="str">
            <v>Falkirk Community Health Partnership</v>
          </cell>
        </row>
        <row r="57">
          <cell r="G57" t="str">
            <v>S03000011</v>
          </cell>
          <cell r="H57" t="str">
            <v>Stirling Community Health Partnership</v>
          </cell>
        </row>
        <row r="58">
          <cell r="G58" t="str">
            <v>S03000012</v>
          </cell>
          <cell r="H58" t="str">
            <v>Aberdeen City Community Health Partnership</v>
          </cell>
        </row>
        <row r="59">
          <cell r="G59" t="str">
            <v>S03000013</v>
          </cell>
          <cell r="H59" t="str">
            <v>Aberdeenshire Community Health Partnership</v>
          </cell>
        </row>
        <row r="60">
          <cell r="G60" t="str">
            <v>S03000014</v>
          </cell>
          <cell r="H60" t="str">
            <v>Moray Community Health &amp; Social Care Partnership</v>
          </cell>
        </row>
        <row r="61">
          <cell r="G61" t="str">
            <v>S03000015</v>
          </cell>
          <cell r="H61" t="str">
            <v>East Dunbartonshire Community Health Partnership</v>
          </cell>
        </row>
        <row r="62">
          <cell r="G62" t="str">
            <v>S03000016</v>
          </cell>
          <cell r="H62" t="str">
            <v>East Glasgow Community Health &amp; Care Partnership</v>
          </cell>
        </row>
        <row r="63">
          <cell r="G63" t="str">
            <v>S03000017</v>
          </cell>
          <cell r="H63" t="str">
            <v>East Renfrewshire Community Health &amp; Care Partnership</v>
          </cell>
        </row>
        <row r="64">
          <cell r="G64" t="str">
            <v>S03000018</v>
          </cell>
          <cell r="H64" t="str">
            <v>Inverclyde Community Health Partnership</v>
          </cell>
        </row>
        <row r="65">
          <cell r="G65" t="str">
            <v>S03000019</v>
          </cell>
          <cell r="H65" t="str">
            <v>North Glasgow Community Health &amp; Care Partnership</v>
          </cell>
        </row>
        <row r="66">
          <cell r="G66" t="str">
            <v>S03000020</v>
          </cell>
          <cell r="H66" t="str">
            <v>Renfrewshire Community Health Partnership</v>
          </cell>
        </row>
        <row r="67">
          <cell r="G67" t="str">
            <v>S03000021</v>
          </cell>
          <cell r="H67" t="str">
            <v>South East Glasgow Community Health &amp; Care Partnership</v>
          </cell>
        </row>
        <row r="68">
          <cell r="G68" t="str">
            <v>S03000022</v>
          </cell>
          <cell r="H68" t="str">
            <v>South West Glasgow Community Health &amp; Care Partnership</v>
          </cell>
        </row>
        <row r="69">
          <cell r="G69" t="str">
            <v>S03000023</v>
          </cell>
          <cell r="H69" t="str">
            <v>West Dunbartonshire Community Health Partnership</v>
          </cell>
        </row>
        <row r="70">
          <cell r="G70" t="str">
            <v>S03000024</v>
          </cell>
          <cell r="H70" t="str">
            <v>West Glasgow Community Health &amp; Care Partnership</v>
          </cell>
        </row>
        <row r="71">
          <cell r="G71" t="str">
            <v>S03000025</v>
          </cell>
          <cell r="H71" t="str">
            <v>Argyll &amp; Bute Community Health Partnership</v>
          </cell>
        </row>
        <row r="72">
          <cell r="G72" t="str">
            <v>S03000026</v>
          </cell>
          <cell r="H72" t="str">
            <v>Mid Highland Community Health Partnership</v>
          </cell>
        </row>
        <row r="73">
          <cell r="G73" t="str">
            <v>S03000027</v>
          </cell>
          <cell r="H73" t="str">
            <v>North Highland Community Health Partnership</v>
          </cell>
        </row>
        <row r="74">
          <cell r="G74" t="str">
            <v>S03000028</v>
          </cell>
          <cell r="H74" t="str">
            <v>South East Highland Community Health Partnership</v>
          </cell>
        </row>
        <row r="75">
          <cell r="G75" t="str">
            <v>S03000029</v>
          </cell>
          <cell r="H75" t="str">
            <v>North Lanarkshire Community Health Partnership</v>
          </cell>
        </row>
        <row r="76">
          <cell r="G76" t="str">
            <v>S03000030</v>
          </cell>
          <cell r="H76" t="str">
            <v>South Lanarkshire Community Health Partnership</v>
          </cell>
        </row>
        <row r="77">
          <cell r="G77" t="str">
            <v>S03000031</v>
          </cell>
          <cell r="H77" t="str">
            <v>East Lothian Community Health Partnership</v>
          </cell>
        </row>
        <row r="78">
          <cell r="G78" t="str">
            <v>S03000032</v>
          </cell>
          <cell r="H78" t="str">
            <v>Midlothian Community Health Partnership</v>
          </cell>
        </row>
        <row r="79">
          <cell r="G79" t="str">
            <v>S03000035</v>
          </cell>
          <cell r="H79" t="str">
            <v>West Lothian Community Health &amp; Care Partnership</v>
          </cell>
        </row>
        <row r="80">
          <cell r="G80" t="str">
            <v>S03000036</v>
          </cell>
          <cell r="H80" t="str">
            <v>Orkney Community Health Partnership</v>
          </cell>
        </row>
        <row r="81">
          <cell r="G81" t="str">
            <v>S03000037</v>
          </cell>
          <cell r="H81" t="str">
            <v>Shetland Community Health Partnership</v>
          </cell>
        </row>
        <row r="82">
          <cell r="G82" t="str">
            <v>S03000038</v>
          </cell>
          <cell r="H82" t="str">
            <v>Angus Community Health Partnership</v>
          </cell>
        </row>
        <row r="83">
          <cell r="G83" t="str">
            <v>S03000039</v>
          </cell>
          <cell r="H83" t="str">
            <v>Dundee Community Health Partnership</v>
          </cell>
        </row>
        <row r="84">
          <cell r="G84" t="str">
            <v>S03000040</v>
          </cell>
          <cell r="H84" t="str">
            <v>Perth &amp; Kinross Community Health Partnership</v>
          </cell>
        </row>
        <row r="85">
          <cell r="G85" t="str">
            <v>S03000041</v>
          </cell>
          <cell r="H85" t="str">
            <v>Western Isles Community Health Partnership</v>
          </cell>
        </row>
        <row r="86">
          <cell r="G86" t="str">
            <v>S03000042</v>
          </cell>
          <cell r="H86" t="str">
            <v>Edinburgh Community Health Partnership</v>
          </cell>
        </row>
        <row r="87">
          <cell r="G87" t="str">
            <v>Scotland</v>
          </cell>
          <cell r="H87" t="str">
            <v>Scotland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ons.gov.uk/ons/rel/lifetables/national-life-tables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zoomScaleNormal="100" workbookViewId="0">
      <selection sqref="A1:G2"/>
    </sheetView>
  </sheetViews>
  <sheetFormatPr defaultRowHeight="12.75"/>
  <cols>
    <col min="1" max="1" width="27.28515625" style="8" customWidth="1"/>
    <col min="2" max="2" width="14.5703125" style="8" customWidth="1"/>
    <col min="3" max="4" width="10.42578125" style="8" customWidth="1"/>
    <col min="5" max="5" width="4.7109375" style="8" customWidth="1"/>
    <col min="6" max="6" width="14.140625" style="8" customWidth="1"/>
    <col min="7" max="7" width="10.42578125" style="8" customWidth="1"/>
    <col min="8" max="8" width="10.7109375" style="8" customWidth="1"/>
    <col min="9" max="9" width="15.28515625" style="8" customWidth="1"/>
    <col min="10" max="10" width="26.7109375" style="11" customWidth="1"/>
    <col min="11" max="16" width="20.7109375" style="11" customWidth="1"/>
    <col min="17" max="17" width="19.140625" style="11" customWidth="1"/>
    <col min="18" max="18" width="12.28515625" style="11" customWidth="1"/>
    <col min="19" max="16384" width="9.140625" style="8"/>
  </cols>
  <sheetData>
    <row r="1" spans="1:29" s="5" customFormat="1" ht="18.75" customHeight="1">
      <c r="A1" s="43" t="s">
        <v>0</v>
      </c>
      <c r="B1" s="43"/>
      <c r="C1" s="43"/>
      <c r="D1" s="43"/>
      <c r="E1" s="43"/>
      <c r="F1" s="43"/>
      <c r="G1" s="43"/>
      <c r="H1" s="1"/>
      <c r="I1" s="2"/>
      <c r="J1" s="3"/>
      <c r="K1" s="4"/>
      <c r="L1" s="4"/>
      <c r="M1" s="4"/>
      <c r="N1" s="4"/>
      <c r="O1" s="4"/>
      <c r="P1" s="4"/>
      <c r="Q1" s="4"/>
      <c r="R1" s="4"/>
    </row>
    <row r="2" spans="1:29" s="5" customFormat="1" ht="15.75" customHeight="1">
      <c r="A2" s="43"/>
      <c r="B2" s="43"/>
      <c r="C2" s="43"/>
      <c r="D2" s="43"/>
      <c r="E2" s="43"/>
      <c r="F2" s="43"/>
      <c r="G2" s="43"/>
      <c r="H2" s="1"/>
      <c r="I2" s="6"/>
      <c r="J2" s="7"/>
      <c r="K2" s="7"/>
      <c r="L2" s="7"/>
      <c r="M2" s="7"/>
      <c r="N2" s="7"/>
      <c r="O2" s="7"/>
      <c r="P2" s="7"/>
      <c r="Q2" s="7"/>
      <c r="R2" s="4"/>
    </row>
    <row r="3" spans="1:29">
      <c r="I3" s="9"/>
      <c r="J3" s="10"/>
      <c r="K3" s="10"/>
      <c r="L3" s="10"/>
      <c r="M3" s="10"/>
      <c r="N3" s="10"/>
      <c r="O3" s="10"/>
      <c r="P3" s="10"/>
      <c r="Q3" s="10"/>
    </row>
    <row r="4" spans="1:29" ht="17.25" customHeight="1">
      <c r="A4" s="12"/>
      <c r="B4" s="44" t="s">
        <v>1</v>
      </c>
      <c r="C4" s="44"/>
      <c r="D4" s="44"/>
      <c r="E4" s="13"/>
      <c r="F4" s="44" t="s">
        <v>2</v>
      </c>
      <c r="G4" s="44"/>
      <c r="H4" s="44"/>
      <c r="I4" s="14"/>
      <c r="J4" s="10"/>
      <c r="K4" s="10"/>
      <c r="L4" s="10"/>
      <c r="M4" s="10"/>
      <c r="N4" s="10"/>
      <c r="O4" s="10"/>
      <c r="P4" s="10"/>
      <c r="Q4" s="10"/>
      <c r="R4" s="10"/>
      <c r="S4" s="9"/>
      <c r="T4" s="9"/>
      <c r="U4" s="9"/>
      <c r="V4" s="9"/>
      <c r="W4" s="9"/>
      <c r="X4" s="9"/>
      <c r="Y4" s="9"/>
      <c r="Z4" s="9"/>
      <c r="AA4" s="9"/>
      <c r="AB4" s="9"/>
      <c r="AC4" s="9"/>
    </row>
    <row r="5" spans="1:29" ht="38.25">
      <c r="A5" s="15"/>
      <c r="B5" s="16" t="s">
        <v>3</v>
      </c>
      <c r="C5" s="16" t="s">
        <v>4</v>
      </c>
      <c r="D5" s="16" t="s">
        <v>5</v>
      </c>
      <c r="E5" s="17"/>
      <c r="F5" s="16" t="s">
        <v>3</v>
      </c>
      <c r="G5" s="16" t="s">
        <v>4</v>
      </c>
      <c r="H5" s="16" t="s">
        <v>5</v>
      </c>
      <c r="I5" s="14"/>
      <c r="J5" s="10"/>
      <c r="K5" s="18" t="s">
        <v>6</v>
      </c>
      <c r="L5" s="18" t="s">
        <v>7</v>
      </c>
      <c r="M5" s="18" t="s">
        <v>8</v>
      </c>
      <c r="N5" s="18" t="s">
        <v>9</v>
      </c>
      <c r="O5" s="18" t="s">
        <v>10</v>
      </c>
      <c r="P5" s="18" t="s">
        <v>11</v>
      </c>
      <c r="Q5" s="18" t="s">
        <v>12</v>
      </c>
      <c r="R5" s="18" t="s">
        <v>13</v>
      </c>
      <c r="S5" s="9"/>
      <c r="T5" s="9"/>
      <c r="U5" s="9"/>
      <c r="V5" s="9"/>
      <c r="W5" s="9"/>
      <c r="X5" s="9"/>
      <c r="Y5" s="9"/>
      <c r="Z5" s="9"/>
      <c r="AA5" s="9"/>
      <c r="AB5" s="9"/>
      <c r="AC5" s="9"/>
    </row>
    <row r="6" spans="1:29" s="24" customFormat="1" ht="15" customHeight="1">
      <c r="A6" s="13" t="s">
        <v>14</v>
      </c>
      <c r="B6" s="19">
        <v>77.089146333104949</v>
      </c>
      <c r="C6" s="19">
        <v>76.994521235287763</v>
      </c>
      <c r="D6" s="19">
        <v>77.183771430922135</v>
      </c>
      <c r="E6" s="20"/>
      <c r="F6" s="19">
        <v>81.140952427779396</v>
      </c>
      <c r="G6" s="19">
        <v>81.054063286558275</v>
      </c>
      <c r="H6" s="19">
        <v>81.227841569000518</v>
      </c>
      <c r="I6" s="21"/>
      <c r="J6" s="22"/>
      <c r="K6" s="22"/>
      <c r="L6" s="22"/>
      <c r="M6" s="22"/>
      <c r="N6" s="22"/>
      <c r="O6" s="22"/>
      <c r="P6" s="22"/>
      <c r="Q6" s="22"/>
      <c r="R6" s="22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</row>
    <row r="7" spans="1:29" ht="24" customHeight="1">
      <c r="A7" s="25" t="s">
        <v>15</v>
      </c>
      <c r="B7" s="26">
        <v>76.615903035753163</v>
      </c>
      <c r="C7" s="26">
        <v>76.244111069583482</v>
      </c>
      <c r="D7" s="26">
        <v>76.987695001922845</v>
      </c>
      <c r="E7" s="27"/>
      <c r="F7" s="26">
        <v>80.408685786227124</v>
      </c>
      <c r="G7" s="26">
        <v>80.080343333574348</v>
      </c>
      <c r="H7" s="26">
        <v>80.737028238879901</v>
      </c>
      <c r="I7" s="14">
        <v>14</v>
      </c>
      <c r="J7" s="28" t="s">
        <v>16</v>
      </c>
      <c r="K7" s="29">
        <f>VLOOKUP(J7,$A$7:$H$38,3,FALSE)</f>
        <v>75.143702719704649</v>
      </c>
      <c r="L7" s="30">
        <f>VLOOKUP(J7,$A$7:$H$38,4,FALSE)-K7</f>
        <v>0.41062651673891537</v>
      </c>
      <c r="M7" s="31">
        <f>(L7/2)-0.025</f>
        <v>0.18031325836945769</v>
      </c>
      <c r="N7" s="31">
        <f>0.05</f>
        <v>0.05</v>
      </c>
      <c r="O7" s="30">
        <f>VLOOKUP(J7,$A$7:$H$38,7,FALSE)-VLOOKUP(J7,$A$7:$H$38,4,FALSE)</f>
        <v>4.3563480106479631</v>
      </c>
      <c r="P7" s="30">
        <f>VLOOKUP(J7,$A$7:$H$38,8,FALSE)-VLOOKUP(J7,$A$7:$H$38,7,FALSE)</f>
        <v>0.38399636285683414</v>
      </c>
      <c r="Q7" s="31">
        <f>(P7/2)-0.025</f>
        <v>0.16699818142841708</v>
      </c>
      <c r="R7" s="31">
        <f>0.05</f>
        <v>0.05</v>
      </c>
      <c r="S7" s="32"/>
      <c r="T7" s="32"/>
      <c r="U7" s="32"/>
      <c r="V7" s="32"/>
      <c r="W7" s="9"/>
      <c r="X7" s="9"/>
      <c r="Y7" s="33"/>
      <c r="Z7" s="33"/>
      <c r="AA7" s="33"/>
      <c r="AB7" s="33"/>
      <c r="AC7" s="9"/>
    </row>
    <row r="8" spans="1:29" ht="15" customHeight="1">
      <c r="A8" s="25" t="s">
        <v>17</v>
      </c>
      <c r="B8" s="26">
        <v>78.644630451052578</v>
      </c>
      <c r="C8" s="26">
        <v>78.01609548005662</v>
      </c>
      <c r="D8" s="26">
        <v>79.273165422048535</v>
      </c>
      <c r="E8" s="27"/>
      <c r="F8" s="26">
        <v>82.59747834453394</v>
      </c>
      <c r="G8" s="26">
        <v>82.046850607908397</v>
      </c>
      <c r="H8" s="26">
        <v>83.148106081159483</v>
      </c>
      <c r="I8" s="14">
        <v>13</v>
      </c>
      <c r="J8" s="28" t="s">
        <v>18</v>
      </c>
      <c r="K8" s="29">
        <f t="shared" ref="K8:K20" si="0">VLOOKUP(J8,$A$7:$H$38,3,FALSE)</f>
        <v>75.804176393907284</v>
      </c>
      <c r="L8" s="30">
        <f t="shared" ref="L8:L20" si="1">VLOOKUP(J8,$A$7:$H$38,4,FALSE)-K8</f>
        <v>0.54513375837152012</v>
      </c>
      <c r="M8" s="31">
        <f t="shared" ref="M8:M20" si="2">(L8/2)-0.025</f>
        <v>0.24756687918576006</v>
      </c>
      <c r="N8" s="31">
        <f t="shared" ref="N8:N20" si="3">0.05</f>
        <v>0.05</v>
      </c>
      <c r="O8" s="30">
        <f t="shared" ref="O8:O20" si="4">VLOOKUP(J8,$A$7:$H$38,7,FALSE)-VLOOKUP(J8,$A$7:$H$38,4,FALSE)</f>
        <v>3.5419324553959228</v>
      </c>
      <c r="P8" s="30">
        <f t="shared" ref="P8:P20" si="5">VLOOKUP(J8,$A$7:$H$38,8,FALSE)-VLOOKUP(J8,$A$7:$H$38,7,FALSE)</f>
        <v>0.48370116990881229</v>
      </c>
      <c r="Q8" s="31">
        <f t="shared" ref="Q8:Q20" si="6">(P8/2)-0.025</f>
        <v>0.21685058495440615</v>
      </c>
      <c r="R8" s="31">
        <f t="shared" ref="R8:R20" si="7">0.05</f>
        <v>0.05</v>
      </c>
      <c r="S8" s="32"/>
      <c r="T8" s="32"/>
      <c r="U8" s="32"/>
      <c r="V8" s="32"/>
      <c r="W8" s="9"/>
      <c r="X8" s="9"/>
      <c r="Y8" s="33"/>
      <c r="Z8" s="33"/>
      <c r="AA8" s="33"/>
      <c r="AB8" s="33"/>
      <c r="AC8" s="9"/>
    </row>
    <row r="9" spans="1:29" ht="15" customHeight="1">
      <c r="A9" s="25" t="s">
        <v>19</v>
      </c>
      <c r="B9" s="26">
        <v>77.841611303426831</v>
      </c>
      <c r="C9" s="26">
        <v>77.253738051610426</v>
      </c>
      <c r="D9" s="26">
        <v>78.429484555243235</v>
      </c>
      <c r="E9" s="27"/>
      <c r="F9" s="26">
        <v>81.819434430010091</v>
      </c>
      <c r="G9" s="26">
        <v>81.294528435181832</v>
      </c>
      <c r="H9" s="26">
        <v>82.34434042483835</v>
      </c>
      <c r="I9" s="14">
        <v>12</v>
      </c>
      <c r="J9" s="28" t="s">
        <v>15</v>
      </c>
      <c r="K9" s="29">
        <f t="shared" si="0"/>
        <v>76.244111069583482</v>
      </c>
      <c r="L9" s="30">
        <f t="shared" si="1"/>
        <v>0.74358393233936226</v>
      </c>
      <c r="M9" s="31">
        <f t="shared" si="2"/>
        <v>0.34679196616968111</v>
      </c>
      <c r="N9" s="31">
        <f t="shared" si="3"/>
        <v>0.05</v>
      </c>
      <c r="O9" s="30">
        <f t="shared" si="4"/>
        <v>3.0926483316515032</v>
      </c>
      <c r="P9" s="30">
        <f t="shared" si="5"/>
        <v>0.65668490530555346</v>
      </c>
      <c r="Q9" s="31">
        <f t="shared" si="6"/>
        <v>0.30334245265277671</v>
      </c>
      <c r="R9" s="31">
        <f t="shared" si="7"/>
        <v>0.05</v>
      </c>
      <c r="S9" s="32"/>
      <c r="T9" s="32"/>
      <c r="U9" s="32"/>
      <c r="V9" s="32"/>
      <c r="W9" s="9"/>
      <c r="X9" s="9"/>
      <c r="Y9" s="33"/>
      <c r="Z9" s="33"/>
      <c r="AA9" s="33"/>
      <c r="AB9" s="33"/>
      <c r="AC9" s="9"/>
    </row>
    <row r="10" spans="1:29" ht="15" customHeight="1">
      <c r="A10" s="25" t="s">
        <v>20</v>
      </c>
      <c r="B10" s="26">
        <v>77.613432646602035</v>
      </c>
      <c r="C10" s="26">
        <v>77.242153621687677</v>
      </c>
      <c r="D10" s="26">
        <v>77.984711671516393</v>
      </c>
      <c r="E10" s="27"/>
      <c r="F10" s="26">
        <v>81.205448965888266</v>
      </c>
      <c r="G10" s="26">
        <v>80.864281817083736</v>
      </c>
      <c r="H10" s="26">
        <v>81.546616114692796</v>
      </c>
      <c r="I10" s="14">
        <v>11</v>
      </c>
      <c r="J10" s="28" t="s">
        <v>21</v>
      </c>
      <c r="K10" s="29">
        <f t="shared" si="0"/>
        <v>75.300555318926698</v>
      </c>
      <c r="L10" s="30">
        <f t="shared" si="1"/>
        <v>2.6707654670904617</v>
      </c>
      <c r="M10" s="31">
        <f t="shared" si="2"/>
        <v>1.3103827335452309</v>
      </c>
      <c r="N10" s="31">
        <f t="shared" si="3"/>
        <v>0.05</v>
      </c>
      <c r="O10" s="30">
        <f t="shared" si="4"/>
        <v>3.5510301513617009</v>
      </c>
      <c r="P10" s="30">
        <f t="shared" si="5"/>
        <v>2.3448869439980342</v>
      </c>
      <c r="Q10" s="31">
        <f t="shared" si="6"/>
        <v>1.1474434719990172</v>
      </c>
      <c r="R10" s="31">
        <f t="shared" si="7"/>
        <v>0.05</v>
      </c>
      <c r="S10" s="32"/>
      <c r="T10" s="32"/>
      <c r="U10" s="32"/>
      <c r="V10" s="32"/>
      <c r="W10" s="9"/>
      <c r="X10" s="9"/>
      <c r="Y10" s="33"/>
      <c r="Z10" s="33"/>
      <c r="AA10" s="33"/>
      <c r="AB10" s="33"/>
      <c r="AC10" s="9"/>
    </row>
    <row r="11" spans="1:29" ht="15" customHeight="1">
      <c r="A11" s="25" t="s">
        <v>22</v>
      </c>
      <c r="B11" s="26">
        <v>77.568444592578317</v>
      </c>
      <c r="C11" s="26">
        <v>77.173362539357001</v>
      </c>
      <c r="D11" s="26">
        <v>77.963526645799632</v>
      </c>
      <c r="E11" s="27"/>
      <c r="F11" s="26">
        <v>81.08609530394493</v>
      </c>
      <c r="G11" s="26">
        <v>80.726255908271483</v>
      </c>
      <c r="H11" s="26">
        <v>81.445934699618377</v>
      </c>
      <c r="I11" s="14">
        <v>10</v>
      </c>
      <c r="J11" s="28" t="s">
        <v>22</v>
      </c>
      <c r="K11" s="29">
        <f t="shared" si="0"/>
        <v>77.173362539357001</v>
      </c>
      <c r="L11" s="30">
        <f t="shared" si="1"/>
        <v>0.79016410644263146</v>
      </c>
      <c r="M11" s="31">
        <f t="shared" si="2"/>
        <v>0.37008205322131571</v>
      </c>
      <c r="N11" s="31">
        <f t="shared" si="3"/>
        <v>0.05</v>
      </c>
      <c r="O11" s="30">
        <f t="shared" si="4"/>
        <v>2.7627292624718507</v>
      </c>
      <c r="P11" s="30">
        <f t="shared" si="5"/>
        <v>0.71967879134689383</v>
      </c>
      <c r="Q11" s="31">
        <f t="shared" si="6"/>
        <v>0.33483939567344689</v>
      </c>
      <c r="R11" s="31">
        <f t="shared" si="7"/>
        <v>0.05</v>
      </c>
      <c r="S11" s="32"/>
      <c r="T11" s="32"/>
      <c r="U11" s="32"/>
      <c r="V11" s="32"/>
      <c r="W11" s="9"/>
      <c r="X11" s="9"/>
      <c r="Y11" s="33"/>
      <c r="Z11" s="33"/>
      <c r="AA11" s="33"/>
      <c r="AB11" s="33"/>
      <c r="AC11" s="9"/>
    </row>
    <row r="12" spans="1:29" ht="24" customHeight="1">
      <c r="A12" s="25" t="s">
        <v>23</v>
      </c>
      <c r="B12" s="26">
        <v>78.093964861556245</v>
      </c>
      <c r="C12" s="26">
        <v>77.812436092168852</v>
      </c>
      <c r="D12" s="26">
        <v>78.375493630943637</v>
      </c>
      <c r="E12" s="27"/>
      <c r="F12" s="26">
        <v>81.839079966272593</v>
      </c>
      <c r="G12" s="26">
        <v>81.577754320435176</v>
      </c>
      <c r="H12" s="26">
        <v>82.100405612110009</v>
      </c>
      <c r="I12" s="14">
        <v>9</v>
      </c>
      <c r="J12" s="28" t="s">
        <v>24</v>
      </c>
      <c r="K12" s="29">
        <f t="shared" si="0"/>
        <v>76.282485918152588</v>
      </c>
      <c r="L12" s="30">
        <f t="shared" si="1"/>
        <v>2.6385924655826329</v>
      </c>
      <c r="M12" s="31">
        <f t="shared" si="2"/>
        <v>1.2942962327913166</v>
      </c>
      <c r="N12" s="31">
        <f t="shared" si="3"/>
        <v>0.05</v>
      </c>
      <c r="O12" s="30">
        <f t="shared" si="4"/>
        <v>1.8700191425930512</v>
      </c>
      <c r="P12" s="30">
        <f t="shared" si="5"/>
        <v>2.4767894976613718</v>
      </c>
      <c r="Q12" s="31">
        <f t="shared" si="6"/>
        <v>1.213394748830686</v>
      </c>
      <c r="R12" s="31">
        <f t="shared" si="7"/>
        <v>0.05</v>
      </c>
      <c r="S12" s="32"/>
      <c r="T12" s="32"/>
      <c r="U12" s="32"/>
      <c r="V12" s="32"/>
      <c r="W12" s="9"/>
      <c r="X12" s="9"/>
      <c r="Y12" s="33"/>
      <c r="Z12" s="33"/>
      <c r="AA12" s="33"/>
      <c r="AB12" s="33"/>
      <c r="AC12" s="9"/>
    </row>
    <row r="13" spans="1:29" ht="15" customHeight="1">
      <c r="A13" s="25" t="s">
        <v>16</v>
      </c>
      <c r="B13" s="26">
        <v>75.349015978074107</v>
      </c>
      <c r="C13" s="26">
        <v>75.143702719704649</v>
      </c>
      <c r="D13" s="26">
        <v>75.554329236443564</v>
      </c>
      <c r="E13" s="27"/>
      <c r="F13" s="26">
        <v>80.102675428519944</v>
      </c>
      <c r="G13" s="26">
        <v>79.910677247091527</v>
      </c>
      <c r="H13" s="26">
        <v>80.294673609948362</v>
      </c>
      <c r="I13" s="14">
        <v>8</v>
      </c>
      <c r="J13" s="28" t="s">
        <v>25</v>
      </c>
      <c r="K13" s="29">
        <f t="shared" si="0"/>
        <v>77.259591925379169</v>
      </c>
      <c r="L13" s="30">
        <f t="shared" si="1"/>
        <v>0.70561533743034488</v>
      </c>
      <c r="M13" s="31">
        <f t="shared" si="2"/>
        <v>0.32780766871517242</v>
      </c>
      <c r="N13" s="31">
        <f t="shared" si="3"/>
        <v>0.05</v>
      </c>
      <c r="O13" s="30">
        <f t="shared" si="4"/>
        <v>3.0493636712082974</v>
      </c>
      <c r="P13" s="30">
        <f t="shared" si="5"/>
        <v>0.67463962029196978</v>
      </c>
      <c r="Q13" s="31">
        <f t="shared" si="6"/>
        <v>0.31231981014598487</v>
      </c>
      <c r="R13" s="31">
        <f t="shared" si="7"/>
        <v>0.05</v>
      </c>
      <c r="S13" s="32"/>
      <c r="T13" s="32"/>
      <c r="U13" s="32"/>
      <c r="V13" s="32"/>
      <c r="W13" s="9"/>
      <c r="X13" s="9"/>
      <c r="Y13" s="33"/>
      <c r="Z13" s="33"/>
      <c r="AA13" s="33"/>
      <c r="AB13" s="33"/>
      <c r="AC13" s="9"/>
    </row>
    <row r="14" spans="1:29" ht="15" customHeight="1">
      <c r="A14" s="25" t="s">
        <v>26</v>
      </c>
      <c r="B14" s="26">
        <v>77.764393087383795</v>
      </c>
      <c r="C14" s="26">
        <v>77.373997464932472</v>
      </c>
      <c r="D14" s="26">
        <v>78.154788709835117</v>
      </c>
      <c r="E14" s="27"/>
      <c r="F14" s="26">
        <v>82.73021829359341</v>
      </c>
      <c r="G14" s="26">
        <v>82.39023776670065</v>
      </c>
      <c r="H14" s="26">
        <v>83.070198820486169</v>
      </c>
      <c r="I14" s="14">
        <v>7</v>
      </c>
      <c r="J14" s="28" t="s">
        <v>20</v>
      </c>
      <c r="K14" s="29">
        <f t="shared" si="0"/>
        <v>77.242153621687677</v>
      </c>
      <c r="L14" s="30">
        <f t="shared" si="1"/>
        <v>0.74255804982871609</v>
      </c>
      <c r="M14" s="31">
        <f t="shared" si="2"/>
        <v>0.34627902491435802</v>
      </c>
      <c r="N14" s="31">
        <f t="shared" si="3"/>
        <v>0.05</v>
      </c>
      <c r="O14" s="30">
        <f t="shared" si="4"/>
        <v>2.8795701455673424</v>
      </c>
      <c r="P14" s="30">
        <f t="shared" si="5"/>
        <v>0.68233429760906006</v>
      </c>
      <c r="Q14" s="31">
        <f t="shared" si="6"/>
        <v>0.31616714880453001</v>
      </c>
      <c r="R14" s="31">
        <f t="shared" si="7"/>
        <v>0.05</v>
      </c>
      <c r="S14" s="32"/>
      <c r="T14" s="32"/>
      <c r="U14" s="32"/>
      <c r="V14" s="32"/>
      <c r="W14" s="9"/>
      <c r="X14" s="9"/>
      <c r="Y14" s="33"/>
      <c r="Z14" s="33"/>
      <c r="AA14" s="33"/>
      <c r="AB14" s="33"/>
      <c r="AC14" s="9"/>
    </row>
    <row r="15" spans="1:29" ht="15" customHeight="1">
      <c r="A15" s="25" t="s">
        <v>18</v>
      </c>
      <c r="B15" s="26">
        <v>76.076743273093044</v>
      </c>
      <c r="C15" s="26">
        <v>75.804176393907284</v>
      </c>
      <c r="D15" s="26">
        <v>76.349310152278804</v>
      </c>
      <c r="E15" s="27"/>
      <c r="F15" s="26">
        <v>80.133093192629133</v>
      </c>
      <c r="G15" s="26">
        <v>79.891242607674727</v>
      </c>
      <c r="H15" s="26">
        <v>80.374943777583539</v>
      </c>
      <c r="I15" s="14">
        <v>6</v>
      </c>
      <c r="J15" s="28" t="s">
        <v>26</v>
      </c>
      <c r="K15" s="29">
        <f t="shared" si="0"/>
        <v>77.373997464932472</v>
      </c>
      <c r="L15" s="30">
        <f t="shared" si="1"/>
        <v>0.78079124490264462</v>
      </c>
      <c r="M15" s="31">
        <f t="shared" si="2"/>
        <v>0.36539562245132229</v>
      </c>
      <c r="N15" s="31">
        <f t="shared" si="3"/>
        <v>0.05</v>
      </c>
      <c r="O15" s="30">
        <f t="shared" si="4"/>
        <v>4.2354490568655336</v>
      </c>
      <c r="P15" s="30">
        <f t="shared" si="5"/>
        <v>0.67996105378551874</v>
      </c>
      <c r="Q15" s="31">
        <f t="shared" si="6"/>
        <v>0.31498052689275935</v>
      </c>
      <c r="R15" s="31">
        <f t="shared" si="7"/>
        <v>0.05</v>
      </c>
      <c r="S15" s="32"/>
      <c r="T15" s="32"/>
      <c r="U15" s="32"/>
      <c r="V15" s="32"/>
      <c r="W15" s="9"/>
      <c r="X15" s="9"/>
      <c r="Y15" s="33"/>
      <c r="Z15" s="33"/>
      <c r="AA15" s="33"/>
      <c r="AB15" s="33"/>
      <c r="AC15" s="9"/>
    </row>
    <row r="16" spans="1:29" ht="15" customHeight="1">
      <c r="A16" s="25" t="s">
        <v>27</v>
      </c>
      <c r="B16" s="26">
        <v>78.118456483605726</v>
      </c>
      <c r="C16" s="26">
        <v>77.881552099356298</v>
      </c>
      <c r="D16" s="26">
        <v>78.355360867855154</v>
      </c>
      <c r="E16" s="27"/>
      <c r="F16" s="26">
        <v>81.948370509543807</v>
      </c>
      <c r="G16" s="26">
        <v>81.730055387437503</v>
      </c>
      <c r="H16" s="26">
        <v>82.166685631650111</v>
      </c>
      <c r="I16" s="14">
        <v>5</v>
      </c>
      <c r="J16" s="28" t="s">
        <v>19</v>
      </c>
      <c r="K16" s="29">
        <f t="shared" si="0"/>
        <v>77.253738051610426</v>
      </c>
      <c r="L16" s="30">
        <f t="shared" si="1"/>
        <v>1.1757465036328085</v>
      </c>
      <c r="M16" s="31">
        <f t="shared" si="2"/>
        <v>0.56287325181640424</v>
      </c>
      <c r="N16" s="31">
        <f t="shared" si="3"/>
        <v>0.05</v>
      </c>
      <c r="O16" s="30">
        <f t="shared" si="4"/>
        <v>2.8650438799385967</v>
      </c>
      <c r="P16" s="30">
        <f t="shared" si="5"/>
        <v>1.0498119896565186</v>
      </c>
      <c r="Q16" s="31">
        <f t="shared" si="6"/>
        <v>0.49990599482825926</v>
      </c>
      <c r="R16" s="31">
        <f t="shared" si="7"/>
        <v>0.05</v>
      </c>
      <c r="S16" s="32"/>
      <c r="T16" s="32"/>
      <c r="U16" s="32"/>
      <c r="V16" s="32"/>
      <c r="W16" s="9"/>
      <c r="X16" s="9"/>
      <c r="Y16" s="33"/>
      <c r="Z16" s="33"/>
      <c r="AA16" s="33"/>
      <c r="AB16" s="33"/>
      <c r="AC16" s="9"/>
    </row>
    <row r="17" spans="1:29" ht="24" customHeight="1">
      <c r="A17" s="25" t="s">
        <v>28</v>
      </c>
      <c r="B17" s="26">
        <v>80.347874310810695</v>
      </c>
      <c r="C17" s="26">
        <v>78.909591402359496</v>
      </c>
      <c r="D17" s="26">
        <v>81.786157219261895</v>
      </c>
      <c r="E17" s="27"/>
      <c r="F17" s="26">
        <v>82.699758324653345</v>
      </c>
      <c r="G17" s="26">
        <v>81.240026135599138</v>
      </c>
      <c r="H17" s="26">
        <v>84.159490513707553</v>
      </c>
      <c r="I17" s="14">
        <v>4</v>
      </c>
      <c r="J17" s="28" t="s">
        <v>23</v>
      </c>
      <c r="K17" s="29">
        <f t="shared" si="0"/>
        <v>77.812436092168852</v>
      </c>
      <c r="L17" s="30">
        <f t="shared" si="1"/>
        <v>0.56305753877478537</v>
      </c>
      <c r="M17" s="31">
        <f t="shared" si="2"/>
        <v>0.25652876938739266</v>
      </c>
      <c r="N17" s="31">
        <f t="shared" si="3"/>
        <v>0.05</v>
      </c>
      <c r="O17" s="30">
        <f t="shared" si="4"/>
        <v>3.2022606894915384</v>
      </c>
      <c r="P17" s="30">
        <f t="shared" si="5"/>
        <v>0.52265129167483337</v>
      </c>
      <c r="Q17" s="31">
        <f t="shared" si="6"/>
        <v>0.23632564583741669</v>
      </c>
      <c r="R17" s="31">
        <f t="shared" si="7"/>
        <v>0.05</v>
      </c>
      <c r="S17" s="32"/>
      <c r="T17" s="32"/>
      <c r="U17" s="32"/>
      <c r="V17" s="32"/>
      <c r="W17" s="9"/>
      <c r="X17" s="9"/>
      <c r="Y17" s="33"/>
      <c r="Z17" s="33"/>
      <c r="AA17" s="33"/>
      <c r="AB17" s="33"/>
      <c r="AC17" s="9"/>
    </row>
    <row r="18" spans="1:29" ht="15" customHeight="1">
      <c r="A18" s="25" t="s">
        <v>24</v>
      </c>
      <c r="B18" s="26">
        <v>77.601782150943905</v>
      </c>
      <c r="C18" s="26">
        <v>76.282485918152588</v>
      </c>
      <c r="D18" s="26">
        <v>78.921078383735221</v>
      </c>
      <c r="E18" s="27"/>
      <c r="F18" s="26">
        <v>82.029492275158958</v>
      </c>
      <c r="G18" s="26">
        <v>80.791097526328272</v>
      </c>
      <c r="H18" s="26">
        <v>83.267887023989644</v>
      </c>
      <c r="I18" s="14">
        <v>3</v>
      </c>
      <c r="J18" s="28" t="s">
        <v>27</v>
      </c>
      <c r="K18" s="29">
        <f t="shared" si="0"/>
        <v>77.881552099356298</v>
      </c>
      <c r="L18" s="30">
        <f t="shared" si="1"/>
        <v>0.47380876849885567</v>
      </c>
      <c r="M18" s="31">
        <f t="shared" si="2"/>
        <v>0.21190438424942784</v>
      </c>
      <c r="N18" s="31">
        <f t="shared" si="3"/>
        <v>0.05</v>
      </c>
      <c r="O18" s="30">
        <f t="shared" si="4"/>
        <v>3.3746945195823486</v>
      </c>
      <c r="P18" s="30">
        <f t="shared" si="5"/>
        <v>0.43663024421260843</v>
      </c>
      <c r="Q18" s="31">
        <f t="shared" si="6"/>
        <v>0.19331512210630422</v>
      </c>
      <c r="R18" s="31">
        <f t="shared" si="7"/>
        <v>0.05</v>
      </c>
      <c r="S18" s="32"/>
      <c r="T18" s="32"/>
      <c r="U18" s="32"/>
      <c r="V18" s="32"/>
      <c r="W18" s="9"/>
      <c r="X18" s="9"/>
      <c r="Y18" s="33"/>
      <c r="Z18" s="33"/>
      <c r="AA18" s="33"/>
      <c r="AB18" s="33"/>
      <c r="AC18" s="9"/>
    </row>
    <row r="19" spans="1:29" ht="15" customHeight="1">
      <c r="A19" s="25" t="s">
        <v>25</v>
      </c>
      <c r="B19" s="26">
        <v>77.612399594094342</v>
      </c>
      <c r="C19" s="26">
        <v>77.259591925379169</v>
      </c>
      <c r="D19" s="26">
        <v>77.965207262809514</v>
      </c>
      <c r="E19" s="27"/>
      <c r="F19" s="26">
        <v>81.351890744163796</v>
      </c>
      <c r="G19" s="26">
        <v>81.014570934017812</v>
      </c>
      <c r="H19" s="26">
        <v>81.689210554309781</v>
      </c>
      <c r="I19" s="14">
        <v>2</v>
      </c>
      <c r="J19" s="28" t="s">
        <v>17</v>
      </c>
      <c r="K19" s="29">
        <f t="shared" si="0"/>
        <v>78.01609548005662</v>
      </c>
      <c r="L19" s="30">
        <f t="shared" si="1"/>
        <v>1.2570699419919151</v>
      </c>
      <c r="M19" s="31">
        <f t="shared" si="2"/>
        <v>0.60353497099595754</v>
      </c>
      <c r="N19" s="31">
        <f t="shared" si="3"/>
        <v>0.05</v>
      </c>
      <c r="O19" s="30">
        <f t="shared" si="4"/>
        <v>2.7736851858598612</v>
      </c>
      <c r="P19" s="30">
        <f t="shared" si="5"/>
        <v>1.1012554732510864</v>
      </c>
      <c r="Q19" s="31">
        <f t="shared" si="6"/>
        <v>0.52562773662554318</v>
      </c>
      <c r="R19" s="31">
        <f t="shared" si="7"/>
        <v>0.05</v>
      </c>
      <c r="S19" s="32"/>
      <c r="T19" s="32"/>
      <c r="U19" s="32"/>
      <c r="V19" s="32"/>
      <c r="W19" s="9"/>
      <c r="X19" s="9"/>
      <c r="Y19" s="33"/>
      <c r="Z19" s="33"/>
      <c r="AA19" s="33"/>
      <c r="AB19" s="33"/>
      <c r="AC19" s="9"/>
    </row>
    <row r="20" spans="1:29" ht="15" customHeight="1">
      <c r="A20" s="15" t="s">
        <v>21</v>
      </c>
      <c r="B20" s="34">
        <v>76.635938052471928</v>
      </c>
      <c r="C20" s="34">
        <v>75.300555318926698</v>
      </c>
      <c r="D20" s="34">
        <v>77.971320786017159</v>
      </c>
      <c r="E20" s="27"/>
      <c r="F20" s="34">
        <v>82.694794409377877</v>
      </c>
      <c r="G20" s="34">
        <v>81.52235093737886</v>
      </c>
      <c r="H20" s="34">
        <v>83.867237881376894</v>
      </c>
      <c r="I20" s="14">
        <v>1</v>
      </c>
      <c r="J20" s="28" t="s">
        <v>28</v>
      </c>
      <c r="K20" s="29">
        <f t="shared" si="0"/>
        <v>78.909591402359496</v>
      </c>
      <c r="L20" s="30">
        <f t="shared" si="1"/>
        <v>2.8765658169023993</v>
      </c>
      <c r="M20" s="31">
        <f t="shared" si="2"/>
        <v>1.4132829084511997</v>
      </c>
      <c r="N20" s="31">
        <f t="shared" si="3"/>
        <v>0.05</v>
      </c>
      <c r="O20" s="30">
        <f t="shared" si="4"/>
        <v>-0.54613108366275753</v>
      </c>
      <c r="P20" s="30">
        <f t="shared" si="5"/>
        <v>2.9194643781084153</v>
      </c>
      <c r="Q20" s="31">
        <f t="shared" si="6"/>
        <v>1.4347321890542077</v>
      </c>
      <c r="R20" s="31">
        <f t="shared" si="7"/>
        <v>0.05</v>
      </c>
      <c r="S20" s="32"/>
      <c r="T20" s="32"/>
      <c r="U20" s="32"/>
      <c r="V20" s="32"/>
      <c r="W20" s="9"/>
      <c r="X20" s="9"/>
      <c r="Y20" s="33"/>
      <c r="Z20" s="33"/>
      <c r="AA20" s="33"/>
      <c r="AB20" s="33"/>
      <c r="AC20" s="9"/>
    </row>
    <row r="21" spans="1:29" ht="12" customHeight="1">
      <c r="C21" s="25"/>
      <c r="I21" s="10"/>
      <c r="J21" s="10"/>
      <c r="K21" s="10"/>
      <c r="L21" s="10"/>
      <c r="M21" s="10"/>
      <c r="N21" s="10"/>
      <c r="O21" s="10"/>
      <c r="P21" s="10"/>
      <c r="Q21" s="10"/>
      <c r="R21" s="14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</row>
    <row r="22" spans="1:29" s="36" customFormat="1" ht="12" customHeight="1">
      <c r="A22" s="35" t="s">
        <v>29</v>
      </c>
      <c r="C22" s="37"/>
      <c r="I22" s="38"/>
      <c r="J22" s="38"/>
      <c r="K22" s="38"/>
      <c r="L22" s="39"/>
      <c r="M22" s="39"/>
      <c r="N22" s="39"/>
      <c r="O22" s="39"/>
      <c r="P22" s="39"/>
      <c r="Q22" s="38"/>
      <c r="R22" s="40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</row>
    <row r="23" spans="1:29" s="36" customFormat="1" ht="12" customHeight="1">
      <c r="A23" s="36" t="s">
        <v>30</v>
      </c>
      <c r="I23" s="41"/>
      <c r="J23" s="38"/>
      <c r="K23" s="38"/>
      <c r="L23" s="38"/>
      <c r="M23" s="38"/>
      <c r="N23" s="38"/>
      <c r="O23" s="38"/>
      <c r="P23" s="38"/>
      <c r="Q23" s="38"/>
      <c r="R23" s="40"/>
      <c r="S23" s="41"/>
    </row>
    <row r="24" spans="1:29" s="36" customFormat="1" ht="12" customHeight="1">
      <c r="A24" s="45" t="s">
        <v>31</v>
      </c>
      <c r="B24" s="45"/>
      <c r="C24" s="45"/>
      <c r="D24" s="45"/>
      <c r="E24" s="45"/>
      <c r="F24" s="45"/>
      <c r="G24" s="45"/>
      <c r="H24" s="45"/>
      <c r="I24" s="45"/>
      <c r="J24" s="45"/>
      <c r="K24" s="38"/>
      <c r="L24" s="38"/>
      <c r="M24" s="38"/>
      <c r="N24" s="38"/>
      <c r="O24" s="38"/>
      <c r="P24" s="38"/>
      <c r="Q24" s="38"/>
      <c r="R24" s="38"/>
      <c r="S24" s="41"/>
    </row>
    <row r="25" spans="1:29" s="36" customFormat="1" ht="12" customHeight="1">
      <c r="A25" s="46" t="s">
        <v>32</v>
      </c>
      <c r="B25" s="46"/>
      <c r="C25" s="46"/>
      <c r="D25" s="46"/>
      <c r="E25" s="46"/>
      <c r="F25" s="46"/>
      <c r="G25" s="46"/>
      <c r="H25" s="46"/>
      <c r="I25" s="46"/>
      <c r="J25" s="46"/>
      <c r="K25" s="38"/>
      <c r="L25" s="38"/>
      <c r="M25" s="38"/>
      <c r="N25" s="38"/>
      <c r="O25" s="38"/>
      <c r="P25" s="38"/>
      <c r="Q25" s="38"/>
      <c r="R25" s="38"/>
      <c r="S25" s="41"/>
    </row>
    <row r="26" spans="1:29" s="36" customFormat="1" ht="12" customHeight="1">
      <c r="J26" s="42"/>
      <c r="K26" s="38"/>
      <c r="L26" s="38"/>
      <c r="M26" s="38"/>
      <c r="N26" s="38"/>
      <c r="O26" s="38"/>
      <c r="P26" s="38"/>
      <c r="Q26" s="38"/>
      <c r="R26" s="38"/>
      <c r="S26" s="41"/>
    </row>
    <row r="27" spans="1:29" s="36" customFormat="1" ht="12" customHeight="1">
      <c r="A27" s="36" t="s">
        <v>33</v>
      </c>
      <c r="J27" s="42"/>
      <c r="K27" s="38"/>
      <c r="L27" s="38"/>
      <c r="M27" s="38"/>
      <c r="N27" s="38"/>
      <c r="O27" s="38"/>
      <c r="P27" s="38"/>
      <c r="Q27" s="38"/>
      <c r="R27" s="38"/>
      <c r="S27" s="41"/>
    </row>
    <row r="28" spans="1:29" ht="12" customHeight="1"/>
    <row r="29" spans="1:29" ht="12" customHeight="1"/>
    <row r="30" spans="1:29" ht="12" customHeight="1"/>
  </sheetData>
  <mergeCells count="5">
    <mergeCell ref="A1:G2"/>
    <mergeCell ref="B4:D4"/>
    <mergeCell ref="F4:H4"/>
    <mergeCell ref="A24:J24"/>
    <mergeCell ref="A25:J25"/>
  </mergeCells>
  <hyperlinks>
    <hyperlink ref="A25:H25" r:id="rId1" display="estimate (based on national life tables) is published by the Office for National Statistics (ONS)."/>
  </hyperlinks>
  <pageMargins left="0.75" right="0.75" top="1" bottom="1" header="0.5" footer="0.5"/>
  <pageSetup paperSize="9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Fig 4 data</vt:lpstr>
      <vt:lpstr>Figure 4</vt:lpstr>
      <vt:lpstr>'Fig 4 data'!Print_Area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Z612184</cp:lastModifiedBy>
  <cp:lastPrinted>2017-12-01T14:31:28Z</cp:lastPrinted>
  <dcterms:created xsi:type="dcterms:W3CDTF">2017-12-01T14:03:12Z</dcterms:created>
  <dcterms:modified xsi:type="dcterms:W3CDTF">2017-12-01T14:34:41Z</dcterms:modified>
</cp:coreProperties>
</file>