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V72" i="9"/>
  <c r="F72" i="9"/>
  <c r="Y71" i="9"/>
  <c r="X71" i="9"/>
  <c r="U71" i="9"/>
  <c r="T71" i="9"/>
  <c r="Q71" i="9"/>
  <c r="P71" i="9"/>
  <c r="M71" i="9"/>
  <c r="L71" i="9"/>
  <c r="I71" i="9"/>
  <c r="H71" i="9"/>
  <c r="E71" i="9"/>
  <c r="D71" i="9"/>
  <c r="V70" i="9"/>
  <c r="R70" i="9"/>
  <c r="F70" i="9"/>
  <c r="B70" i="9"/>
  <c r="Y69" i="9"/>
  <c r="X69" i="9"/>
  <c r="U69" i="9"/>
  <c r="T69" i="9"/>
  <c r="Q69" i="9"/>
  <c r="P69" i="9"/>
  <c r="M69" i="9"/>
  <c r="L69" i="9"/>
  <c r="I69" i="9"/>
  <c r="H69" i="9"/>
  <c r="E69" i="9"/>
  <c r="D69" i="9"/>
  <c r="R68" i="9"/>
  <c r="N68" i="9"/>
  <c r="B68" i="9"/>
  <c r="Y67" i="9"/>
  <c r="X67" i="9"/>
  <c r="U67" i="9"/>
  <c r="T67" i="9"/>
  <c r="Q67" i="9"/>
  <c r="P67" i="9"/>
  <c r="M67" i="9"/>
  <c r="L67" i="9"/>
  <c r="I67" i="9"/>
  <c r="H67" i="9"/>
  <c r="E67" i="9"/>
  <c r="D67" i="9"/>
  <c r="AA64" i="9"/>
  <c r="AA71" i="9" s="1"/>
  <c r="Z64" i="9"/>
  <c r="Z70" i="9" s="1"/>
  <c r="Y64" i="9"/>
  <c r="Y72" i="9" s="1"/>
  <c r="X64" i="9"/>
  <c r="X72" i="9" s="1"/>
  <c r="W64" i="9"/>
  <c r="W71" i="9" s="1"/>
  <c r="V64" i="9"/>
  <c r="V68" i="9" s="1"/>
  <c r="U64" i="9"/>
  <c r="U72" i="9" s="1"/>
  <c r="T64" i="9"/>
  <c r="T72" i="9" s="1"/>
  <c r="S64" i="9"/>
  <c r="S71" i="9" s="1"/>
  <c r="R64" i="9"/>
  <c r="Q64" i="9"/>
  <c r="Q72" i="9" s="1"/>
  <c r="P64" i="9"/>
  <c r="P72" i="9" s="1"/>
  <c r="O64" i="9"/>
  <c r="O71" i="9" s="1"/>
  <c r="N64" i="9"/>
  <c r="N72" i="9" s="1"/>
  <c r="M64" i="9"/>
  <c r="M72" i="9" s="1"/>
  <c r="L64" i="9"/>
  <c r="L72" i="9" s="1"/>
  <c r="K64" i="9"/>
  <c r="K71" i="9" s="1"/>
  <c r="J64" i="9"/>
  <c r="J70" i="9" s="1"/>
  <c r="I64" i="9"/>
  <c r="I72" i="9" s="1"/>
  <c r="H64" i="9"/>
  <c r="H72" i="9" s="1"/>
  <c r="G64" i="9"/>
  <c r="G71" i="9" s="1"/>
  <c r="F64" i="9"/>
  <c r="F68" i="9" s="1"/>
  <c r="E64" i="9"/>
  <c r="E72" i="9" s="1"/>
  <c r="D64" i="9"/>
  <c r="D72" i="9" s="1"/>
  <c r="C64" i="9"/>
  <c r="C71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J32" i="9"/>
  <c r="AA28" i="9"/>
  <c r="W28" i="9"/>
  <c r="S28" i="9"/>
  <c r="O28" i="9"/>
  <c r="K28" i="9"/>
  <c r="G28" i="9"/>
  <c r="C28" i="9"/>
  <c r="AA26" i="9"/>
  <c r="Z26" i="9"/>
  <c r="Y26" i="9"/>
  <c r="X26" i="9"/>
  <c r="X28" i="9" s="1"/>
  <c r="X32" i="9" s="1"/>
  <c r="W26" i="9"/>
  <c r="V26" i="9"/>
  <c r="U26" i="9"/>
  <c r="T26" i="9"/>
  <c r="T28" i="9" s="1"/>
  <c r="T32" i="9" s="1"/>
  <c r="S26" i="9"/>
  <c r="R26" i="9"/>
  <c r="Q26" i="9"/>
  <c r="P26" i="9"/>
  <c r="P28" i="9" s="1"/>
  <c r="P32" i="9" s="1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X24" i="9"/>
  <c r="W24" i="9"/>
  <c r="V24" i="9"/>
  <c r="V28" i="9" s="1"/>
  <c r="V32" i="9" s="1"/>
  <c r="U24" i="9"/>
  <c r="T24" i="9"/>
  <c r="S24" i="9"/>
  <c r="R24" i="9"/>
  <c r="R28" i="9" s="1"/>
  <c r="R32" i="9" s="1"/>
  <c r="Q24" i="9"/>
  <c r="P24" i="9"/>
  <c r="O24" i="9"/>
  <c r="N24" i="9"/>
  <c r="N28" i="9" s="1"/>
  <c r="N32" i="9" s="1"/>
  <c r="M24" i="9"/>
  <c r="L24" i="9"/>
  <c r="K24" i="9"/>
  <c r="J24" i="9"/>
  <c r="J28" i="9" s="1"/>
  <c r="I24" i="9"/>
  <c r="H24" i="9"/>
  <c r="G24" i="9"/>
  <c r="F24" i="9"/>
  <c r="F28" i="9" s="1"/>
  <c r="F32" i="9" s="1"/>
  <c r="E24" i="9"/>
  <c r="D24" i="9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U99" i="8"/>
  <c r="E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J99" i="8" s="1"/>
  <c r="I98" i="8"/>
  <c r="H98" i="8"/>
  <c r="G98" i="8"/>
  <c r="F98" i="8"/>
  <c r="E98" i="8"/>
  <c r="D98" i="8"/>
  <c r="C98" i="8"/>
  <c r="B98" i="8"/>
  <c r="AA97" i="8"/>
  <c r="Z97" i="8"/>
  <c r="Y97" i="8"/>
  <c r="Y99" i="8" s="1"/>
  <c r="X97" i="8"/>
  <c r="X99" i="8" s="1"/>
  <c r="W97" i="8"/>
  <c r="V97" i="8"/>
  <c r="U97" i="8"/>
  <c r="T97" i="8"/>
  <c r="T99" i="8" s="1"/>
  <c r="S97" i="8"/>
  <c r="R97" i="8"/>
  <c r="Q97" i="8"/>
  <c r="Q99" i="8" s="1"/>
  <c r="P97" i="8"/>
  <c r="P99" i="8" s="1"/>
  <c r="O97" i="8"/>
  <c r="N97" i="8"/>
  <c r="M97" i="8"/>
  <c r="M99" i="8" s="1"/>
  <c r="L97" i="8"/>
  <c r="L99" i="8" s="1"/>
  <c r="K97" i="8"/>
  <c r="J97" i="8"/>
  <c r="I97" i="8"/>
  <c r="I99" i="8" s="1"/>
  <c r="H97" i="8"/>
  <c r="H99" i="8" s="1"/>
  <c r="G97" i="8"/>
  <c r="F97" i="8"/>
  <c r="E97" i="8"/>
  <c r="D97" i="8"/>
  <c r="D99" i="8" s="1"/>
  <c r="C97" i="8"/>
  <c r="B97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AA72" i="8"/>
  <c r="W72" i="8"/>
  <c r="P72" i="8"/>
  <c r="L72" i="8"/>
  <c r="K72" i="8"/>
  <c r="G72" i="8"/>
  <c r="AA71" i="8"/>
  <c r="X71" i="8"/>
  <c r="W71" i="8"/>
  <c r="T71" i="8"/>
  <c r="S71" i="8"/>
  <c r="P71" i="8"/>
  <c r="O71" i="8"/>
  <c r="L71" i="8"/>
  <c r="K71" i="8"/>
  <c r="H71" i="8"/>
  <c r="G71" i="8"/>
  <c r="D71" i="8"/>
  <c r="C71" i="8"/>
  <c r="Y70" i="8"/>
  <c r="U70" i="8"/>
  <c r="Q70" i="8"/>
  <c r="I70" i="8"/>
  <c r="E70" i="8"/>
  <c r="AA69" i="8"/>
  <c r="X69" i="8"/>
  <c r="W69" i="8"/>
  <c r="T69" i="8"/>
  <c r="S69" i="8"/>
  <c r="P69" i="8"/>
  <c r="O69" i="8"/>
  <c r="L69" i="8"/>
  <c r="K69" i="8"/>
  <c r="H69" i="8"/>
  <c r="G69" i="8"/>
  <c r="D69" i="8"/>
  <c r="C69" i="8"/>
  <c r="Y68" i="8"/>
  <c r="U68" i="8"/>
  <c r="Q68" i="8"/>
  <c r="M68" i="8"/>
  <c r="I68" i="8"/>
  <c r="E68" i="8"/>
  <c r="AA67" i="8"/>
  <c r="X67" i="8"/>
  <c r="W67" i="8"/>
  <c r="T67" i="8"/>
  <c r="S67" i="8"/>
  <c r="P67" i="8"/>
  <c r="O67" i="8"/>
  <c r="L67" i="8"/>
  <c r="K67" i="8"/>
  <c r="H67" i="8"/>
  <c r="G67" i="8"/>
  <c r="D67" i="8"/>
  <c r="C67" i="8"/>
  <c r="AA64" i="8"/>
  <c r="AA70" i="8" s="1"/>
  <c r="Z64" i="8"/>
  <c r="Y64" i="8"/>
  <c r="X64" i="8"/>
  <c r="X70" i="8" s="1"/>
  <c r="W64" i="8"/>
  <c r="W70" i="8" s="1"/>
  <c r="V64" i="8"/>
  <c r="V72" i="8" s="1"/>
  <c r="U64" i="8"/>
  <c r="T64" i="8"/>
  <c r="T72" i="8" s="1"/>
  <c r="S64" i="8"/>
  <c r="S72" i="8" s="1"/>
  <c r="R64" i="8"/>
  <c r="Q64" i="8"/>
  <c r="P64" i="8"/>
  <c r="P70" i="8" s="1"/>
  <c r="O64" i="8"/>
  <c r="O72" i="8" s="1"/>
  <c r="N64" i="8"/>
  <c r="M64" i="8"/>
  <c r="L64" i="8"/>
  <c r="L70" i="8" s="1"/>
  <c r="K64" i="8"/>
  <c r="K70" i="8" s="1"/>
  <c r="J64" i="8"/>
  <c r="I64" i="8"/>
  <c r="H64" i="8"/>
  <c r="H70" i="8" s="1"/>
  <c r="G64" i="8"/>
  <c r="G70" i="8" s="1"/>
  <c r="F64" i="8"/>
  <c r="E64" i="8"/>
  <c r="D64" i="8"/>
  <c r="D72" i="8" s="1"/>
  <c r="C64" i="8"/>
  <c r="C72" i="8" s="1"/>
  <c r="B64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Y32" i="8"/>
  <c r="Z28" i="8"/>
  <c r="R28" i="8"/>
  <c r="R32" i="8" s="1"/>
  <c r="J28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A24" i="8"/>
  <c r="AA28" i="8" s="1"/>
  <c r="AA32" i="8" s="1"/>
  <c r="Z24" i="8"/>
  <c r="Y24" i="8"/>
  <c r="Y28" i="8" s="1"/>
  <c r="X24" i="8"/>
  <c r="W24" i="8"/>
  <c r="W28" i="8" s="1"/>
  <c r="W32" i="8" s="1"/>
  <c r="V24" i="8"/>
  <c r="V28" i="8" s="1"/>
  <c r="U24" i="8"/>
  <c r="U28" i="8" s="1"/>
  <c r="U32" i="8" s="1"/>
  <c r="T24" i="8"/>
  <c r="S24" i="8"/>
  <c r="S28" i="8" s="1"/>
  <c r="S32" i="8" s="1"/>
  <c r="R24" i="8"/>
  <c r="Q24" i="8"/>
  <c r="Q28" i="8" s="1"/>
  <c r="Q32" i="8" s="1"/>
  <c r="P24" i="8"/>
  <c r="O24" i="8"/>
  <c r="O28" i="8" s="1"/>
  <c r="O32" i="8" s="1"/>
  <c r="N24" i="8"/>
  <c r="N28" i="8" s="1"/>
  <c r="M24" i="8"/>
  <c r="M28" i="8" s="1"/>
  <c r="M32" i="8" s="1"/>
  <c r="L24" i="8"/>
  <c r="K24" i="8"/>
  <c r="K28" i="8" s="1"/>
  <c r="K32" i="8" s="1"/>
  <c r="J24" i="8"/>
  <c r="I24" i="8"/>
  <c r="I28" i="8" s="1"/>
  <c r="I32" i="8" s="1"/>
  <c r="H24" i="8"/>
  <c r="G24" i="8"/>
  <c r="G28" i="8" s="1"/>
  <c r="G32" i="8" s="1"/>
  <c r="F24" i="8"/>
  <c r="F28" i="8" s="1"/>
  <c r="E24" i="8"/>
  <c r="E28" i="8" s="1"/>
  <c r="E32" i="8" s="1"/>
  <c r="D24" i="8"/>
  <c r="C24" i="8"/>
  <c r="C28" i="8" s="1"/>
  <c r="C32" i="8" s="1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S99" i="7"/>
  <c r="C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Z99" i="7" s="1"/>
  <c r="Y97" i="7"/>
  <c r="Y99" i="7" s="1"/>
  <c r="X97" i="7"/>
  <c r="X99" i="7" s="1"/>
  <c r="W97" i="7"/>
  <c r="W99" i="7" s="1"/>
  <c r="V97" i="7"/>
  <c r="V99" i="7" s="1"/>
  <c r="U97" i="7"/>
  <c r="U99" i="7" s="1"/>
  <c r="T97" i="7"/>
  <c r="T99" i="7" s="1"/>
  <c r="S97" i="7"/>
  <c r="R97" i="7"/>
  <c r="R99" i="7" s="1"/>
  <c r="Q97" i="7"/>
  <c r="P97" i="7"/>
  <c r="P99" i="7" s="1"/>
  <c r="O97" i="7"/>
  <c r="O99" i="7" s="1"/>
  <c r="N97" i="7"/>
  <c r="N99" i="7" s="1"/>
  <c r="M97" i="7"/>
  <c r="L97" i="7"/>
  <c r="L99" i="7" s="1"/>
  <c r="K97" i="7"/>
  <c r="K99" i="7" s="1"/>
  <c r="J97" i="7"/>
  <c r="J99" i="7" s="1"/>
  <c r="I97" i="7"/>
  <c r="H97" i="7"/>
  <c r="H99" i="7" s="1"/>
  <c r="G97" i="7"/>
  <c r="G99" i="7" s="1"/>
  <c r="F97" i="7"/>
  <c r="F99" i="7" s="1"/>
  <c r="E97" i="7"/>
  <c r="D97" i="7"/>
  <c r="D99" i="7" s="1"/>
  <c r="C97" i="7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U72" i="7"/>
  <c r="Q72" i="7"/>
  <c r="E72" i="7"/>
  <c r="AA71" i="7"/>
  <c r="W71" i="7"/>
  <c r="S71" i="7"/>
  <c r="O71" i="7"/>
  <c r="K71" i="7"/>
  <c r="G71" i="7"/>
  <c r="C71" i="7"/>
  <c r="Y70" i="7"/>
  <c r="U70" i="7"/>
  <c r="I70" i="7"/>
  <c r="E70" i="7"/>
  <c r="AA69" i="7"/>
  <c r="Z69" i="7"/>
  <c r="W69" i="7"/>
  <c r="V69" i="7"/>
  <c r="S69" i="7"/>
  <c r="R69" i="7"/>
  <c r="O69" i="7"/>
  <c r="N69" i="7"/>
  <c r="K69" i="7"/>
  <c r="J69" i="7"/>
  <c r="G69" i="7"/>
  <c r="F69" i="7"/>
  <c r="C69" i="7"/>
  <c r="B69" i="7"/>
  <c r="Y68" i="7"/>
  <c r="U68" i="7"/>
  <c r="I68" i="7"/>
  <c r="E68" i="7"/>
  <c r="AA67" i="7"/>
  <c r="Z67" i="7"/>
  <c r="W67" i="7"/>
  <c r="V67" i="7"/>
  <c r="S67" i="7"/>
  <c r="R67" i="7"/>
  <c r="O67" i="7"/>
  <c r="N67" i="7"/>
  <c r="K67" i="7"/>
  <c r="J67" i="7"/>
  <c r="G67" i="7"/>
  <c r="F67" i="7"/>
  <c r="C67" i="7"/>
  <c r="B67" i="7"/>
  <c r="AA64" i="7"/>
  <c r="AA72" i="7" s="1"/>
  <c r="Z64" i="7"/>
  <c r="Z71" i="7" s="1"/>
  <c r="Y64" i="7"/>
  <c r="Y72" i="7" s="1"/>
  <c r="X64" i="7"/>
  <c r="X72" i="7" s="1"/>
  <c r="W64" i="7"/>
  <c r="W72" i="7" s="1"/>
  <c r="V64" i="7"/>
  <c r="V71" i="7" s="1"/>
  <c r="U64" i="7"/>
  <c r="T64" i="7"/>
  <c r="T72" i="7" s="1"/>
  <c r="S64" i="7"/>
  <c r="S72" i="7" s="1"/>
  <c r="R64" i="7"/>
  <c r="R71" i="7" s="1"/>
  <c r="Q64" i="7"/>
  <c r="P64" i="7"/>
  <c r="P72" i="7" s="1"/>
  <c r="O64" i="7"/>
  <c r="O72" i="7" s="1"/>
  <c r="N64" i="7"/>
  <c r="N71" i="7" s="1"/>
  <c r="M64" i="7"/>
  <c r="M70" i="7" s="1"/>
  <c r="L64" i="7"/>
  <c r="L72" i="7" s="1"/>
  <c r="K64" i="7"/>
  <c r="K72" i="7" s="1"/>
  <c r="J64" i="7"/>
  <c r="J71" i="7" s="1"/>
  <c r="I64" i="7"/>
  <c r="I72" i="7" s="1"/>
  <c r="H64" i="7"/>
  <c r="H72" i="7" s="1"/>
  <c r="G64" i="7"/>
  <c r="G72" i="7" s="1"/>
  <c r="F64" i="7"/>
  <c r="F71" i="7" s="1"/>
  <c r="E64" i="7"/>
  <c r="D64" i="7"/>
  <c r="D72" i="7" s="1"/>
  <c r="C64" i="7"/>
  <c r="C72" i="7" s="1"/>
  <c r="B64" i="7"/>
  <c r="B71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U32" i="7"/>
  <c r="E32" i="7"/>
  <c r="Z28" i="7"/>
  <c r="V28" i="7"/>
  <c r="R28" i="7"/>
  <c r="N28" i="7"/>
  <c r="N32" i="7" s="1"/>
  <c r="J28" i="7"/>
  <c r="F28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Z24" i="7"/>
  <c r="Y24" i="7"/>
  <c r="Y28" i="7" s="1"/>
  <c r="Y32" i="7" s="1"/>
  <c r="X24" i="7"/>
  <c r="X28" i="7" s="1"/>
  <c r="X32" i="7" s="1"/>
  <c r="W24" i="7"/>
  <c r="V24" i="7"/>
  <c r="U24" i="7"/>
  <c r="U28" i="7" s="1"/>
  <c r="T24" i="7"/>
  <c r="T28" i="7" s="1"/>
  <c r="T32" i="7" s="1"/>
  <c r="S24" i="7"/>
  <c r="R24" i="7"/>
  <c r="Q24" i="7"/>
  <c r="Q28" i="7" s="1"/>
  <c r="Q32" i="7" s="1"/>
  <c r="P24" i="7"/>
  <c r="P28" i="7" s="1"/>
  <c r="P32" i="7" s="1"/>
  <c r="O24" i="7"/>
  <c r="N24" i="7"/>
  <c r="M24" i="7"/>
  <c r="M28" i="7" s="1"/>
  <c r="M32" i="7" s="1"/>
  <c r="L24" i="7"/>
  <c r="L28" i="7" s="1"/>
  <c r="L32" i="7" s="1"/>
  <c r="K24" i="7"/>
  <c r="J24" i="7"/>
  <c r="I24" i="7"/>
  <c r="I28" i="7" s="1"/>
  <c r="I32" i="7" s="1"/>
  <c r="H24" i="7"/>
  <c r="H28" i="7" s="1"/>
  <c r="H32" i="7" s="1"/>
  <c r="G24" i="7"/>
  <c r="F24" i="7"/>
  <c r="E24" i="7"/>
  <c r="E28" i="7" s="1"/>
  <c r="D24" i="7"/>
  <c r="D28" i="7" s="1"/>
  <c r="D32" i="7" s="1"/>
  <c r="C2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Z32" i="8" l="1"/>
  <c r="F32" i="7"/>
  <c r="V32" i="7"/>
  <c r="Z74" i="7"/>
  <c r="M68" i="7"/>
  <c r="R32" i="7"/>
  <c r="C28" i="7"/>
  <c r="C32" i="7" s="1"/>
  <c r="G28" i="7"/>
  <c r="G32" i="7" s="1"/>
  <c r="K28" i="7"/>
  <c r="K32" i="7" s="1"/>
  <c r="O28" i="7"/>
  <c r="O32" i="7" s="1"/>
  <c r="S28" i="7"/>
  <c r="S32" i="7" s="1"/>
  <c r="W28" i="7"/>
  <c r="W32" i="7" s="1"/>
  <c r="AA28" i="7"/>
  <c r="AA32" i="7" s="1"/>
  <c r="J32" i="7"/>
  <c r="Z32" i="7"/>
  <c r="E71" i="7"/>
  <c r="E69" i="7"/>
  <c r="E67" i="7"/>
  <c r="E74" i="7" s="1"/>
  <c r="I71" i="7"/>
  <c r="I69" i="7"/>
  <c r="I67" i="7"/>
  <c r="M71" i="7"/>
  <c r="M69" i="7"/>
  <c r="M67" i="7"/>
  <c r="Q71" i="7"/>
  <c r="Q69" i="7"/>
  <c r="Q67" i="7"/>
  <c r="U71" i="7"/>
  <c r="U69" i="7"/>
  <c r="U67" i="7"/>
  <c r="U74" i="7" s="1"/>
  <c r="Y71" i="7"/>
  <c r="Y69" i="7"/>
  <c r="Y67" i="7"/>
  <c r="Q68" i="7"/>
  <c r="Q70" i="7"/>
  <c r="M72" i="7"/>
  <c r="E99" i="7"/>
  <c r="I99" i="7"/>
  <c r="M99" i="7"/>
  <c r="Q99" i="7"/>
  <c r="F32" i="8"/>
  <c r="N32" i="8"/>
  <c r="V32" i="8"/>
  <c r="J32" i="8"/>
  <c r="B71" i="8"/>
  <c r="B69" i="8"/>
  <c r="B67" i="8"/>
  <c r="B74" i="8" s="1"/>
  <c r="B72" i="8"/>
  <c r="B70" i="8"/>
  <c r="B68" i="8"/>
  <c r="F71" i="8"/>
  <c r="F69" i="8"/>
  <c r="F67" i="8"/>
  <c r="F70" i="8"/>
  <c r="F72" i="8"/>
  <c r="F68" i="8"/>
  <c r="N71" i="8"/>
  <c r="N69" i="8"/>
  <c r="N67" i="8"/>
  <c r="N74" i="8" s="1"/>
  <c r="N72" i="8"/>
  <c r="N70" i="8"/>
  <c r="Z72" i="8"/>
  <c r="Z71" i="8"/>
  <c r="Z69" i="8"/>
  <c r="Z67" i="8"/>
  <c r="Z70" i="8"/>
  <c r="O74" i="8"/>
  <c r="D67" i="7"/>
  <c r="H67" i="7"/>
  <c r="L67" i="7"/>
  <c r="P67" i="7"/>
  <c r="T67" i="7"/>
  <c r="X67" i="7"/>
  <c r="B68" i="7"/>
  <c r="B74" i="7" s="1"/>
  <c r="F68" i="7"/>
  <c r="F74" i="7" s="1"/>
  <c r="J68" i="7"/>
  <c r="J74" i="7" s="1"/>
  <c r="N68" i="7"/>
  <c r="N74" i="7" s="1"/>
  <c r="R68" i="7"/>
  <c r="R74" i="7" s="1"/>
  <c r="V68" i="7"/>
  <c r="V74" i="7" s="1"/>
  <c r="Z68" i="7"/>
  <c r="D69" i="7"/>
  <c r="H69" i="7"/>
  <c r="L69" i="7"/>
  <c r="P69" i="7"/>
  <c r="T69" i="7"/>
  <c r="X69" i="7"/>
  <c r="B70" i="7"/>
  <c r="F70" i="7"/>
  <c r="J70" i="7"/>
  <c r="N70" i="7"/>
  <c r="R70" i="7"/>
  <c r="V70" i="7"/>
  <c r="Z70" i="7"/>
  <c r="D71" i="7"/>
  <c r="H71" i="7"/>
  <c r="L71" i="7"/>
  <c r="P71" i="7"/>
  <c r="T71" i="7"/>
  <c r="X71" i="7"/>
  <c r="B72" i="7"/>
  <c r="F72" i="7"/>
  <c r="J72" i="7"/>
  <c r="N72" i="7"/>
  <c r="R72" i="7"/>
  <c r="V72" i="7"/>
  <c r="Z72" i="7"/>
  <c r="H74" i="8"/>
  <c r="N68" i="8"/>
  <c r="V68" i="8"/>
  <c r="R71" i="8"/>
  <c r="R69" i="8"/>
  <c r="R67" i="8"/>
  <c r="R72" i="8"/>
  <c r="R70" i="8"/>
  <c r="C68" i="7"/>
  <c r="C74" i="7" s="1"/>
  <c r="G68" i="7"/>
  <c r="G74" i="7" s="1"/>
  <c r="K68" i="7"/>
  <c r="O68" i="7"/>
  <c r="O74" i="7" s="1"/>
  <c r="S68" i="7"/>
  <c r="S74" i="7" s="1"/>
  <c r="W68" i="7"/>
  <c r="W74" i="7" s="1"/>
  <c r="AA68" i="7"/>
  <c r="C70" i="7"/>
  <c r="G70" i="7"/>
  <c r="K70" i="7"/>
  <c r="O70" i="7"/>
  <c r="S70" i="7"/>
  <c r="W70" i="7"/>
  <c r="AA70" i="7"/>
  <c r="AA74" i="8"/>
  <c r="B99" i="8"/>
  <c r="F99" i="8"/>
  <c r="N99" i="8"/>
  <c r="R99" i="8"/>
  <c r="V99" i="8"/>
  <c r="Z99" i="8"/>
  <c r="C32" i="9"/>
  <c r="S32" i="9"/>
  <c r="J72" i="8"/>
  <c r="J71" i="8"/>
  <c r="J69" i="8"/>
  <c r="J67" i="8"/>
  <c r="J70" i="8"/>
  <c r="V71" i="8"/>
  <c r="V69" i="8"/>
  <c r="V67" i="8"/>
  <c r="V70" i="8"/>
  <c r="D68" i="7"/>
  <c r="H68" i="7"/>
  <c r="L68" i="7"/>
  <c r="P68" i="7"/>
  <c r="T68" i="7"/>
  <c r="X68" i="7"/>
  <c r="D70" i="7"/>
  <c r="H70" i="7"/>
  <c r="L70" i="7"/>
  <c r="P70" i="7"/>
  <c r="T70" i="7"/>
  <c r="X70" i="7"/>
  <c r="D28" i="8"/>
  <c r="D32" i="8" s="1"/>
  <c r="H28" i="8"/>
  <c r="H32" i="8" s="1"/>
  <c r="L28" i="8"/>
  <c r="L32" i="8" s="1"/>
  <c r="P28" i="8"/>
  <c r="P32" i="8" s="1"/>
  <c r="T28" i="8"/>
  <c r="T32" i="8" s="1"/>
  <c r="X28" i="8"/>
  <c r="X32" i="8" s="1"/>
  <c r="E72" i="8"/>
  <c r="E71" i="8"/>
  <c r="E69" i="8"/>
  <c r="E67" i="8"/>
  <c r="I72" i="8"/>
  <c r="I71" i="8"/>
  <c r="I69" i="8"/>
  <c r="I67" i="8"/>
  <c r="M72" i="8"/>
  <c r="M71" i="8"/>
  <c r="M69" i="8"/>
  <c r="M67" i="8"/>
  <c r="Q72" i="8"/>
  <c r="Q71" i="8"/>
  <c r="Q69" i="8"/>
  <c r="Q67" i="8"/>
  <c r="U72" i="8"/>
  <c r="U71" i="8"/>
  <c r="U69" i="8"/>
  <c r="U67" i="8"/>
  <c r="Y72" i="8"/>
  <c r="Y71" i="8"/>
  <c r="Y69" i="8"/>
  <c r="Y67" i="8"/>
  <c r="T74" i="8"/>
  <c r="J68" i="8"/>
  <c r="R68" i="8"/>
  <c r="Z68" i="8"/>
  <c r="M70" i="8"/>
  <c r="G32" i="9"/>
  <c r="W32" i="9"/>
  <c r="J72" i="9"/>
  <c r="Z72" i="9"/>
  <c r="C68" i="8"/>
  <c r="C74" i="8" s="1"/>
  <c r="G68" i="8"/>
  <c r="G74" i="8" s="1"/>
  <c r="K68" i="8"/>
  <c r="K74" i="8" s="1"/>
  <c r="O68" i="8"/>
  <c r="S68" i="8"/>
  <c r="S74" i="8" s="1"/>
  <c r="W68" i="8"/>
  <c r="W74" i="8" s="1"/>
  <c r="AA68" i="8"/>
  <c r="C70" i="8"/>
  <c r="O70" i="8"/>
  <c r="S70" i="8"/>
  <c r="H72" i="8"/>
  <c r="X72" i="8"/>
  <c r="D28" i="9"/>
  <c r="D32" i="9" s="1"/>
  <c r="H28" i="9"/>
  <c r="H32" i="9" s="1"/>
  <c r="L28" i="9"/>
  <c r="L32" i="9" s="1"/>
  <c r="K32" i="9"/>
  <c r="AA32" i="9"/>
  <c r="E74" i="9"/>
  <c r="B99" i="9"/>
  <c r="F99" i="9"/>
  <c r="J99" i="9"/>
  <c r="N99" i="9"/>
  <c r="R99" i="9"/>
  <c r="V99" i="9"/>
  <c r="Z99" i="9"/>
  <c r="D68" i="8"/>
  <c r="H68" i="8"/>
  <c r="L68" i="8"/>
  <c r="L74" i="8" s="1"/>
  <c r="P68" i="8"/>
  <c r="P74" i="8" s="1"/>
  <c r="T68" i="8"/>
  <c r="X68" i="8"/>
  <c r="X74" i="8" s="1"/>
  <c r="D70" i="8"/>
  <c r="D74" i="8" s="1"/>
  <c r="T70" i="8"/>
  <c r="C99" i="8"/>
  <c r="G99" i="8"/>
  <c r="K99" i="8"/>
  <c r="O99" i="8"/>
  <c r="S99" i="8"/>
  <c r="W99" i="8"/>
  <c r="AA99" i="8"/>
  <c r="E28" i="9"/>
  <c r="E32" i="9" s="1"/>
  <c r="I28" i="9"/>
  <c r="I32" i="9" s="1"/>
  <c r="M28" i="9"/>
  <c r="M32" i="9" s="1"/>
  <c r="Q28" i="9"/>
  <c r="Q32" i="9" s="1"/>
  <c r="U28" i="9"/>
  <c r="U32" i="9" s="1"/>
  <c r="Y28" i="9"/>
  <c r="Y32" i="9" s="1"/>
  <c r="O32" i="9"/>
  <c r="B71" i="9"/>
  <c r="B69" i="9"/>
  <c r="B67" i="9"/>
  <c r="F71" i="9"/>
  <c r="F69" i="9"/>
  <c r="F67" i="9"/>
  <c r="J71" i="9"/>
  <c r="J69" i="9"/>
  <c r="J67" i="9"/>
  <c r="J74" i="9" s="1"/>
  <c r="N71" i="9"/>
  <c r="N69" i="9"/>
  <c r="N67" i="9"/>
  <c r="R71" i="9"/>
  <c r="R69" i="9"/>
  <c r="R67" i="9"/>
  <c r="V71" i="9"/>
  <c r="V69" i="9"/>
  <c r="V67" i="9"/>
  <c r="Z71" i="9"/>
  <c r="Z69" i="9"/>
  <c r="Z67" i="9"/>
  <c r="Z74" i="9" s="1"/>
  <c r="J68" i="9"/>
  <c r="Z68" i="9"/>
  <c r="N70" i="9"/>
  <c r="B72" i="9"/>
  <c r="R72" i="9"/>
  <c r="C68" i="9"/>
  <c r="G68" i="9"/>
  <c r="K68" i="9"/>
  <c r="O68" i="9"/>
  <c r="S68" i="9"/>
  <c r="W68" i="9"/>
  <c r="AA68" i="9"/>
  <c r="C70" i="9"/>
  <c r="G70" i="9"/>
  <c r="K70" i="9"/>
  <c r="O70" i="9"/>
  <c r="S70" i="9"/>
  <c r="W70" i="9"/>
  <c r="AA70" i="9"/>
  <c r="C72" i="9"/>
  <c r="G72" i="9"/>
  <c r="K72" i="9"/>
  <c r="O72" i="9"/>
  <c r="S72" i="9"/>
  <c r="W72" i="9"/>
  <c r="AA72" i="9"/>
  <c r="D68" i="9"/>
  <c r="D74" i="9" s="1"/>
  <c r="H68" i="9"/>
  <c r="H74" i="9" s="1"/>
  <c r="L68" i="9"/>
  <c r="P68" i="9"/>
  <c r="P74" i="9" s="1"/>
  <c r="T68" i="9"/>
  <c r="T74" i="9" s="1"/>
  <c r="X68" i="9"/>
  <c r="X74" i="9" s="1"/>
  <c r="D70" i="9"/>
  <c r="H70" i="9"/>
  <c r="L70" i="9"/>
  <c r="P70" i="9"/>
  <c r="T70" i="9"/>
  <c r="X70" i="9"/>
  <c r="C67" i="9"/>
  <c r="G67" i="9"/>
  <c r="G74" i="9" s="1"/>
  <c r="K67" i="9"/>
  <c r="O67" i="9"/>
  <c r="S67" i="9"/>
  <c r="W67" i="9"/>
  <c r="W74" i="9" s="1"/>
  <c r="AA67" i="9"/>
  <c r="E68" i="9"/>
  <c r="I68" i="9"/>
  <c r="I74" i="9" s="1"/>
  <c r="M68" i="9"/>
  <c r="M74" i="9" s="1"/>
  <c r="Q68" i="9"/>
  <c r="Q74" i="9" s="1"/>
  <c r="U68" i="9"/>
  <c r="U74" i="9" s="1"/>
  <c r="Y68" i="9"/>
  <c r="Y74" i="9" s="1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V74" i="8" l="1"/>
  <c r="J74" i="8"/>
  <c r="L74" i="7"/>
  <c r="C74" i="9"/>
  <c r="O74" i="9"/>
  <c r="R74" i="9"/>
  <c r="B74" i="9"/>
  <c r="Y74" i="8"/>
  <c r="U74" i="8"/>
  <c r="Q74" i="8"/>
  <c r="M74" i="8"/>
  <c r="I74" i="8"/>
  <c r="E74" i="8"/>
  <c r="R74" i="8"/>
  <c r="X74" i="7"/>
  <c r="H74" i="7"/>
  <c r="Z74" i="8"/>
  <c r="F74" i="8"/>
  <c r="Y74" i="7"/>
  <c r="I74" i="7"/>
  <c r="P74" i="7"/>
  <c r="Q74" i="7"/>
  <c r="S74" i="9"/>
  <c r="N74" i="9"/>
  <c r="AA74" i="9"/>
  <c r="K74" i="9"/>
  <c r="L74" i="9"/>
  <c r="V74" i="9"/>
  <c r="F74" i="9"/>
  <c r="AA74" i="7"/>
  <c r="K74" i="7"/>
  <c r="T74" i="7"/>
  <c r="D74" i="7"/>
  <c r="M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<sst xmlns="http://schemas.openxmlformats.org/spreadsheetml/2006/main" count="1660" uniqueCount="104">
  <si>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</si>
  <si>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</si>
  <si>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</si>
  <si>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</si>
  <si>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</si>
  <si>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</si>
  <si>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</si>
  <si>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</si>
  <si>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</si>
  <si>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</si>
  <si>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</si>
  <si>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</si>
  <si>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</si>
  <si>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</si>
  <si>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</si>
  <si>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</si>
  <si>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</si>
  <si>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</si>
  <si>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</si>
  <si>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</si>
  <si>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</si>
  <si>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</si>
  <si>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</si>
  <si>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</si>
  <si>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</si>
  <si>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</si>
  <si>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</si>
  <si>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</si>
  <si>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</si>
  <si>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</si>
  <si>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</si>
  <si>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</si>
  <si>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</si>
  <si>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</si>
  <si>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</si>
  <si>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</si>
  <si>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</si>
  <si>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</si>
  <si>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</si>
  <si>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</si>
  <si>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</si>
  <si>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</si>
  <si>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</si>
  <si>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</si>
  <si>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</si>
  <si>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</si>
  <si>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</si>
  <si>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</si>
  <si>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</si>
  <si>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</si>
  <si>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</si>
  <si>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</si>
  <si>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</si>
  <si>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</si>
  <si>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</si>
  <si>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</si>
  <si>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</si>
  <si>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</si>
  <si>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</si>
  <si>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</si>
  <si>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</si>
  <si>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</si>
  <si>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</si>
  <si>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</si>
  <si>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</si>
  <si>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</si>
  <si>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</si>
  <si>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</si>
  <si>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</si>
  <si>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</si>
  <si>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</si>
  <si>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</si>
  <si>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</si>
  <si>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</si>
  <si>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</si>
  <si>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</si>
  <si>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</si>
  <si>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</si>
  <si>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</si>
  <si>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</si>
  <si>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</si>
  <si>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</si>
  <si>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</si>
  <si>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</si>
  <si>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</si>
  <si>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</si>
  <si>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</si>
  <si>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</si>
  <si>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</si>
  <si>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</si>
  <si>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</si>
  <si>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</si>
  <si>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</si>
  <si>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</si>
  <si>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</si>
  <si>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</si>
  <si>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</si>
  <si>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</si>
  <si>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</si>
  <si>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</si>
  <si>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Dundee City (S12000042), Persons</t>
  </si>
  <si>
    <t>© Crown Copyright 2020</t>
  </si>
  <si>
    <t>Summary table for Dundee City (S12000042), Females</t>
  </si>
  <si>
    <t>Summary table for Dundee City (S12000042),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</si>
</sst>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4" t="s">
        <v>81</v>
      </c>
      <c r="B5" s="84"/>
      <c r="C5" s="84"/>
      <c r="D5" s="84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5" t="s">
        <v>54</v>
      </c>
      <c r="B10" s="85"/>
      <c r="C10" s="76">
        <v>148750</v>
      </c>
      <c r="D10" s="76">
        <v>148703</v>
      </c>
      <c r="E10" s="76">
        <v>148577</v>
      </c>
      <c r="F10" s="76">
        <v>148442</v>
      </c>
      <c r="G10" s="76">
        <v>148372</v>
      </c>
      <c r="H10" s="76">
        <v>148309</v>
      </c>
      <c r="I10" s="76">
        <v>148244</v>
      </c>
      <c r="J10" s="76">
        <v>148227</v>
      </c>
      <c r="K10" s="76">
        <v>148248</v>
      </c>
      <c r="L10" s="63">
        <v>148305</v>
      </c>
      <c r="M10" s="76">
        <v>148350</v>
      </c>
      <c r="N10" s="76">
        <v>148427</v>
      </c>
      <c r="O10" s="76">
        <v>148498</v>
      </c>
      <c r="P10" s="76">
        <v>148547</v>
      </c>
      <c r="Q10" s="76">
        <v>148578</v>
      </c>
      <c r="R10" s="76">
        <v>148599</v>
      </c>
      <c r="S10" s="76">
        <v>148605</v>
      </c>
      <c r="T10" s="76">
        <v>148565</v>
      </c>
      <c r="U10" s="76">
        <v>148489</v>
      </c>
      <c r="V10" s="76">
        <v>148383</v>
      </c>
      <c r="W10" s="76">
        <v>148294</v>
      </c>
      <c r="X10" s="76">
        <v>148207</v>
      </c>
      <c r="Y10" s="76">
        <v>148124</v>
      </c>
      <c r="Z10" s="76">
        <v>148052</v>
      </c>
      <c r="AA10" s="63">
        <v>147990</v>
      </c>
    </row>
    <row r="11" spans="1:27" ht="12.75" customHeight="1" x14ac:dyDescent="0.3">
      <c r="A11" s="6" t="s">
        <v>55</v>
      </c>
      <c r="B11" s="25"/>
      <c r="C11" s="76">
        <v>1464</v>
      </c>
      <c r="D11" s="76">
        <v>1481</v>
      </c>
      <c r="E11" s="76">
        <v>1482</v>
      </c>
      <c r="F11" s="76">
        <v>1472</v>
      </c>
      <c r="G11" s="76">
        <v>1463</v>
      </c>
      <c r="H11" s="76">
        <v>1461</v>
      </c>
      <c r="I11" s="76">
        <v>1454</v>
      </c>
      <c r="J11" s="76">
        <v>1457</v>
      </c>
      <c r="K11" s="76">
        <v>1452</v>
      </c>
      <c r="L11" s="63">
        <v>1444</v>
      </c>
      <c r="M11" s="76">
        <v>1437</v>
      </c>
      <c r="N11" s="76">
        <v>1435</v>
      </c>
      <c r="O11" s="76">
        <v>1428</v>
      </c>
      <c r="P11" s="76">
        <v>1425</v>
      </c>
      <c r="Q11" s="76">
        <v>1420</v>
      </c>
      <c r="R11" s="76">
        <v>1422</v>
      </c>
      <c r="S11" s="76">
        <v>1420</v>
      </c>
      <c r="T11" s="76">
        <v>1427</v>
      </c>
      <c r="U11" s="76">
        <v>1428</v>
      </c>
      <c r="V11" s="76">
        <v>1433</v>
      </c>
      <c r="W11" s="76">
        <v>1437</v>
      </c>
      <c r="X11" s="76">
        <v>1440</v>
      </c>
      <c r="Y11" s="76">
        <v>1442</v>
      </c>
      <c r="Z11" s="76">
        <v>1443</v>
      </c>
      <c r="AA11" s="63">
        <v>1440</v>
      </c>
    </row>
    <row r="12" spans="1:27" ht="12.75" customHeight="1" x14ac:dyDescent="0.3">
      <c r="A12" s="6" t="s">
        <v>56</v>
      </c>
      <c r="B12" s="25"/>
      <c r="C12" s="76">
        <v>1700</v>
      </c>
      <c r="D12" s="76">
        <v>1721</v>
      </c>
      <c r="E12" s="76">
        <v>1709</v>
      </c>
      <c r="F12" s="76">
        <v>1697</v>
      </c>
      <c r="G12" s="76">
        <v>1690</v>
      </c>
      <c r="H12" s="76">
        <v>1715</v>
      </c>
      <c r="I12" s="76">
        <v>1680</v>
      </c>
      <c r="J12" s="76">
        <v>1677</v>
      </c>
      <c r="K12" s="76">
        <v>1660</v>
      </c>
      <c r="L12" s="63">
        <v>1679</v>
      </c>
      <c r="M12" s="76">
        <v>1654</v>
      </c>
      <c r="N12" s="76">
        <v>1648</v>
      </c>
      <c r="O12" s="76">
        <v>1641</v>
      </c>
      <c r="P12" s="76">
        <v>1647</v>
      </c>
      <c r="Q12" s="76">
        <v>1642</v>
      </c>
      <c r="R12" s="76">
        <v>1647</v>
      </c>
      <c r="S12" s="76">
        <v>1666</v>
      </c>
      <c r="T12" s="76">
        <v>1678</v>
      </c>
      <c r="U12" s="76">
        <v>1698</v>
      </c>
      <c r="V12" s="76">
        <v>1675</v>
      </c>
      <c r="W12" s="76">
        <v>1674</v>
      </c>
      <c r="X12" s="76">
        <v>1676</v>
      </c>
      <c r="Y12" s="76">
        <v>1675</v>
      </c>
      <c r="Z12" s="76">
        <v>1673</v>
      </c>
      <c r="AA12" s="63">
        <v>1695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-236</v>
      </c>
      <c r="D14" s="76">
        <f t="shared" ref="D14:AA14" si="0">D11-D12</f>
        <v>-240</v>
      </c>
      <c r="E14" s="76">
        <f t="shared" si="0"/>
        <v>-227</v>
      </c>
      <c r="F14" s="76">
        <f t="shared" si="0"/>
        <v>-225</v>
      </c>
      <c r="G14" s="76">
        <f t="shared" si="0"/>
        <v>-227</v>
      </c>
      <c r="H14" s="76">
        <f t="shared" si="0"/>
        <v>-254</v>
      </c>
      <c r="I14" s="76">
        <f t="shared" si="0"/>
        <v>-226</v>
      </c>
      <c r="J14" s="76">
        <f t="shared" si="0"/>
        <v>-220</v>
      </c>
      <c r="K14" s="76">
        <f t="shared" si="0"/>
        <v>-208</v>
      </c>
      <c r="L14" s="63">
        <f t="shared" si="0"/>
        <v>-235</v>
      </c>
      <c r="M14" s="76">
        <f t="shared" si="0"/>
        <v>-217</v>
      </c>
      <c r="N14" s="76">
        <f t="shared" si="0"/>
        <v>-213</v>
      </c>
      <c r="O14" s="76">
        <f t="shared" si="0"/>
        <v>-213</v>
      </c>
      <c r="P14" s="76">
        <f t="shared" si="0"/>
        <v>-222</v>
      </c>
      <c r="Q14" s="76">
        <f t="shared" si="0"/>
        <v>-222</v>
      </c>
      <c r="R14" s="76">
        <f t="shared" si="0"/>
        <v>-225</v>
      </c>
      <c r="S14" s="76">
        <f t="shared" si="0"/>
        <v>-246</v>
      </c>
      <c r="T14" s="76">
        <f t="shared" si="0"/>
        <v>-251</v>
      </c>
      <c r="U14" s="76">
        <f t="shared" si="0"/>
        <v>-270</v>
      </c>
      <c r="V14" s="76">
        <f t="shared" si="0"/>
        <v>-242</v>
      </c>
      <c r="W14" s="76">
        <f t="shared" si="0"/>
        <v>-237</v>
      </c>
      <c r="X14" s="76">
        <f t="shared" si="0"/>
        <v>-236</v>
      </c>
      <c r="Y14" s="76">
        <f t="shared" si="0"/>
        <v>-233</v>
      </c>
      <c r="Z14" s="76">
        <f t="shared" si="0"/>
        <v>-230</v>
      </c>
      <c r="AA14" s="63">
        <f t="shared" si="0"/>
        <v>-255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5" t="s">
        <v>58</v>
      </c>
      <c r="B16" s="85"/>
      <c r="C16" s="76">
        <v>1282</v>
      </c>
      <c r="D16" s="76">
        <v>1277</v>
      </c>
      <c r="E16" s="76">
        <v>1232</v>
      </c>
      <c r="F16" s="76">
        <v>1229</v>
      </c>
      <c r="G16" s="76">
        <v>1237</v>
      </c>
      <c r="H16" s="76">
        <v>1251</v>
      </c>
      <c r="I16" s="76">
        <v>1233</v>
      </c>
      <c r="J16" s="76">
        <v>1233</v>
      </c>
      <c r="K16" s="76">
        <v>1233</v>
      </c>
      <c r="L16" s="63">
        <v>1233</v>
      </c>
      <c r="M16" s="76">
        <v>1233</v>
      </c>
      <c r="N16" s="76">
        <v>1233</v>
      </c>
      <c r="O16" s="76">
        <v>1233</v>
      </c>
      <c r="P16" s="76">
        <v>1233</v>
      </c>
      <c r="Q16" s="76">
        <v>1233</v>
      </c>
      <c r="R16" s="76">
        <v>1233</v>
      </c>
      <c r="S16" s="76">
        <v>1233</v>
      </c>
      <c r="T16" s="76">
        <v>1233</v>
      </c>
      <c r="U16" s="76">
        <v>1233</v>
      </c>
      <c r="V16" s="76">
        <v>1233</v>
      </c>
      <c r="W16" s="76">
        <v>1233</v>
      </c>
      <c r="X16" s="76">
        <v>1233</v>
      </c>
      <c r="Y16" s="76">
        <v>1233</v>
      </c>
      <c r="Z16" s="76">
        <v>1233</v>
      </c>
      <c r="AA16" s="63">
        <v>1233</v>
      </c>
    </row>
    <row r="17" spans="1:27" ht="12.75" customHeight="1" x14ac:dyDescent="0.3">
      <c r="A17" s="85" t="s">
        <v>83</v>
      </c>
      <c r="B17" s="85"/>
      <c r="C17" s="76">
        <v>1354</v>
      </c>
      <c r="D17" s="76">
        <v>1346</v>
      </c>
      <c r="E17" s="76">
        <v>1332</v>
      </c>
      <c r="F17" s="76">
        <v>1323</v>
      </c>
      <c r="G17" s="76">
        <v>1308</v>
      </c>
      <c r="H17" s="76">
        <v>1311</v>
      </c>
      <c r="I17" s="76">
        <v>1308</v>
      </c>
      <c r="J17" s="76">
        <v>1311</v>
      </c>
      <c r="K17" s="76">
        <v>1309</v>
      </c>
      <c r="L17" s="63">
        <v>1313</v>
      </c>
      <c r="M17" s="76">
        <v>1320</v>
      </c>
      <c r="N17" s="76">
        <v>1327</v>
      </c>
      <c r="O17" s="76">
        <v>1325</v>
      </c>
      <c r="P17" s="76">
        <v>1324</v>
      </c>
      <c r="Q17" s="76">
        <v>1320</v>
      </c>
      <c r="R17" s="76">
        <v>1324</v>
      </c>
      <c r="S17" s="76">
        <v>1316</v>
      </c>
      <c r="T17" s="76">
        <v>1311</v>
      </c>
      <c r="U17" s="76">
        <v>1305</v>
      </c>
      <c r="V17" s="76">
        <v>1294</v>
      </c>
      <c r="W17" s="76">
        <v>1287</v>
      </c>
      <c r="X17" s="76">
        <v>1277</v>
      </c>
      <c r="Y17" s="76">
        <v>1277</v>
      </c>
      <c r="Z17" s="76">
        <v>1269</v>
      </c>
      <c r="AA17" s="63">
        <v>1261</v>
      </c>
    </row>
    <row r="18" spans="1:27" ht="12.75" customHeight="1" x14ac:dyDescent="0.3">
      <c r="A18" s="6" t="s">
        <v>97</v>
      </c>
      <c r="B18" s="6"/>
      <c r="C18" s="76">
        <v>3929</v>
      </c>
      <c r="D18" s="76">
        <v>3879</v>
      </c>
      <c r="E18" s="76">
        <v>3835</v>
      </c>
      <c r="F18" s="76">
        <v>3857</v>
      </c>
      <c r="G18" s="76">
        <v>3848</v>
      </c>
      <c r="H18" s="76">
        <v>3822</v>
      </c>
      <c r="I18" s="76">
        <v>3830</v>
      </c>
      <c r="J18" s="76">
        <v>3842</v>
      </c>
      <c r="K18" s="76">
        <v>3860</v>
      </c>
      <c r="L18" s="63">
        <v>3857</v>
      </c>
      <c r="M18" s="76">
        <v>3859</v>
      </c>
      <c r="N18" s="76">
        <v>3858</v>
      </c>
      <c r="O18" s="76">
        <v>3843</v>
      </c>
      <c r="P18" s="76">
        <v>3838</v>
      </c>
      <c r="Q18" s="76">
        <v>3823</v>
      </c>
      <c r="R18" s="76">
        <v>3805</v>
      </c>
      <c r="S18" s="76">
        <v>3791</v>
      </c>
      <c r="T18" s="76">
        <v>3766</v>
      </c>
      <c r="U18" s="76">
        <v>3746</v>
      </c>
      <c r="V18" s="76">
        <v>3722</v>
      </c>
      <c r="W18" s="76">
        <v>3712</v>
      </c>
      <c r="X18" s="76">
        <v>3707</v>
      </c>
      <c r="Y18" s="76">
        <v>3704</v>
      </c>
      <c r="Z18" s="76">
        <v>3700</v>
      </c>
      <c r="AA18" s="63">
        <v>3689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5" t="s">
        <v>59</v>
      </c>
      <c r="B20" s="85"/>
      <c r="C20" s="76">
        <v>790</v>
      </c>
      <c r="D20" s="76">
        <v>803</v>
      </c>
      <c r="E20" s="76">
        <v>790</v>
      </c>
      <c r="F20" s="76">
        <v>796</v>
      </c>
      <c r="G20" s="76">
        <v>791</v>
      </c>
      <c r="H20" s="76">
        <v>790</v>
      </c>
      <c r="I20" s="76">
        <v>791</v>
      </c>
      <c r="J20" s="76">
        <v>791</v>
      </c>
      <c r="K20" s="76">
        <v>791</v>
      </c>
      <c r="L20" s="63">
        <v>791</v>
      </c>
      <c r="M20" s="76">
        <v>791</v>
      </c>
      <c r="N20" s="76">
        <v>791</v>
      </c>
      <c r="O20" s="76">
        <v>791</v>
      </c>
      <c r="P20" s="76">
        <v>791</v>
      </c>
      <c r="Q20" s="76">
        <v>791</v>
      </c>
      <c r="R20" s="76">
        <v>791</v>
      </c>
      <c r="S20" s="76">
        <v>791</v>
      </c>
      <c r="T20" s="76">
        <v>791</v>
      </c>
      <c r="U20" s="76">
        <v>791</v>
      </c>
      <c r="V20" s="76">
        <v>791</v>
      </c>
      <c r="W20" s="76">
        <v>791</v>
      </c>
      <c r="X20" s="76">
        <v>791</v>
      </c>
      <c r="Y20" s="76">
        <v>791</v>
      </c>
      <c r="Z20" s="76">
        <v>791</v>
      </c>
      <c r="AA20" s="63">
        <v>791</v>
      </c>
    </row>
    <row r="21" spans="1:27" ht="12.75" customHeight="1" x14ac:dyDescent="0.3">
      <c r="A21" s="85" t="s">
        <v>84</v>
      </c>
      <c r="B21" s="85"/>
      <c r="C21" s="76">
        <v>1224</v>
      </c>
      <c r="D21" s="76">
        <v>1221</v>
      </c>
      <c r="E21" s="76">
        <v>1200</v>
      </c>
      <c r="F21" s="76">
        <v>1173</v>
      </c>
      <c r="G21" s="76">
        <v>1168</v>
      </c>
      <c r="H21" s="76">
        <v>1179</v>
      </c>
      <c r="I21" s="76">
        <v>1167</v>
      </c>
      <c r="J21" s="76">
        <v>1155</v>
      </c>
      <c r="K21" s="76">
        <v>1148</v>
      </c>
      <c r="L21" s="63">
        <v>1144</v>
      </c>
      <c r="M21" s="76">
        <v>1143</v>
      </c>
      <c r="N21" s="76">
        <v>1153</v>
      </c>
      <c r="O21" s="76">
        <v>1159</v>
      </c>
      <c r="P21" s="76">
        <v>1164</v>
      </c>
      <c r="Q21" s="76">
        <v>1166</v>
      </c>
      <c r="R21" s="76">
        <v>1175</v>
      </c>
      <c r="S21" s="76">
        <v>1177</v>
      </c>
      <c r="T21" s="76">
        <v>1179</v>
      </c>
      <c r="U21" s="76">
        <v>1178</v>
      </c>
      <c r="V21" s="76">
        <v>1173</v>
      </c>
      <c r="W21" s="76">
        <v>1169</v>
      </c>
      <c r="X21" s="76">
        <v>1167</v>
      </c>
      <c r="Y21" s="76">
        <v>1160</v>
      </c>
      <c r="Z21" s="76">
        <v>1154</v>
      </c>
      <c r="AA21" s="63">
        <v>1144</v>
      </c>
    </row>
    <row r="22" spans="1:27" ht="12.75" customHeight="1" x14ac:dyDescent="0.3">
      <c r="A22" s="6" t="s">
        <v>98</v>
      </c>
      <c r="B22" s="6"/>
      <c r="C22" s="76">
        <v>4360</v>
      </c>
      <c r="D22" s="76">
        <v>4362</v>
      </c>
      <c r="E22" s="76">
        <v>4317</v>
      </c>
      <c r="F22" s="76">
        <v>4283</v>
      </c>
      <c r="G22" s="76">
        <v>4272</v>
      </c>
      <c r="H22" s="76">
        <v>4226</v>
      </c>
      <c r="I22" s="76">
        <v>4213</v>
      </c>
      <c r="J22" s="76">
        <v>4206</v>
      </c>
      <c r="K22" s="76">
        <v>4201</v>
      </c>
      <c r="L22" s="63">
        <v>4194</v>
      </c>
      <c r="M22" s="76">
        <v>4188</v>
      </c>
      <c r="N22" s="76">
        <v>4194</v>
      </c>
      <c r="O22" s="76">
        <v>4195</v>
      </c>
      <c r="P22" s="76">
        <v>4189</v>
      </c>
      <c r="Q22" s="76">
        <v>4182</v>
      </c>
      <c r="R22" s="76">
        <v>4171</v>
      </c>
      <c r="S22" s="76">
        <v>4169</v>
      </c>
      <c r="T22" s="76">
        <v>4169</v>
      </c>
      <c r="U22" s="76">
        <v>4151</v>
      </c>
      <c r="V22" s="76">
        <v>4141</v>
      </c>
      <c r="W22" s="76">
        <v>4129</v>
      </c>
      <c r="X22" s="76">
        <v>4113</v>
      </c>
      <c r="Y22" s="76">
        <v>4109</v>
      </c>
      <c r="Z22" s="76">
        <v>4099</v>
      </c>
      <c r="AA22" s="63">
        <v>4098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5" t="s">
        <v>60</v>
      </c>
      <c r="B24" s="85"/>
      <c r="C24" s="76">
        <f>C16-C20</f>
        <v>492</v>
      </c>
      <c r="D24" s="76">
        <f t="shared" ref="D24:AA26" si="1">D16-D20</f>
        <v>474</v>
      </c>
      <c r="E24" s="76">
        <f t="shared" si="1"/>
        <v>442</v>
      </c>
      <c r="F24" s="76">
        <f t="shared" si="1"/>
        <v>433</v>
      </c>
      <c r="G24" s="76">
        <f t="shared" si="1"/>
        <v>446</v>
      </c>
      <c r="H24" s="76">
        <f t="shared" si="1"/>
        <v>461</v>
      </c>
      <c r="I24" s="76">
        <f t="shared" si="1"/>
        <v>442</v>
      </c>
      <c r="J24" s="76">
        <f t="shared" si="1"/>
        <v>442</v>
      </c>
      <c r="K24" s="76">
        <f t="shared" si="1"/>
        <v>442</v>
      </c>
      <c r="L24" s="63">
        <f t="shared" si="1"/>
        <v>442</v>
      </c>
      <c r="M24" s="76">
        <f t="shared" si="1"/>
        <v>442</v>
      </c>
      <c r="N24" s="76">
        <f t="shared" si="1"/>
        <v>442</v>
      </c>
      <c r="O24" s="76">
        <f t="shared" si="1"/>
        <v>442</v>
      </c>
      <c r="P24" s="76">
        <f t="shared" si="1"/>
        <v>442</v>
      </c>
      <c r="Q24" s="76">
        <f t="shared" si="1"/>
        <v>442</v>
      </c>
      <c r="R24" s="76">
        <f t="shared" si="1"/>
        <v>442</v>
      </c>
      <c r="S24" s="76">
        <f t="shared" si="1"/>
        <v>442</v>
      </c>
      <c r="T24" s="76">
        <f t="shared" si="1"/>
        <v>442</v>
      </c>
      <c r="U24" s="76">
        <f t="shared" si="1"/>
        <v>442</v>
      </c>
      <c r="V24" s="76">
        <f t="shared" si="1"/>
        <v>442</v>
      </c>
      <c r="W24" s="76">
        <f t="shared" si="1"/>
        <v>442</v>
      </c>
      <c r="X24" s="76">
        <f t="shared" si="1"/>
        <v>442</v>
      </c>
      <c r="Y24" s="76">
        <f t="shared" si="1"/>
        <v>442</v>
      </c>
      <c r="Z24" s="76">
        <f t="shared" si="1"/>
        <v>442</v>
      </c>
      <c r="AA24" s="63">
        <f t="shared" si="1"/>
        <v>442</v>
      </c>
    </row>
    <row r="25" spans="1:27" ht="12.75" customHeight="1" x14ac:dyDescent="0.3">
      <c r="A25" s="85" t="s">
        <v>61</v>
      </c>
      <c r="B25" s="85"/>
      <c r="C25" s="76">
        <f t="shared" ref="C25:R26" si="2">C17-C21</f>
        <v>130</v>
      </c>
      <c r="D25" s="76">
        <f t="shared" si="2"/>
        <v>125</v>
      </c>
      <c r="E25" s="76">
        <f t="shared" si="2"/>
        <v>132</v>
      </c>
      <c r="F25" s="76">
        <f t="shared" si="2"/>
        <v>150</v>
      </c>
      <c r="G25" s="76">
        <f t="shared" si="2"/>
        <v>140</v>
      </c>
      <c r="H25" s="76">
        <f t="shared" si="2"/>
        <v>132</v>
      </c>
      <c r="I25" s="76">
        <f t="shared" si="2"/>
        <v>141</v>
      </c>
      <c r="J25" s="76">
        <f t="shared" si="2"/>
        <v>156</v>
      </c>
      <c r="K25" s="76">
        <f t="shared" si="2"/>
        <v>161</v>
      </c>
      <c r="L25" s="63">
        <f t="shared" si="2"/>
        <v>169</v>
      </c>
      <c r="M25" s="76">
        <f t="shared" si="2"/>
        <v>177</v>
      </c>
      <c r="N25" s="76">
        <f t="shared" si="2"/>
        <v>174</v>
      </c>
      <c r="O25" s="76">
        <f t="shared" si="2"/>
        <v>166</v>
      </c>
      <c r="P25" s="76">
        <f t="shared" si="2"/>
        <v>160</v>
      </c>
      <c r="Q25" s="76">
        <f t="shared" si="2"/>
        <v>154</v>
      </c>
      <c r="R25" s="76">
        <f t="shared" si="2"/>
        <v>149</v>
      </c>
      <c r="S25" s="76">
        <f t="shared" si="1"/>
        <v>139</v>
      </c>
      <c r="T25" s="76">
        <f t="shared" si="1"/>
        <v>132</v>
      </c>
      <c r="U25" s="76">
        <f t="shared" si="1"/>
        <v>127</v>
      </c>
      <c r="V25" s="76">
        <f t="shared" si="1"/>
        <v>121</v>
      </c>
      <c r="W25" s="76">
        <f t="shared" si="1"/>
        <v>118</v>
      </c>
      <c r="X25" s="76">
        <f t="shared" si="1"/>
        <v>110</v>
      </c>
      <c r="Y25" s="76">
        <f t="shared" si="1"/>
        <v>117</v>
      </c>
      <c r="Z25" s="76">
        <f t="shared" si="1"/>
        <v>115</v>
      </c>
      <c r="AA25" s="63">
        <f t="shared" si="1"/>
        <v>117</v>
      </c>
    </row>
    <row r="26" spans="1:27" ht="12.75" customHeight="1" x14ac:dyDescent="0.3">
      <c r="A26" s="6" t="s">
        <v>82</v>
      </c>
      <c r="B26" s="6"/>
      <c r="C26" s="76">
        <f t="shared" si="2"/>
        <v>-431</v>
      </c>
      <c r="D26" s="76">
        <f t="shared" si="1"/>
        <v>-483</v>
      </c>
      <c r="E26" s="76">
        <f t="shared" si="1"/>
        <v>-482</v>
      </c>
      <c r="F26" s="76">
        <f t="shared" si="1"/>
        <v>-426</v>
      </c>
      <c r="G26" s="76">
        <f t="shared" si="1"/>
        <v>-424</v>
      </c>
      <c r="H26" s="76">
        <f t="shared" si="1"/>
        <v>-404</v>
      </c>
      <c r="I26" s="76">
        <f t="shared" si="1"/>
        <v>-383</v>
      </c>
      <c r="J26" s="76">
        <f t="shared" si="1"/>
        <v>-364</v>
      </c>
      <c r="K26" s="76">
        <f t="shared" si="1"/>
        <v>-341</v>
      </c>
      <c r="L26" s="63">
        <f t="shared" si="1"/>
        <v>-337</v>
      </c>
      <c r="M26" s="76">
        <f t="shared" si="1"/>
        <v>-329</v>
      </c>
      <c r="N26" s="76">
        <f t="shared" si="1"/>
        <v>-336</v>
      </c>
      <c r="O26" s="76">
        <f t="shared" si="1"/>
        <v>-352</v>
      </c>
      <c r="P26" s="76">
        <f t="shared" si="1"/>
        <v>-351</v>
      </c>
      <c r="Q26" s="76">
        <f t="shared" si="1"/>
        <v>-359</v>
      </c>
      <c r="R26" s="76">
        <f t="shared" si="1"/>
        <v>-366</v>
      </c>
      <c r="S26" s="76">
        <f t="shared" si="1"/>
        <v>-378</v>
      </c>
      <c r="T26" s="76">
        <f t="shared" si="1"/>
        <v>-403</v>
      </c>
      <c r="U26" s="76">
        <f t="shared" si="1"/>
        <v>-405</v>
      </c>
      <c r="V26" s="76">
        <f t="shared" si="1"/>
        <v>-419</v>
      </c>
      <c r="W26" s="76">
        <f t="shared" si="1"/>
        <v>-417</v>
      </c>
      <c r="X26" s="76">
        <f t="shared" si="1"/>
        <v>-406</v>
      </c>
      <c r="Y26" s="76">
        <f t="shared" si="1"/>
        <v>-405</v>
      </c>
      <c r="Z26" s="76">
        <f t="shared" si="1"/>
        <v>-399</v>
      </c>
      <c r="AA26" s="63">
        <f t="shared" si="1"/>
        <v>-409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5" t="s">
        <v>62</v>
      </c>
      <c r="B28" s="85"/>
      <c r="C28" s="76">
        <f>SUM(C24:C26)</f>
        <v>191</v>
      </c>
      <c r="D28" s="76">
        <f t="shared" ref="D28:AA28" si="3">SUM(D24:D26)</f>
        <v>116</v>
      </c>
      <c r="E28" s="76">
        <f t="shared" si="3"/>
        <v>92</v>
      </c>
      <c r="F28" s="76">
        <f t="shared" si="3"/>
        <v>157</v>
      </c>
      <c r="G28" s="76">
        <f t="shared" si="3"/>
        <v>162</v>
      </c>
      <c r="H28" s="76">
        <f t="shared" si="3"/>
        <v>189</v>
      </c>
      <c r="I28" s="76">
        <f t="shared" si="3"/>
        <v>200</v>
      </c>
      <c r="J28" s="76">
        <f t="shared" si="3"/>
        <v>234</v>
      </c>
      <c r="K28" s="76">
        <f t="shared" si="3"/>
        <v>262</v>
      </c>
      <c r="L28" s="63">
        <f t="shared" si="3"/>
        <v>274</v>
      </c>
      <c r="M28" s="76">
        <f t="shared" si="3"/>
        <v>290</v>
      </c>
      <c r="N28" s="76">
        <f t="shared" si="3"/>
        <v>280</v>
      </c>
      <c r="O28" s="76">
        <f t="shared" si="3"/>
        <v>256</v>
      </c>
      <c r="P28" s="76">
        <f t="shared" si="3"/>
        <v>251</v>
      </c>
      <c r="Q28" s="76">
        <f t="shared" si="3"/>
        <v>237</v>
      </c>
      <c r="R28" s="76">
        <f t="shared" si="3"/>
        <v>225</v>
      </c>
      <c r="S28" s="76">
        <f t="shared" si="3"/>
        <v>203</v>
      </c>
      <c r="T28" s="76">
        <f t="shared" si="3"/>
        <v>171</v>
      </c>
      <c r="U28" s="76">
        <f t="shared" si="3"/>
        <v>164</v>
      </c>
      <c r="V28" s="76">
        <f t="shared" si="3"/>
        <v>144</v>
      </c>
      <c r="W28" s="76">
        <f t="shared" si="3"/>
        <v>143</v>
      </c>
      <c r="X28" s="76">
        <f t="shared" si="3"/>
        <v>146</v>
      </c>
      <c r="Y28" s="76">
        <f t="shared" si="3"/>
        <v>154</v>
      </c>
      <c r="Z28" s="76">
        <f t="shared" si="3"/>
        <v>158</v>
      </c>
      <c r="AA28" s="63">
        <f t="shared" si="3"/>
        <v>150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5" t="s">
        <v>93</v>
      </c>
      <c r="B30" s="85"/>
      <c r="C30" s="76">
        <v>-2</v>
      </c>
      <c r="D30" s="76">
        <v>-2</v>
      </c>
      <c r="E30" s="76">
        <v>0</v>
      </c>
      <c r="F30" s="76">
        <v>-2</v>
      </c>
      <c r="G30" s="76">
        <v>2</v>
      </c>
      <c r="H30" s="76">
        <v>0</v>
      </c>
      <c r="I30" s="76">
        <v>9</v>
      </c>
      <c r="J30" s="76">
        <v>7</v>
      </c>
      <c r="K30" s="76">
        <v>3</v>
      </c>
      <c r="L30" s="63">
        <v>6</v>
      </c>
      <c r="M30" s="76">
        <v>4</v>
      </c>
      <c r="N30" s="76">
        <v>4</v>
      </c>
      <c r="O30" s="76">
        <v>6</v>
      </c>
      <c r="P30" s="76">
        <v>2</v>
      </c>
      <c r="Q30" s="76">
        <v>6</v>
      </c>
      <c r="R30" s="76">
        <v>6</v>
      </c>
      <c r="S30" s="76">
        <v>3</v>
      </c>
      <c r="T30" s="76">
        <v>4</v>
      </c>
      <c r="U30" s="76">
        <v>0</v>
      </c>
      <c r="V30" s="76">
        <v>9</v>
      </c>
      <c r="W30" s="76">
        <v>7</v>
      </c>
      <c r="X30" s="76">
        <v>7</v>
      </c>
      <c r="Y30" s="76">
        <v>7</v>
      </c>
      <c r="Z30" s="76">
        <v>10</v>
      </c>
      <c r="AA30" s="63">
        <v>12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5" t="s">
        <v>63</v>
      </c>
      <c r="B32" s="85"/>
      <c r="C32" s="76">
        <f>C30+C28+C14</f>
        <v>-47</v>
      </c>
      <c r="D32" s="76">
        <f t="shared" ref="D32:AA32" si="4">D30+D28+D14</f>
        <v>-126</v>
      </c>
      <c r="E32" s="76">
        <f t="shared" si="4"/>
        <v>-135</v>
      </c>
      <c r="F32" s="76">
        <f t="shared" si="4"/>
        <v>-70</v>
      </c>
      <c r="G32" s="76">
        <f t="shared" si="4"/>
        <v>-63</v>
      </c>
      <c r="H32" s="76">
        <f t="shared" si="4"/>
        <v>-65</v>
      </c>
      <c r="I32" s="76">
        <f t="shared" si="4"/>
        <v>-17</v>
      </c>
      <c r="J32" s="76">
        <f t="shared" si="4"/>
        <v>21</v>
      </c>
      <c r="K32" s="76">
        <f t="shared" si="4"/>
        <v>57</v>
      </c>
      <c r="L32" s="63">
        <f t="shared" si="4"/>
        <v>45</v>
      </c>
      <c r="M32" s="76">
        <f t="shared" si="4"/>
        <v>77</v>
      </c>
      <c r="N32" s="76">
        <f t="shared" si="4"/>
        <v>71</v>
      </c>
      <c r="O32" s="76">
        <f t="shared" si="4"/>
        <v>49</v>
      </c>
      <c r="P32" s="76">
        <f t="shared" si="4"/>
        <v>31</v>
      </c>
      <c r="Q32" s="76">
        <f t="shared" si="4"/>
        <v>21</v>
      </c>
      <c r="R32" s="76">
        <f t="shared" si="4"/>
        <v>6</v>
      </c>
      <c r="S32" s="76">
        <f t="shared" si="4"/>
        <v>-40</v>
      </c>
      <c r="T32" s="76">
        <f t="shared" si="4"/>
        <v>-76</v>
      </c>
      <c r="U32" s="76">
        <f t="shared" si="4"/>
        <v>-106</v>
      </c>
      <c r="V32" s="76">
        <f t="shared" si="4"/>
        <v>-89</v>
      </c>
      <c r="W32" s="76">
        <f t="shared" si="4"/>
        <v>-87</v>
      </c>
      <c r="X32" s="76">
        <f t="shared" si="4"/>
        <v>-83</v>
      </c>
      <c r="Y32" s="76">
        <f t="shared" si="4"/>
        <v>-72</v>
      </c>
      <c r="Z32" s="76">
        <f t="shared" si="4"/>
        <v>-62</v>
      </c>
      <c r="AA32" s="63">
        <f t="shared" si="4"/>
        <v>-93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5" t="s">
        <v>64</v>
      </c>
      <c r="B34" s="85"/>
      <c r="C34" s="76">
        <v>148703</v>
      </c>
      <c r="D34" s="76">
        <v>148577</v>
      </c>
      <c r="E34" s="76">
        <v>148442</v>
      </c>
      <c r="F34" s="76">
        <v>148372</v>
      </c>
      <c r="G34" s="76">
        <v>148309</v>
      </c>
      <c r="H34" s="76">
        <v>148244</v>
      </c>
      <c r="I34" s="76">
        <v>148227</v>
      </c>
      <c r="J34" s="76">
        <v>148248</v>
      </c>
      <c r="K34" s="76">
        <v>148305</v>
      </c>
      <c r="L34" s="63">
        <v>148350</v>
      </c>
      <c r="M34" s="76">
        <v>148427</v>
      </c>
      <c r="N34" s="76">
        <v>148498</v>
      </c>
      <c r="O34" s="76">
        <v>148547</v>
      </c>
      <c r="P34" s="76">
        <v>148578</v>
      </c>
      <c r="Q34" s="76">
        <v>148599</v>
      </c>
      <c r="R34" s="76">
        <v>148605</v>
      </c>
      <c r="S34" s="76">
        <v>148565</v>
      </c>
      <c r="T34" s="76">
        <v>148489</v>
      </c>
      <c r="U34" s="76">
        <v>148383</v>
      </c>
      <c r="V34" s="76">
        <v>148294</v>
      </c>
      <c r="W34" s="76">
        <v>148207</v>
      </c>
      <c r="X34" s="76">
        <v>148124</v>
      </c>
      <c r="Y34" s="76">
        <v>148052</v>
      </c>
      <c r="Z34" s="76">
        <v>147990</v>
      </c>
      <c r="AA34" s="63">
        <v>147897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-3.1596638655462185E-4</v>
      </c>
      <c r="D36" s="38">
        <f t="shared" si="5"/>
        <v>-8.4732655023772216E-4</v>
      </c>
      <c r="E36" s="38">
        <f t="shared" si="5"/>
        <v>-9.0861977291236198E-4</v>
      </c>
      <c r="F36" s="38">
        <f t="shared" si="5"/>
        <v>-4.7156465151372253E-4</v>
      </c>
      <c r="G36" s="38">
        <f t="shared" si="5"/>
        <v>-4.2460841668239289E-4</v>
      </c>
      <c r="H36" s="38">
        <f t="shared" si="5"/>
        <v>-4.3827414384831667E-4</v>
      </c>
      <c r="I36" s="38">
        <f t="shared" si="5"/>
        <v>-1.1467580475432395E-4</v>
      </c>
      <c r="J36" s="38">
        <f t="shared" si="5"/>
        <v>1.4167459369750451E-4</v>
      </c>
      <c r="K36" s="38">
        <f t="shared" si="5"/>
        <v>3.8449085316496682E-4</v>
      </c>
      <c r="L36" s="39">
        <f t="shared" si="5"/>
        <v>3.0342874481642561E-4</v>
      </c>
      <c r="M36" s="38">
        <f t="shared" si="5"/>
        <v>5.1904280417930566E-4</v>
      </c>
      <c r="N36" s="38">
        <f t="shared" si="5"/>
        <v>4.7834962641567908E-4</v>
      </c>
      <c r="O36" s="38">
        <f t="shared" si="5"/>
        <v>3.2997077401715849E-4</v>
      </c>
      <c r="P36" s="38">
        <f t="shared" si="5"/>
        <v>2.0868815930311619E-4</v>
      </c>
      <c r="Q36" s="38">
        <f t="shared" si="5"/>
        <v>1.4133990227355327E-4</v>
      </c>
      <c r="R36" s="38">
        <f t="shared" si="5"/>
        <v>4.0377122322492077E-5</v>
      </c>
      <c r="S36" s="38">
        <f t="shared" si="5"/>
        <v>-2.6916994717539789E-4</v>
      </c>
      <c r="T36" s="38">
        <f t="shared" si="5"/>
        <v>-5.1156059637195842E-4</v>
      </c>
      <c r="U36" s="38">
        <f t="shared" si="5"/>
        <v>-7.1385759214487267E-4</v>
      </c>
      <c r="V36" s="38">
        <f t="shared" si="5"/>
        <v>-5.9979916836834404E-4</v>
      </c>
      <c r="W36" s="38">
        <f t="shared" si="5"/>
        <v>-5.86672421001524E-4</v>
      </c>
      <c r="X36" s="38">
        <f t="shared" si="5"/>
        <v>-5.6002752906407927E-4</v>
      </c>
      <c r="Y36" s="38">
        <f t="shared" si="5"/>
        <v>-4.8607923091463907E-4</v>
      </c>
      <c r="Z36" s="38">
        <f t="shared" si="5"/>
        <v>-4.1877178288709371E-4</v>
      </c>
      <c r="AA36" s="39">
        <f t="shared" si="5"/>
        <v>-6.2842083924589498E-4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-3.1596638655462185E-4</v>
      </c>
      <c r="D37" s="75">
        <f t="shared" si="6"/>
        <v>-1.1630252100840335E-3</v>
      </c>
      <c r="E37" s="75">
        <f t="shared" si="6"/>
        <v>-2.0705882352941175E-3</v>
      </c>
      <c r="F37" s="75">
        <f t="shared" si="6"/>
        <v>-2.5411764705882355E-3</v>
      </c>
      <c r="G37" s="75">
        <f t="shared" si="6"/>
        <v>-2.9647058823529414E-3</v>
      </c>
      <c r="H37" s="75">
        <f t="shared" si="6"/>
        <v>-3.4016806722689075E-3</v>
      </c>
      <c r="I37" s="75">
        <f t="shared" si="6"/>
        <v>-3.5159663865546218E-3</v>
      </c>
      <c r="J37" s="75">
        <f t="shared" si="6"/>
        <v>-3.3747899159663865E-3</v>
      </c>
      <c r="K37" s="75">
        <f t="shared" si="6"/>
        <v>-2.9915966386554623E-3</v>
      </c>
      <c r="L37" s="77">
        <f t="shared" si="6"/>
        <v>-2.6890756302521009E-3</v>
      </c>
      <c r="M37" s="75">
        <f t="shared" si="6"/>
        <v>-2.1714285714285715E-3</v>
      </c>
      <c r="N37" s="75">
        <f t="shared" si="6"/>
        <v>-1.6941176470588236E-3</v>
      </c>
      <c r="O37" s="75">
        <f t="shared" si="6"/>
        <v>-1.3647058823529413E-3</v>
      </c>
      <c r="P37" s="75">
        <f t="shared" si="6"/>
        <v>-1.1563025210084034E-3</v>
      </c>
      <c r="Q37" s="75">
        <f t="shared" si="6"/>
        <v>-1.0151260504201681E-3</v>
      </c>
      <c r="R37" s="75">
        <f t="shared" si="6"/>
        <v>-9.7478991596638661E-4</v>
      </c>
      <c r="S37" s="75">
        <f t="shared" si="6"/>
        <v>-1.2436974789915966E-3</v>
      </c>
      <c r="T37" s="75">
        <f t="shared" si="6"/>
        <v>-1.7546218487394958E-3</v>
      </c>
      <c r="U37" s="75">
        <f t="shared" si="6"/>
        <v>-2.4672268907563024E-3</v>
      </c>
      <c r="V37" s="75">
        <f t="shared" si="6"/>
        <v>-3.065546218487395E-3</v>
      </c>
      <c r="W37" s="75">
        <f t="shared" si="6"/>
        <v>-3.6504201680672269E-3</v>
      </c>
      <c r="X37" s="75">
        <f t="shared" si="6"/>
        <v>-4.2084033613445379E-3</v>
      </c>
      <c r="Y37" s="75">
        <f t="shared" si="6"/>
        <v>-4.6924369747899158E-3</v>
      </c>
      <c r="Z37" s="75">
        <f t="shared" si="6"/>
        <v>-5.1092436974789915E-3</v>
      </c>
      <c r="AA37" s="77">
        <f t="shared" si="6"/>
        <v>-5.7344537815126051E-3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4" t="s">
        <v>96</v>
      </c>
      <c r="B40" s="84"/>
      <c r="C40" s="84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5"/>
      <c r="B43" s="85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5" t="s">
        <v>65</v>
      </c>
      <c r="B44" s="85"/>
      <c r="C44" s="3">
        <v>1.2228220264</v>
      </c>
      <c r="D44" s="3">
        <v>1.2316823941999999</v>
      </c>
      <c r="E44" s="3">
        <v>1.2315136475999999</v>
      </c>
      <c r="F44" s="3">
        <v>1.2247571925</v>
      </c>
      <c r="G44" s="3">
        <v>1.2203913869</v>
      </c>
      <c r="H44" s="3">
        <v>1.2259590017999999</v>
      </c>
      <c r="I44" s="3">
        <v>1.2284291357999999</v>
      </c>
      <c r="J44" s="3">
        <v>1.2412288456</v>
      </c>
      <c r="K44" s="3">
        <v>1.247588886</v>
      </c>
      <c r="L44" s="4">
        <v>1.2501761669</v>
      </c>
      <c r="M44" s="3">
        <v>1.254759789</v>
      </c>
      <c r="N44" s="3">
        <v>1.2620531769000001</v>
      </c>
      <c r="O44" s="3">
        <v>1.2650337548999999</v>
      </c>
      <c r="P44" s="3">
        <v>1.2688636235999999</v>
      </c>
      <c r="Q44" s="3">
        <v>1.2707613534</v>
      </c>
      <c r="R44" s="3">
        <v>1.2785481155</v>
      </c>
      <c r="S44" s="3">
        <v>1.2808629873999999</v>
      </c>
      <c r="T44" s="3">
        <v>1.2907582799999999</v>
      </c>
      <c r="U44" s="3">
        <v>1.2933172099000001</v>
      </c>
      <c r="V44" s="3">
        <v>1.2992770238</v>
      </c>
      <c r="W44" s="3">
        <v>1.3031944796999999</v>
      </c>
      <c r="X44" s="3">
        <v>1.3064570069999999</v>
      </c>
      <c r="Y44" s="3">
        <v>1.3090421222999999</v>
      </c>
      <c r="Z44" s="3">
        <v>1.3109299517999999</v>
      </c>
      <c r="AA44" s="4">
        <v>1.3102342106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74.786176327647894</v>
      </c>
      <c r="D47" s="11">
        <v>74.742834014014306</v>
      </c>
      <c r="E47" s="11">
        <v>74.738766353056306</v>
      </c>
      <c r="F47" s="11">
        <v>75.0611824505676</v>
      </c>
      <c r="G47" s="11">
        <v>75.256928152936098</v>
      </c>
      <c r="H47" s="11">
        <v>75.366734275786499</v>
      </c>
      <c r="I47" s="11">
        <v>75.440268257269693</v>
      </c>
      <c r="J47" s="11">
        <v>75.575963933961006</v>
      </c>
      <c r="K47" s="11">
        <v>75.867073547315101</v>
      </c>
      <c r="L47" s="64">
        <v>75.743731964801697</v>
      </c>
      <c r="M47" s="11">
        <v>75.970063913672703</v>
      </c>
      <c r="N47" s="11">
        <v>76.102849519084003</v>
      </c>
      <c r="O47" s="11">
        <v>76.457739489337101</v>
      </c>
      <c r="P47" s="11">
        <v>76.445319544465093</v>
      </c>
      <c r="Q47" s="11">
        <v>76.4903916770823</v>
      </c>
      <c r="R47" s="11">
        <v>76.608151676209403</v>
      </c>
      <c r="S47" s="11">
        <v>76.783126222530001</v>
      </c>
      <c r="T47" s="11">
        <v>76.857612954831197</v>
      </c>
      <c r="U47" s="11">
        <v>76.905055094754601</v>
      </c>
      <c r="V47" s="11">
        <v>77.210569960253807</v>
      </c>
      <c r="W47" s="11">
        <v>77.344395260261393</v>
      </c>
      <c r="X47" s="11">
        <v>77.599436213353101</v>
      </c>
      <c r="Y47" s="11">
        <v>77.649942784437499</v>
      </c>
      <c r="Z47" s="11">
        <v>77.708599486385694</v>
      </c>
      <c r="AA47" s="64">
        <v>77.770426720601407</v>
      </c>
    </row>
    <row r="48" spans="1:27" ht="12.75" customHeight="1" x14ac:dyDescent="0.3">
      <c r="A48" s="6" t="s">
        <v>89</v>
      </c>
      <c r="B48" s="25"/>
      <c r="C48" s="11">
        <v>80.206352207521405</v>
      </c>
      <c r="D48" s="11">
        <v>79.738915304935006</v>
      </c>
      <c r="E48" s="11">
        <v>80.013352235805399</v>
      </c>
      <c r="F48" s="11">
        <v>80.090767720726006</v>
      </c>
      <c r="G48" s="11">
        <v>80.212726596050302</v>
      </c>
      <c r="H48" s="11">
        <v>80.164287685095402</v>
      </c>
      <c r="I48" s="11">
        <v>80.445527388337098</v>
      </c>
      <c r="J48" s="11">
        <v>80.454656020138103</v>
      </c>
      <c r="K48" s="11">
        <v>80.633831373084604</v>
      </c>
      <c r="L48" s="64">
        <v>80.698916603970403</v>
      </c>
      <c r="M48" s="11">
        <v>81.088143483277705</v>
      </c>
      <c r="N48" s="11">
        <v>81.249215626113497</v>
      </c>
      <c r="O48" s="11">
        <v>81.209850502615595</v>
      </c>
      <c r="P48" s="11">
        <v>81.4527420761694</v>
      </c>
      <c r="Q48" s="11">
        <v>81.683785071362905</v>
      </c>
      <c r="R48" s="11">
        <v>81.846066248588997</v>
      </c>
      <c r="S48" s="11">
        <v>81.740901461967397</v>
      </c>
      <c r="T48" s="11">
        <v>81.758181002860496</v>
      </c>
      <c r="U48" s="11">
        <v>81.727530171155294</v>
      </c>
      <c r="V48" s="11">
        <v>82.024684726054602</v>
      </c>
      <c r="W48" s="11">
        <v>82.226735776727693</v>
      </c>
      <c r="X48" s="11">
        <v>82.319870986718698</v>
      </c>
      <c r="Y48" s="11">
        <v>82.444071351079899</v>
      </c>
      <c r="Z48" s="11">
        <v>82.738156866618993</v>
      </c>
      <c r="AA48" s="64">
        <v>82.627987515856503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6"/>
      <c r="D52" s="86"/>
      <c r="E52" s="86"/>
      <c r="F52" s="86"/>
      <c r="G52" s="86"/>
      <c r="H52" s="86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22672</v>
      </c>
      <c r="C57" s="76">
        <v>22677</v>
      </c>
      <c r="D57" s="76">
        <v>22582</v>
      </c>
      <c r="E57" s="76">
        <v>22555</v>
      </c>
      <c r="F57" s="76">
        <v>22439</v>
      </c>
      <c r="G57" s="76">
        <v>22269</v>
      </c>
      <c r="H57" s="76">
        <v>22050</v>
      </c>
      <c r="I57" s="76">
        <v>21907</v>
      </c>
      <c r="J57" s="76">
        <v>21638</v>
      </c>
      <c r="K57" s="76">
        <v>21280</v>
      </c>
      <c r="L57" s="63">
        <v>20985</v>
      </c>
      <c r="M57" s="76">
        <v>20848</v>
      </c>
      <c r="N57" s="76">
        <v>20647</v>
      </c>
      <c r="O57" s="76">
        <v>20517</v>
      </c>
      <c r="P57" s="76">
        <v>20364</v>
      </c>
      <c r="Q57" s="76">
        <v>20302</v>
      </c>
      <c r="R57" s="76">
        <v>20265</v>
      </c>
      <c r="S57" s="76">
        <v>20202</v>
      </c>
      <c r="T57" s="76">
        <v>20146</v>
      </c>
      <c r="U57" s="76">
        <v>20098</v>
      </c>
      <c r="V57" s="76">
        <v>20066</v>
      </c>
      <c r="W57" s="76">
        <v>20040</v>
      </c>
      <c r="X57" s="76">
        <v>20024</v>
      </c>
      <c r="Y57" s="76">
        <v>20008</v>
      </c>
      <c r="Z57" s="76">
        <v>20000</v>
      </c>
      <c r="AA57" s="63">
        <v>19997</v>
      </c>
    </row>
    <row r="58" spans="1:27" ht="12.75" customHeight="1" x14ac:dyDescent="0.3">
      <c r="A58" s="13" t="s">
        <v>68</v>
      </c>
      <c r="B58" s="76">
        <v>36314</v>
      </c>
      <c r="C58" s="76">
        <v>35691</v>
      </c>
      <c r="D58" s="76">
        <v>34941</v>
      </c>
      <c r="E58" s="76">
        <v>34075</v>
      </c>
      <c r="F58" s="76">
        <v>33359</v>
      </c>
      <c r="G58" s="76">
        <v>33059</v>
      </c>
      <c r="H58" s="76">
        <v>33034</v>
      </c>
      <c r="I58" s="76">
        <v>32982</v>
      </c>
      <c r="J58" s="76">
        <v>33034</v>
      </c>
      <c r="K58" s="76">
        <v>33115</v>
      </c>
      <c r="L58" s="63">
        <v>33172</v>
      </c>
      <c r="M58" s="76">
        <v>33149</v>
      </c>
      <c r="N58" s="76">
        <v>33340</v>
      </c>
      <c r="O58" s="76">
        <v>33483</v>
      </c>
      <c r="P58" s="76">
        <v>33681</v>
      </c>
      <c r="Q58" s="76">
        <v>33751</v>
      </c>
      <c r="R58" s="76">
        <v>33725</v>
      </c>
      <c r="S58" s="76">
        <v>33637</v>
      </c>
      <c r="T58" s="76">
        <v>33550</v>
      </c>
      <c r="U58" s="76">
        <v>33380</v>
      </c>
      <c r="V58" s="76">
        <v>33089</v>
      </c>
      <c r="W58" s="76">
        <v>32773</v>
      </c>
      <c r="X58" s="76">
        <v>32511</v>
      </c>
      <c r="Y58" s="76">
        <v>32152</v>
      </c>
      <c r="Z58" s="76">
        <v>31781</v>
      </c>
      <c r="AA58" s="63">
        <v>31470</v>
      </c>
    </row>
    <row r="59" spans="1:27" ht="12.75" customHeight="1" x14ac:dyDescent="0.3">
      <c r="A59" s="13" t="s">
        <v>69</v>
      </c>
      <c r="B59" s="76">
        <v>27901</v>
      </c>
      <c r="C59" s="76">
        <v>28744</v>
      </c>
      <c r="D59" s="76">
        <v>29712</v>
      </c>
      <c r="E59" s="76">
        <v>30612</v>
      </c>
      <c r="F59" s="76">
        <v>31573</v>
      </c>
      <c r="G59" s="76">
        <v>32199</v>
      </c>
      <c r="H59" s="76">
        <v>32506</v>
      </c>
      <c r="I59" s="76">
        <v>32715</v>
      </c>
      <c r="J59" s="76">
        <v>32824</v>
      </c>
      <c r="K59" s="76">
        <v>32952</v>
      </c>
      <c r="L59" s="63">
        <v>33133</v>
      </c>
      <c r="M59" s="76">
        <v>33161</v>
      </c>
      <c r="N59" s="76">
        <v>32927</v>
      </c>
      <c r="O59" s="76">
        <v>32740</v>
      </c>
      <c r="P59" s="76">
        <v>32349</v>
      </c>
      <c r="Q59" s="76">
        <v>31943</v>
      </c>
      <c r="R59" s="76">
        <v>31563</v>
      </c>
      <c r="S59" s="76">
        <v>31127</v>
      </c>
      <c r="T59" s="76">
        <v>30602</v>
      </c>
      <c r="U59" s="76">
        <v>30139</v>
      </c>
      <c r="V59" s="76">
        <v>29998</v>
      </c>
      <c r="W59" s="76">
        <v>30005</v>
      </c>
      <c r="X59" s="76">
        <v>29996</v>
      </c>
      <c r="Y59" s="76">
        <v>30063</v>
      </c>
      <c r="Z59" s="76">
        <v>30081</v>
      </c>
      <c r="AA59" s="63">
        <v>30066</v>
      </c>
    </row>
    <row r="60" spans="1:27" ht="12.75" customHeight="1" x14ac:dyDescent="0.3">
      <c r="A60" s="13" t="s">
        <v>70</v>
      </c>
      <c r="B60" s="76">
        <v>27647</v>
      </c>
      <c r="C60" s="76">
        <v>27078</v>
      </c>
      <c r="D60" s="76">
        <v>26482</v>
      </c>
      <c r="E60" s="76">
        <v>25906</v>
      </c>
      <c r="F60" s="76">
        <v>25301</v>
      </c>
      <c r="G60" s="76">
        <v>24687</v>
      </c>
      <c r="H60" s="76">
        <v>24274</v>
      </c>
      <c r="I60" s="76">
        <v>23831</v>
      </c>
      <c r="J60" s="76">
        <v>23672</v>
      </c>
      <c r="K60" s="76">
        <v>23686</v>
      </c>
      <c r="L60" s="63">
        <v>23571</v>
      </c>
      <c r="M60" s="76">
        <v>23581</v>
      </c>
      <c r="N60" s="76">
        <v>23772</v>
      </c>
      <c r="O60" s="76">
        <v>23805</v>
      </c>
      <c r="P60" s="76">
        <v>24156</v>
      </c>
      <c r="Q60" s="76">
        <v>24636</v>
      </c>
      <c r="R60" s="76">
        <v>25258</v>
      </c>
      <c r="S60" s="76">
        <v>25976</v>
      </c>
      <c r="T60" s="76">
        <v>26687</v>
      </c>
      <c r="U60" s="76">
        <v>27452</v>
      </c>
      <c r="V60" s="76">
        <v>27996</v>
      </c>
      <c r="W60" s="76">
        <v>28311</v>
      </c>
      <c r="X60" s="76">
        <v>28530</v>
      </c>
      <c r="Y60" s="76">
        <v>28666</v>
      </c>
      <c r="Z60" s="76">
        <v>28802</v>
      </c>
      <c r="AA60" s="63">
        <v>28977</v>
      </c>
    </row>
    <row r="61" spans="1:27" ht="12.75" customHeight="1" x14ac:dyDescent="0.3">
      <c r="A61" s="13" t="s">
        <v>71</v>
      </c>
      <c r="B61" s="76">
        <v>21988</v>
      </c>
      <c r="C61" s="76">
        <v>22322</v>
      </c>
      <c r="D61" s="76">
        <v>22710</v>
      </c>
      <c r="E61" s="76">
        <v>23112</v>
      </c>
      <c r="F61" s="76">
        <v>23077</v>
      </c>
      <c r="G61" s="76">
        <v>23234</v>
      </c>
      <c r="H61" s="76">
        <v>23421</v>
      </c>
      <c r="I61" s="76">
        <v>23724</v>
      </c>
      <c r="J61" s="76">
        <v>23960</v>
      </c>
      <c r="K61" s="76">
        <v>24104</v>
      </c>
      <c r="L61" s="63">
        <v>24219</v>
      </c>
      <c r="M61" s="76">
        <v>24364</v>
      </c>
      <c r="N61" s="76">
        <v>24370</v>
      </c>
      <c r="O61" s="76">
        <v>24404</v>
      </c>
      <c r="P61" s="76">
        <v>24123</v>
      </c>
      <c r="Q61" s="76">
        <v>23742</v>
      </c>
      <c r="R61" s="76">
        <v>23288</v>
      </c>
      <c r="S61" s="76">
        <v>22809</v>
      </c>
      <c r="T61" s="76">
        <v>22341</v>
      </c>
      <c r="U61" s="76">
        <v>21840</v>
      </c>
      <c r="V61" s="76">
        <v>21354</v>
      </c>
      <c r="W61" s="76">
        <v>21038</v>
      </c>
      <c r="X61" s="76">
        <v>20715</v>
      </c>
      <c r="Y61" s="76">
        <v>20608</v>
      </c>
      <c r="Z61" s="76">
        <v>20647</v>
      </c>
      <c r="AA61" s="63">
        <v>20575</v>
      </c>
    </row>
    <row r="62" spans="1:27" ht="12.75" customHeight="1" x14ac:dyDescent="0.3">
      <c r="A62" s="13" t="s">
        <v>72</v>
      </c>
      <c r="B62" s="76">
        <v>12228</v>
      </c>
      <c r="C62" s="76">
        <v>12191</v>
      </c>
      <c r="D62" s="76">
        <v>12150</v>
      </c>
      <c r="E62" s="76">
        <v>12182</v>
      </c>
      <c r="F62" s="76">
        <v>12623</v>
      </c>
      <c r="G62" s="76">
        <v>12861</v>
      </c>
      <c r="H62" s="76">
        <v>12959</v>
      </c>
      <c r="I62" s="76">
        <v>13068</v>
      </c>
      <c r="J62" s="76">
        <v>13120</v>
      </c>
      <c r="K62" s="76">
        <v>13168</v>
      </c>
      <c r="L62" s="63">
        <v>13270</v>
      </c>
      <c r="M62" s="76">
        <v>13324</v>
      </c>
      <c r="N62" s="76">
        <v>13442</v>
      </c>
      <c r="O62" s="76">
        <v>13598</v>
      </c>
      <c r="P62" s="76">
        <v>13905</v>
      </c>
      <c r="Q62" s="76">
        <v>14225</v>
      </c>
      <c r="R62" s="76">
        <v>14506</v>
      </c>
      <c r="S62" s="76">
        <v>14814</v>
      </c>
      <c r="T62" s="76">
        <v>15163</v>
      </c>
      <c r="U62" s="76">
        <v>15474</v>
      </c>
      <c r="V62" s="76">
        <v>15791</v>
      </c>
      <c r="W62" s="76">
        <v>16040</v>
      </c>
      <c r="X62" s="76">
        <v>16348</v>
      </c>
      <c r="Y62" s="76">
        <v>16555</v>
      </c>
      <c r="Z62" s="76">
        <v>16679</v>
      </c>
      <c r="AA62" s="63">
        <v>16812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148750</v>
      </c>
      <c r="C64" s="76">
        <f t="shared" ref="C64:AA64" si="7">SUM(C57:C62)</f>
        <v>148703</v>
      </c>
      <c r="D64" s="76">
        <f t="shared" si="7"/>
        <v>148577</v>
      </c>
      <c r="E64" s="76">
        <f t="shared" si="7"/>
        <v>148442</v>
      </c>
      <c r="F64" s="76">
        <f t="shared" si="7"/>
        <v>148372</v>
      </c>
      <c r="G64" s="76">
        <f t="shared" si="7"/>
        <v>148309</v>
      </c>
      <c r="H64" s="76">
        <f t="shared" si="7"/>
        <v>148244</v>
      </c>
      <c r="I64" s="76">
        <f t="shared" si="7"/>
        <v>148227</v>
      </c>
      <c r="J64" s="76">
        <f t="shared" si="7"/>
        <v>148248</v>
      </c>
      <c r="K64" s="76">
        <f t="shared" si="7"/>
        <v>148305</v>
      </c>
      <c r="L64" s="63">
        <f t="shared" si="7"/>
        <v>148350</v>
      </c>
      <c r="M64" s="76">
        <f t="shared" si="7"/>
        <v>148427</v>
      </c>
      <c r="N64" s="76">
        <f t="shared" si="7"/>
        <v>148498</v>
      </c>
      <c r="O64" s="76">
        <f t="shared" si="7"/>
        <v>148547</v>
      </c>
      <c r="P64" s="76">
        <f t="shared" si="7"/>
        <v>148578</v>
      </c>
      <c r="Q64" s="76">
        <f t="shared" si="7"/>
        <v>148599</v>
      </c>
      <c r="R64" s="76">
        <f t="shared" si="7"/>
        <v>148605</v>
      </c>
      <c r="S64" s="76">
        <f t="shared" si="7"/>
        <v>148565</v>
      </c>
      <c r="T64" s="76">
        <f t="shared" si="7"/>
        <v>148489</v>
      </c>
      <c r="U64" s="76">
        <f t="shared" si="7"/>
        <v>148383</v>
      </c>
      <c r="V64" s="76">
        <f t="shared" si="7"/>
        <v>148294</v>
      </c>
      <c r="W64" s="76">
        <f t="shared" si="7"/>
        <v>148207</v>
      </c>
      <c r="X64" s="76">
        <f t="shared" si="7"/>
        <v>148124</v>
      </c>
      <c r="Y64" s="76">
        <f t="shared" si="7"/>
        <v>148052</v>
      </c>
      <c r="Z64" s="76">
        <f t="shared" si="7"/>
        <v>147990</v>
      </c>
      <c r="AA64" s="63">
        <f t="shared" si="7"/>
        <v>147897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0.15241680672268906</v>
      </c>
      <c r="C67" s="38">
        <f t="shared" ref="C67:AA72" si="8">C57/C$64</f>
        <v>0.15249860460111767</v>
      </c>
      <c r="D67" s="38">
        <f t="shared" si="8"/>
        <v>0.1519885311993108</v>
      </c>
      <c r="E67" s="38">
        <f t="shared" si="8"/>
        <v>0.15194486735560017</v>
      </c>
      <c r="F67" s="38">
        <f t="shared" si="8"/>
        <v>0.15123473431644785</v>
      </c>
      <c r="G67" s="38">
        <f t="shared" si="8"/>
        <v>0.15015272168243329</v>
      </c>
      <c r="H67" s="38">
        <f t="shared" si="8"/>
        <v>0.14874126440193194</v>
      </c>
      <c r="I67" s="38">
        <f t="shared" si="8"/>
        <v>0.14779358686339195</v>
      </c>
      <c r="J67" s="38">
        <f t="shared" si="8"/>
        <v>0.14595812422427284</v>
      </c>
      <c r="K67" s="38">
        <f t="shared" si="8"/>
        <v>0.14348808199318971</v>
      </c>
      <c r="L67" s="39">
        <f t="shared" si="8"/>
        <v>0.14145601617795753</v>
      </c>
      <c r="M67" s="38">
        <f t="shared" si="8"/>
        <v>0.14045961988047997</v>
      </c>
      <c r="N67" s="38">
        <f t="shared" si="8"/>
        <v>0.13903890961494431</v>
      </c>
      <c r="O67" s="38">
        <f t="shared" si="8"/>
        <v>0.13811790207813016</v>
      </c>
      <c r="P67" s="38">
        <f t="shared" si="8"/>
        <v>0.13705932237612567</v>
      </c>
      <c r="Q67" s="38">
        <f t="shared" si="8"/>
        <v>0.13662272289853902</v>
      </c>
      <c r="R67" s="38">
        <f t="shared" si="8"/>
        <v>0.13636822448773595</v>
      </c>
      <c r="S67" s="38">
        <f t="shared" si="8"/>
        <v>0.13598088378824083</v>
      </c>
      <c r="T67" s="38">
        <f t="shared" si="8"/>
        <v>0.13567334954104343</v>
      </c>
      <c r="U67" s="38">
        <f t="shared" si="8"/>
        <v>0.13544678298726942</v>
      </c>
      <c r="V67" s="38">
        <f t="shared" si="8"/>
        <v>0.135312285055363</v>
      </c>
      <c r="W67" s="38">
        <f t="shared" si="8"/>
        <v>0.13521628533065239</v>
      </c>
      <c r="X67" s="38">
        <f t="shared" si="8"/>
        <v>0.13518403499770462</v>
      </c>
      <c r="Y67" s="38">
        <f t="shared" si="8"/>
        <v>0.13514170696782213</v>
      </c>
      <c r="Z67" s="38">
        <f t="shared" si="8"/>
        <v>0.13514426650449354</v>
      </c>
      <c r="AA67" s="39">
        <f t="shared" si="8"/>
        <v>0.13520896299451646</v>
      </c>
    </row>
    <row r="68" spans="1:27" ht="12.75" customHeight="1" x14ac:dyDescent="0.3">
      <c r="A68" s="13" t="s">
        <v>68</v>
      </c>
      <c r="B68" s="38">
        <f t="shared" ref="B68:Q72" si="9">B58/B$64</f>
        <v>0.24412773109243696</v>
      </c>
      <c r="C68" s="38">
        <f t="shared" si="9"/>
        <v>0.24001533257567098</v>
      </c>
      <c r="D68" s="38">
        <f t="shared" si="9"/>
        <v>0.23517098878022843</v>
      </c>
      <c r="E68" s="38">
        <f t="shared" si="9"/>
        <v>0.22955093571900137</v>
      </c>
      <c r="F68" s="38">
        <f t="shared" si="9"/>
        <v>0.22483352654139596</v>
      </c>
      <c r="G68" s="38">
        <f t="shared" si="9"/>
        <v>0.22290622956125386</v>
      </c>
      <c r="H68" s="38">
        <f t="shared" si="9"/>
        <v>0.2228353255443728</v>
      </c>
      <c r="I68" s="38">
        <f t="shared" si="9"/>
        <v>0.22251006901576637</v>
      </c>
      <c r="J68" s="38">
        <f t="shared" si="9"/>
        <v>0.22282931304300901</v>
      </c>
      <c r="K68" s="38">
        <f t="shared" si="9"/>
        <v>0.22328984187990963</v>
      </c>
      <c r="L68" s="39">
        <f t="shared" si="9"/>
        <v>0.22360633636670038</v>
      </c>
      <c r="M68" s="38">
        <f t="shared" si="9"/>
        <v>0.22333537698666683</v>
      </c>
      <c r="N68" s="38">
        <f t="shared" si="9"/>
        <v>0.2245148082802462</v>
      </c>
      <c r="O68" s="38">
        <f t="shared" si="9"/>
        <v>0.22540340767568515</v>
      </c>
      <c r="P68" s="38">
        <f t="shared" si="9"/>
        <v>0.22668901183216897</v>
      </c>
      <c r="Q68" s="38">
        <f t="shared" si="9"/>
        <v>0.227128042584405</v>
      </c>
      <c r="R68" s="38">
        <f t="shared" si="8"/>
        <v>0.22694391171225733</v>
      </c>
      <c r="S68" s="38">
        <f t="shared" si="8"/>
        <v>0.22641268131794165</v>
      </c>
      <c r="T68" s="38">
        <f t="shared" si="8"/>
        <v>0.22594266241943847</v>
      </c>
      <c r="U68" s="38">
        <f t="shared" si="8"/>
        <v>0.22495838472062163</v>
      </c>
      <c r="V68" s="38">
        <f t="shared" si="8"/>
        <v>0.22313107745424629</v>
      </c>
      <c r="W68" s="38">
        <f t="shared" si="8"/>
        <v>0.22112990614478398</v>
      </c>
      <c r="X68" s="38">
        <f t="shared" si="8"/>
        <v>0.21948502605924766</v>
      </c>
      <c r="Y68" s="38">
        <f t="shared" si="8"/>
        <v>0.21716694134493286</v>
      </c>
      <c r="Z68" s="38">
        <f t="shared" si="8"/>
        <v>0.21475099668896547</v>
      </c>
      <c r="AA68" s="39">
        <f t="shared" si="8"/>
        <v>0.21278322075498488</v>
      </c>
    </row>
    <row r="69" spans="1:27" ht="12.75" customHeight="1" x14ac:dyDescent="0.3">
      <c r="A69" s="13" t="s">
        <v>69</v>
      </c>
      <c r="B69" s="38">
        <f t="shared" si="9"/>
        <v>0.18756974789915967</v>
      </c>
      <c r="C69" s="38">
        <f t="shared" si="8"/>
        <v>0.19329805047645307</v>
      </c>
      <c r="D69" s="38">
        <f t="shared" si="8"/>
        <v>0.19997711624275627</v>
      </c>
      <c r="E69" s="38">
        <f t="shared" si="8"/>
        <v>0.20622195874482963</v>
      </c>
      <c r="F69" s="38">
        <f t="shared" si="8"/>
        <v>0.21279621491925702</v>
      </c>
      <c r="G69" s="38">
        <f t="shared" si="8"/>
        <v>0.21710752550418383</v>
      </c>
      <c r="H69" s="38">
        <f t="shared" si="8"/>
        <v>0.21927362996141497</v>
      </c>
      <c r="I69" s="38">
        <f t="shared" si="8"/>
        <v>0.22070877775304096</v>
      </c>
      <c r="J69" s="38">
        <f t="shared" si="8"/>
        <v>0.2214127677945065</v>
      </c>
      <c r="K69" s="38">
        <f t="shared" si="8"/>
        <v>0.22219075553757459</v>
      </c>
      <c r="L69" s="39">
        <f t="shared" si="8"/>
        <v>0.22334344455679137</v>
      </c>
      <c r="M69" s="38">
        <f t="shared" si="8"/>
        <v>0.22341622481084977</v>
      </c>
      <c r="N69" s="38">
        <f t="shared" si="8"/>
        <v>0.22173362604210159</v>
      </c>
      <c r="O69" s="38">
        <f t="shared" si="8"/>
        <v>0.2204016237285169</v>
      </c>
      <c r="P69" s="38">
        <f t="shared" si="8"/>
        <v>0.21772402374510358</v>
      </c>
      <c r="Q69" s="38">
        <f t="shared" si="8"/>
        <v>0.21496106972456072</v>
      </c>
      <c r="R69" s="38">
        <f t="shared" si="8"/>
        <v>0.21239527606742706</v>
      </c>
      <c r="S69" s="38">
        <f t="shared" si="8"/>
        <v>0.20951771951670986</v>
      </c>
      <c r="T69" s="38">
        <f t="shared" si="8"/>
        <v>0.20608933995110748</v>
      </c>
      <c r="U69" s="38">
        <f t="shared" si="8"/>
        <v>0.20311625994891599</v>
      </c>
      <c r="V69" s="38">
        <f t="shared" si="8"/>
        <v>0.20228734810578985</v>
      </c>
      <c r="W69" s="38">
        <f t="shared" si="8"/>
        <v>0.20245332541647831</v>
      </c>
      <c r="X69" s="38">
        <f t="shared" si="8"/>
        <v>0.20250600847938213</v>
      </c>
      <c r="Y69" s="38">
        <f t="shared" si="8"/>
        <v>0.20305703401507577</v>
      </c>
      <c r="Z69" s="38">
        <f t="shared" si="8"/>
        <v>0.20326373403608353</v>
      </c>
      <c r="AA69" s="39">
        <f t="shared" si="8"/>
        <v>0.20329012758879492</v>
      </c>
    </row>
    <row r="70" spans="1:27" ht="12.75" customHeight="1" x14ac:dyDescent="0.3">
      <c r="A70" s="13" t="s">
        <v>70</v>
      </c>
      <c r="B70" s="38">
        <f t="shared" si="9"/>
        <v>0.18586218487394959</v>
      </c>
      <c r="C70" s="38">
        <f t="shared" si="8"/>
        <v>0.18209451053442097</v>
      </c>
      <c r="D70" s="38">
        <f t="shared" si="8"/>
        <v>0.17823754686122348</v>
      </c>
      <c r="E70" s="38">
        <f t="shared" si="8"/>
        <v>0.17451934088734994</v>
      </c>
      <c r="F70" s="38">
        <f t="shared" si="8"/>
        <v>0.17052408810287656</v>
      </c>
      <c r="G70" s="38">
        <f t="shared" si="8"/>
        <v>0.16645651983359067</v>
      </c>
      <c r="H70" s="38">
        <f t="shared" si="8"/>
        <v>0.16374355791802703</v>
      </c>
      <c r="I70" s="38">
        <f t="shared" si="8"/>
        <v>0.16077367820977284</v>
      </c>
      <c r="J70" s="38">
        <f t="shared" si="8"/>
        <v>0.15967837677405428</v>
      </c>
      <c r="K70" s="38">
        <f t="shared" si="8"/>
        <v>0.1597114055493746</v>
      </c>
      <c r="L70" s="39">
        <f t="shared" si="8"/>
        <v>0.15888776541961577</v>
      </c>
      <c r="M70" s="38">
        <f t="shared" si="8"/>
        <v>0.15887271183814267</v>
      </c>
      <c r="N70" s="38">
        <f t="shared" si="8"/>
        <v>0.16008296408032432</v>
      </c>
      <c r="O70" s="38">
        <f t="shared" si="8"/>
        <v>0.16025231071647358</v>
      </c>
      <c r="P70" s="38">
        <f t="shared" si="8"/>
        <v>0.1625812704438073</v>
      </c>
      <c r="Q70" s="38">
        <f t="shared" si="8"/>
        <v>0.16578846425615246</v>
      </c>
      <c r="R70" s="38">
        <f t="shared" si="8"/>
        <v>0.16996736314390498</v>
      </c>
      <c r="S70" s="38">
        <f t="shared" si="8"/>
        <v>0.17484602699155252</v>
      </c>
      <c r="T70" s="38">
        <f t="shared" si="8"/>
        <v>0.1797237505808511</v>
      </c>
      <c r="U70" s="38">
        <f t="shared" si="8"/>
        <v>0.18500771651739081</v>
      </c>
      <c r="V70" s="38">
        <f t="shared" si="8"/>
        <v>0.18878713906159386</v>
      </c>
      <c r="W70" s="38">
        <f t="shared" si="8"/>
        <v>0.19102336596786926</v>
      </c>
      <c r="X70" s="38">
        <f t="shared" si="8"/>
        <v>0.19260889524992575</v>
      </c>
      <c r="Y70" s="38">
        <f t="shared" si="8"/>
        <v>0.19362116013292627</v>
      </c>
      <c r="Z70" s="38">
        <f t="shared" si="8"/>
        <v>0.19462125819312115</v>
      </c>
      <c r="AA70" s="39">
        <f t="shared" si="8"/>
        <v>0.19592689506886549</v>
      </c>
    </row>
    <row r="71" spans="1:27" ht="12.75" customHeight="1" x14ac:dyDescent="0.3">
      <c r="A71" s="13" t="s">
        <v>71</v>
      </c>
      <c r="B71" s="38">
        <f t="shared" si="9"/>
        <v>0.14781848739495798</v>
      </c>
      <c r="C71" s="38">
        <f t="shared" si="8"/>
        <v>0.15011129566989234</v>
      </c>
      <c r="D71" s="38">
        <f t="shared" si="8"/>
        <v>0.15285003735436845</v>
      </c>
      <c r="E71" s="38">
        <f t="shared" si="8"/>
        <v>0.15569717465407365</v>
      </c>
      <c r="F71" s="38">
        <f t="shared" si="8"/>
        <v>0.1555347370123743</v>
      </c>
      <c r="G71" s="38">
        <f t="shared" si="8"/>
        <v>0.15665940704879677</v>
      </c>
      <c r="H71" s="38">
        <f t="shared" si="8"/>
        <v>0.15798953077358949</v>
      </c>
      <c r="I71" s="38">
        <f t="shared" si="8"/>
        <v>0.16005181242283795</v>
      </c>
      <c r="J71" s="38">
        <f t="shared" si="8"/>
        <v>0.16162106740057203</v>
      </c>
      <c r="K71" s="38">
        <f t="shared" si="8"/>
        <v>0.16252992144566938</v>
      </c>
      <c r="L71" s="39">
        <f t="shared" si="8"/>
        <v>0.16325581395348837</v>
      </c>
      <c r="M71" s="38">
        <f t="shared" si="8"/>
        <v>0.16414803236607894</v>
      </c>
      <c r="N71" s="38">
        <f t="shared" si="8"/>
        <v>0.16410995434281944</v>
      </c>
      <c r="O71" s="38">
        <f t="shared" si="8"/>
        <v>0.1642847045042983</v>
      </c>
      <c r="P71" s="38">
        <f t="shared" si="8"/>
        <v>0.16235916488309171</v>
      </c>
      <c r="Q71" s="38">
        <f t="shared" si="8"/>
        <v>0.15977227303010114</v>
      </c>
      <c r="R71" s="38">
        <f t="shared" si="8"/>
        <v>0.15671074324551665</v>
      </c>
      <c r="S71" s="38">
        <f t="shared" si="8"/>
        <v>0.15352875845589473</v>
      </c>
      <c r="T71" s="38">
        <f t="shared" si="8"/>
        <v>0.15045558930291134</v>
      </c>
      <c r="U71" s="38">
        <f t="shared" si="8"/>
        <v>0.14718667232769253</v>
      </c>
      <c r="V71" s="38">
        <f t="shared" si="8"/>
        <v>0.14399773423064993</v>
      </c>
      <c r="W71" s="38">
        <f t="shared" si="8"/>
        <v>0.14195011031867591</v>
      </c>
      <c r="X71" s="38">
        <f t="shared" si="8"/>
        <v>0.1398490453943993</v>
      </c>
      <c r="Y71" s="38">
        <f t="shared" si="8"/>
        <v>0.13919433712479398</v>
      </c>
      <c r="Z71" s="38">
        <f t="shared" si="8"/>
        <v>0.13951618352591391</v>
      </c>
      <c r="AA71" s="39">
        <f t="shared" si="8"/>
        <v>0.13911708824384539</v>
      </c>
    </row>
    <row r="72" spans="1:27" ht="12.75" customHeight="1" x14ac:dyDescent="0.3">
      <c r="A72" s="13" t="s">
        <v>72</v>
      </c>
      <c r="B72" s="38">
        <f t="shared" si="9"/>
        <v>8.2205042016806729E-2</v>
      </c>
      <c r="C72" s="38">
        <f t="shared" si="8"/>
        <v>8.1982206142445002E-2</v>
      </c>
      <c r="D72" s="38">
        <f t="shared" si="8"/>
        <v>8.1775779562112572E-2</v>
      </c>
      <c r="E72" s="38">
        <f t="shared" si="8"/>
        <v>8.2065722639145258E-2</v>
      </c>
      <c r="F72" s="38">
        <f t="shared" si="8"/>
        <v>8.507669910764834E-2</v>
      </c>
      <c r="G72" s="38">
        <f t="shared" si="8"/>
        <v>8.6717596369741551E-2</v>
      </c>
      <c r="H72" s="38">
        <f t="shared" si="8"/>
        <v>8.7416691400663771E-2</v>
      </c>
      <c r="I72" s="38">
        <f t="shared" si="8"/>
        <v>8.8162075735189943E-2</v>
      </c>
      <c r="J72" s="38">
        <f t="shared" si="8"/>
        <v>8.8500350763585339E-2</v>
      </c>
      <c r="K72" s="38">
        <f t="shared" si="8"/>
        <v>8.8789993594282052E-2</v>
      </c>
      <c r="L72" s="39">
        <f t="shared" si="8"/>
        <v>8.9450623525446582E-2</v>
      </c>
      <c r="M72" s="38">
        <f t="shared" si="8"/>
        <v>8.9768034117781809E-2</v>
      </c>
      <c r="N72" s="38">
        <f t="shared" si="8"/>
        <v>9.0519737639564168E-2</v>
      </c>
      <c r="O72" s="38">
        <f t="shared" si="8"/>
        <v>9.1540051296895936E-2</v>
      </c>
      <c r="P72" s="38">
        <f t="shared" si="8"/>
        <v>9.3587206719702776E-2</v>
      </c>
      <c r="Q72" s="38">
        <f t="shared" si="8"/>
        <v>9.5727427506241636E-2</v>
      </c>
      <c r="R72" s="38">
        <f t="shared" si="8"/>
        <v>9.7614481343158033E-2</v>
      </c>
      <c r="S72" s="38">
        <f t="shared" si="8"/>
        <v>9.9713929929660425E-2</v>
      </c>
      <c r="T72" s="38">
        <f t="shared" si="8"/>
        <v>0.10211530820464816</v>
      </c>
      <c r="U72" s="38">
        <f t="shared" si="8"/>
        <v>0.10428418349810963</v>
      </c>
      <c r="V72" s="38">
        <f t="shared" si="8"/>
        <v>0.10648441609235708</v>
      </c>
      <c r="W72" s="38">
        <f t="shared" si="8"/>
        <v>0.10822700682154014</v>
      </c>
      <c r="X72" s="38">
        <f t="shared" si="8"/>
        <v>0.11036698981934055</v>
      </c>
      <c r="Y72" s="38">
        <f t="shared" si="8"/>
        <v>0.11181882041444897</v>
      </c>
      <c r="Z72" s="38">
        <f t="shared" si="8"/>
        <v>0.11270356105142239</v>
      </c>
      <c r="AA72" s="39">
        <f t="shared" si="8"/>
        <v>0.11367370534899288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0.99999999999999989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0" t="s">
        <v>75</v>
      </c>
      <c r="B78" s="80"/>
      <c r="C78" s="80"/>
      <c r="D78" s="80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24016</v>
      </c>
      <c r="C83" s="76">
        <v>24045</v>
      </c>
      <c r="D83" s="76">
        <v>24046</v>
      </c>
      <c r="E83" s="76">
        <v>23940</v>
      </c>
      <c r="F83" s="76">
        <v>23905</v>
      </c>
      <c r="G83" s="76">
        <v>23790</v>
      </c>
      <c r="H83" s="76">
        <v>23621</v>
      </c>
      <c r="I83" s="76">
        <v>23383</v>
      </c>
      <c r="J83" s="76">
        <v>23243</v>
      </c>
      <c r="K83" s="76">
        <v>22969</v>
      </c>
      <c r="L83" s="63">
        <v>22604</v>
      </c>
      <c r="M83" s="76">
        <v>22305</v>
      </c>
      <c r="N83" s="76">
        <v>22165</v>
      </c>
      <c r="O83" s="76">
        <v>21957</v>
      </c>
      <c r="P83" s="76">
        <v>21823</v>
      </c>
      <c r="Q83" s="76">
        <v>21665</v>
      </c>
      <c r="R83" s="76">
        <v>21604</v>
      </c>
      <c r="S83" s="76">
        <v>21565</v>
      </c>
      <c r="T83" s="76">
        <v>21510</v>
      </c>
      <c r="U83" s="76">
        <v>21454</v>
      </c>
      <c r="V83" s="76">
        <v>21412</v>
      </c>
      <c r="W83" s="76">
        <v>21385</v>
      </c>
      <c r="X83" s="76">
        <v>21362</v>
      </c>
      <c r="Y83" s="76">
        <v>21348</v>
      </c>
      <c r="Z83" s="76">
        <v>21333</v>
      </c>
      <c r="AA83" s="63">
        <v>21322</v>
      </c>
    </row>
    <row r="84" spans="1:27" ht="12.75" customHeight="1" x14ac:dyDescent="0.3">
      <c r="A84" s="32" t="s">
        <v>77</v>
      </c>
      <c r="B84" s="76">
        <v>98556.155599999998</v>
      </c>
      <c r="C84" s="76">
        <v>99224.136599999998</v>
      </c>
      <c r="D84" s="76">
        <v>99799.928969999994</v>
      </c>
      <c r="E84" s="76">
        <v>99828</v>
      </c>
      <c r="F84" s="76">
        <v>99660</v>
      </c>
      <c r="G84" s="76">
        <v>99380</v>
      </c>
      <c r="H84" s="76">
        <v>99182</v>
      </c>
      <c r="I84" s="76">
        <v>99100</v>
      </c>
      <c r="J84" s="76">
        <v>99157.239635000005</v>
      </c>
      <c r="K84" s="76">
        <v>99951.923165</v>
      </c>
      <c r="L84" s="63">
        <v>100571</v>
      </c>
      <c r="M84" s="76">
        <v>100539</v>
      </c>
      <c r="N84" s="76">
        <v>100342</v>
      </c>
      <c r="O84" s="76">
        <v>100270</v>
      </c>
      <c r="P84" s="76">
        <v>100033</v>
      </c>
      <c r="Q84" s="76">
        <v>99922</v>
      </c>
      <c r="R84" s="76">
        <v>99796</v>
      </c>
      <c r="S84" s="76">
        <v>99592</v>
      </c>
      <c r="T84" s="76">
        <v>99407</v>
      </c>
      <c r="U84" s="76">
        <v>99291</v>
      </c>
      <c r="V84" s="76">
        <v>99107</v>
      </c>
      <c r="W84" s="76">
        <v>99047</v>
      </c>
      <c r="X84" s="76">
        <v>99081</v>
      </c>
      <c r="Y84" s="76">
        <v>99212</v>
      </c>
      <c r="Z84" s="76">
        <v>99335</v>
      </c>
      <c r="AA84" s="63">
        <v>99385</v>
      </c>
    </row>
    <row r="85" spans="1:27" ht="12.75" customHeight="1" x14ac:dyDescent="0.3">
      <c r="A85" s="13" t="s">
        <v>78</v>
      </c>
      <c r="B85" s="76">
        <v>26177.844400000002</v>
      </c>
      <c r="C85" s="76">
        <v>25433.863399999998</v>
      </c>
      <c r="D85" s="76">
        <v>24731.071029999999</v>
      </c>
      <c r="E85" s="76">
        <v>24674</v>
      </c>
      <c r="F85" s="76">
        <v>24807</v>
      </c>
      <c r="G85" s="76">
        <v>25139</v>
      </c>
      <c r="H85" s="76">
        <v>25441</v>
      </c>
      <c r="I85" s="76">
        <v>25744</v>
      </c>
      <c r="J85" s="76">
        <v>25847.760364999998</v>
      </c>
      <c r="K85" s="76">
        <v>25384.076835</v>
      </c>
      <c r="L85" s="63">
        <v>25175</v>
      </c>
      <c r="M85" s="76">
        <v>25583</v>
      </c>
      <c r="N85" s="76">
        <v>25991</v>
      </c>
      <c r="O85" s="76">
        <v>26320</v>
      </c>
      <c r="P85" s="76">
        <v>26722</v>
      </c>
      <c r="Q85" s="76">
        <v>27012</v>
      </c>
      <c r="R85" s="76">
        <v>27205</v>
      </c>
      <c r="S85" s="76">
        <v>27408</v>
      </c>
      <c r="T85" s="76">
        <v>27572</v>
      </c>
      <c r="U85" s="76">
        <v>27638</v>
      </c>
      <c r="V85" s="76">
        <v>27775</v>
      </c>
      <c r="W85" s="76">
        <v>27775</v>
      </c>
      <c r="X85" s="76">
        <v>27681</v>
      </c>
      <c r="Y85" s="76">
        <v>27492</v>
      </c>
      <c r="Z85" s="76">
        <v>27322</v>
      </c>
      <c r="AA85" s="63">
        <v>27190</v>
      </c>
    </row>
    <row r="86" spans="1:27" ht="12.75" customHeight="1" x14ac:dyDescent="0.3">
      <c r="A86" s="13" t="s">
        <v>91</v>
      </c>
      <c r="B86" s="76">
        <v>98747</v>
      </c>
      <c r="C86" s="76">
        <v>98664</v>
      </c>
      <c r="D86" s="76">
        <v>98465</v>
      </c>
      <c r="E86" s="76">
        <v>98308</v>
      </c>
      <c r="F86" s="76">
        <v>97942</v>
      </c>
      <c r="G86" s="76">
        <v>97656</v>
      </c>
      <c r="H86" s="76">
        <v>97494</v>
      </c>
      <c r="I86" s="76">
        <v>97349</v>
      </c>
      <c r="J86" s="76">
        <v>97078</v>
      </c>
      <c r="K86" s="76">
        <v>96991</v>
      </c>
      <c r="L86" s="63">
        <v>97005</v>
      </c>
      <c r="M86" s="76">
        <v>97056</v>
      </c>
      <c r="N86" s="76">
        <v>96848</v>
      </c>
      <c r="O86" s="76">
        <v>96811</v>
      </c>
      <c r="P86" s="76">
        <v>96782</v>
      </c>
      <c r="Q86" s="76">
        <v>96725</v>
      </c>
      <c r="R86" s="76">
        <v>96594</v>
      </c>
      <c r="S86" s="76">
        <v>96496</v>
      </c>
      <c r="T86" s="76">
        <v>96329</v>
      </c>
      <c r="U86" s="76">
        <v>96296</v>
      </c>
      <c r="V86" s="76">
        <v>96338</v>
      </c>
      <c r="W86" s="76">
        <v>96464</v>
      </c>
      <c r="X86" s="76">
        <v>96579</v>
      </c>
      <c r="Y86" s="76">
        <v>96639</v>
      </c>
      <c r="Z86" s="76">
        <v>96756</v>
      </c>
      <c r="AA86" s="63">
        <v>96862</v>
      </c>
    </row>
    <row r="87" spans="1:27" ht="12.75" customHeight="1" x14ac:dyDescent="0.3">
      <c r="A87" s="13" t="s">
        <v>92</v>
      </c>
      <c r="B87" s="76">
        <v>25987</v>
      </c>
      <c r="C87" s="76">
        <v>25994</v>
      </c>
      <c r="D87" s="76">
        <v>26066</v>
      </c>
      <c r="E87" s="76">
        <v>26194</v>
      </c>
      <c r="F87" s="76">
        <v>26525</v>
      </c>
      <c r="G87" s="76">
        <v>26863</v>
      </c>
      <c r="H87" s="76">
        <v>27129</v>
      </c>
      <c r="I87" s="76">
        <v>27495</v>
      </c>
      <c r="J87" s="76">
        <v>27927</v>
      </c>
      <c r="K87" s="76">
        <v>28345</v>
      </c>
      <c r="L87" s="63">
        <v>28741</v>
      </c>
      <c r="M87" s="76">
        <v>29066</v>
      </c>
      <c r="N87" s="76">
        <v>29485</v>
      </c>
      <c r="O87" s="76">
        <v>29779</v>
      </c>
      <c r="P87" s="76">
        <v>29973</v>
      </c>
      <c r="Q87" s="76">
        <v>30209</v>
      </c>
      <c r="R87" s="76">
        <v>30407</v>
      </c>
      <c r="S87" s="76">
        <v>30504</v>
      </c>
      <c r="T87" s="76">
        <v>30650</v>
      </c>
      <c r="U87" s="76">
        <v>30633</v>
      </c>
      <c r="V87" s="76">
        <v>30544</v>
      </c>
      <c r="W87" s="76">
        <v>30358</v>
      </c>
      <c r="X87" s="76">
        <v>30183</v>
      </c>
      <c r="Y87" s="76">
        <v>30065</v>
      </c>
      <c r="Z87" s="76">
        <v>29901</v>
      </c>
      <c r="AA87" s="63">
        <v>29713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0.16145210084033612</v>
      </c>
      <c r="C90" s="38">
        <f t="shared" ref="C90:AA94" si="11">C83/SUM(C$83:C$85)</f>
        <v>0.16169815000369864</v>
      </c>
      <c r="D90" s="38">
        <f t="shared" si="11"/>
        <v>0.16184200784778263</v>
      </c>
      <c r="E90" s="38">
        <f t="shared" si="11"/>
        <v>0.16127511081769311</v>
      </c>
      <c r="F90" s="38">
        <f t="shared" si="11"/>
        <v>0.16111530477448574</v>
      </c>
      <c r="G90" s="38">
        <f t="shared" si="11"/>
        <v>0.16040833664848392</v>
      </c>
      <c r="H90" s="38">
        <f t="shared" si="11"/>
        <v>0.15933865788834625</v>
      </c>
      <c r="I90" s="38">
        <f t="shared" si="11"/>
        <v>0.15775128687755943</v>
      </c>
      <c r="J90" s="38">
        <f t="shared" si="11"/>
        <v>0.1567845771949706</v>
      </c>
      <c r="K90" s="38">
        <f t="shared" si="11"/>
        <v>0.15487677421529955</v>
      </c>
      <c r="L90" s="39">
        <f t="shared" si="11"/>
        <v>0.15236939669700034</v>
      </c>
      <c r="M90" s="38">
        <f t="shared" si="11"/>
        <v>0.15027589320002424</v>
      </c>
      <c r="N90" s="38">
        <f t="shared" si="11"/>
        <v>0.1492612695120473</v>
      </c>
      <c r="O90" s="38">
        <f t="shared" si="11"/>
        <v>0.14781180367156524</v>
      </c>
      <c r="P90" s="38">
        <f t="shared" si="11"/>
        <v>0.14687908034836922</v>
      </c>
      <c r="Q90" s="38">
        <f t="shared" si="11"/>
        <v>0.14579505918613181</v>
      </c>
      <c r="R90" s="38">
        <f t="shared" si="11"/>
        <v>0.14537868846943239</v>
      </c>
      <c r="S90" s="38">
        <f t="shared" si="11"/>
        <v>0.1451553192205432</v>
      </c>
      <c r="T90" s="38">
        <f t="shared" si="11"/>
        <v>0.14485921516071898</v>
      </c>
      <c r="U90" s="38">
        <f t="shared" si="11"/>
        <v>0.14458529615926352</v>
      </c>
      <c r="V90" s="38">
        <f t="shared" si="11"/>
        <v>0.14438884917798428</v>
      </c>
      <c r="W90" s="38">
        <f t="shared" si="11"/>
        <v>0.14429143022934141</v>
      </c>
      <c r="X90" s="38">
        <f t="shared" si="11"/>
        <v>0.14421700737220167</v>
      </c>
      <c r="Y90" s="38">
        <f t="shared" si="11"/>
        <v>0.1441925809850593</v>
      </c>
      <c r="Z90" s="38">
        <f t="shared" si="11"/>
        <v>0.14415163186701804</v>
      </c>
      <c r="AA90" s="39">
        <f t="shared" si="11"/>
        <v>0.14416790063354903</v>
      </c>
    </row>
    <row r="91" spans="1:27" ht="12.75" customHeight="1" x14ac:dyDescent="0.3">
      <c r="A91" s="13" t="s">
        <v>77</v>
      </c>
      <c r="B91" s="38">
        <f t="shared" ref="B91:Q94" si="12">B84/SUM(B$83:B$85)</f>
        <v>0.66256239058823529</v>
      </c>
      <c r="C91" s="38">
        <f t="shared" si="12"/>
        <v>0.66726385210789285</v>
      </c>
      <c r="D91" s="38">
        <f t="shared" si="12"/>
        <v>0.67170510220289814</v>
      </c>
      <c r="E91" s="38">
        <f t="shared" si="12"/>
        <v>0.67250508616159843</v>
      </c>
      <c r="F91" s="38">
        <f t="shared" si="12"/>
        <v>0.67169007629471866</v>
      </c>
      <c r="G91" s="38">
        <f t="shared" si="12"/>
        <v>0.67008745254839563</v>
      </c>
      <c r="H91" s="38">
        <f t="shared" si="12"/>
        <v>0.66904562747902108</v>
      </c>
      <c r="I91" s="38">
        <f t="shared" si="12"/>
        <v>0.66856915406774742</v>
      </c>
      <c r="J91" s="38">
        <f t="shared" si="12"/>
        <v>0.66886055552182833</v>
      </c>
      <c r="K91" s="38">
        <f t="shared" si="12"/>
        <v>0.67396192417652812</v>
      </c>
      <c r="L91" s="39">
        <f t="shared" si="12"/>
        <v>0.67793056959892151</v>
      </c>
      <c r="M91" s="38">
        <f t="shared" si="12"/>
        <v>0.67736328296064729</v>
      </c>
      <c r="N91" s="38">
        <f t="shared" si="12"/>
        <v>0.6757128042128514</v>
      </c>
      <c r="O91" s="38">
        <f t="shared" si="12"/>
        <v>0.67500521720398254</v>
      </c>
      <c r="P91" s="38">
        <f t="shared" si="12"/>
        <v>0.6732692592443027</v>
      </c>
      <c r="Q91" s="38">
        <f t="shared" si="12"/>
        <v>0.67242713611800886</v>
      </c>
      <c r="R91" s="38">
        <f t="shared" si="11"/>
        <v>0.6715521012079001</v>
      </c>
      <c r="S91" s="38">
        <f t="shared" si="11"/>
        <v>0.67035977518258005</v>
      </c>
      <c r="T91" s="38">
        <f t="shared" si="11"/>
        <v>0.66945699681457882</v>
      </c>
      <c r="U91" s="38">
        <f t="shared" si="11"/>
        <v>0.66915347445462081</v>
      </c>
      <c r="V91" s="38">
        <f t="shared" si="11"/>
        <v>0.66831429457698899</v>
      </c>
      <c r="W91" s="38">
        <f t="shared" si="11"/>
        <v>0.66830176712301037</v>
      </c>
      <c r="X91" s="38">
        <f t="shared" si="11"/>
        <v>0.66890578164240766</v>
      </c>
      <c r="Y91" s="38">
        <f t="shared" si="11"/>
        <v>0.67011590522248943</v>
      </c>
      <c r="Z91" s="38">
        <f t="shared" si="11"/>
        <v>0.67122778566119334</v>
      </c>
      <c r="AA91" s="39">
        <f t="shared" si="11"/>
        <v>0.67198793755113351</v>
      </c>
    </row>
    <row r="92" spans="1:27" ht="12.75" customHeight="1" x14ac:dyDescent="0.3">
      <c r="A92" s="13" t="s">
        <v>78</v>
      </c>
      <c r="B92" s="38">
        <f t="shared" si="12"/>
        <v>0.17598550857142858</v>
      </c>
      <c r="C92" s="38">
        <f t="shared" si="11"/>
        <v>0.17103799788840843</v>
      </c>
      <c r="D92" s="38">
        <f t="shared" si="11"/>
        <v>0.1664528899493192</v>
      </c>
      <c r="E92" s="38">
        <f t="shared" si="11"/>
        <v>0.16621980302070843</v>
      </c>
      <c r="F92" s="38">
        <f t="shared" si="11"/>
        <v>0.16719461893079557</v>
      </c>
      <c r="G92" s="38">
        <f t="shared" si="11"/>
        <v>0.1695042108031205</v>
      </c>
      <c r="H92" s="38">
        <f t="shared" si="11"/>
        <v>0.1716157146326327</v>
      </c>
      <c r="I92" s="38">
        <f t="shared" si="11"/>
        <v>0.17367955905469315</v>
      </c>
      <c r="J92" s="38">
        <f t="shared" si="11"/>
        <v>0.1743548672832011</v>
      </c>
      <c r="K92" s="38">
        <f t="shared" si="11"/>
        <v>0.17116130160817233</v>
      </c>
      <c r="L92" s="39">
        <f t="shared" si="11"/>
        <v>0.16970003370407818</v>
      </c>
      <c r="M92" s="38">
        <f t="shared" si="11"/>
        <v>0.17236082383932844</v>
      </c>
      <c r="N92" s="38">
        <f t="shared" si="11"/>
        <v>0.17502592627510136</v>
      </c>
      <c r="O92" s="38">
        <f t="shared" si="11"/>
        <v>0.17718297912445219</v>
      </c>
      <c r="P92" s="38">
        <f t="shared" si="11"/>
        <v>0.17985166040732814</v>
      </c>
      <c r="Q92" s="38">
        <f t="shared" si="11"/>
        <v>0.18177780469585933</v>
      </c>
      <c r="R92" s="38">
        <f t="shared" si="11"/>
        <v>0.18306921032266749</v>
      </c>
      <c r="S92" s="38">
        <f t="shared" si="11"/>
        <v>0.18448490559687677</v>
      </c>
      <c r="T92" s="38">
        <f t="shared" si="11"/>
        <v>0.18568378802470217</v>
      </c>
      <c r="U92" s="38">
        <f t="shared" si="11"/>
        <v>0.18626122938611567</v>
      </c>
      <c r="V92" s="38">
        <f t="shared" si="11"/>
        <v>0.18729685624502676</v>
      </c>
      <c r="W92" s="38">
        <f t="shared" si="11"/>
        <v>0.18740680264764822</v>
      </c>
      <c r="X92" s="38">
        <f t="shared" si="11"/>
        <v>0.18687721098539062</v>
      </c>
      <c r="Y92" s="38">
        <f t="shared" si="11"/>
        <v>0.1856915137924513</v>
      </c>
      <c r="Z92" s="38">
        <f t="shared" si="11"/>
        <v>0.18462058247178864</v>
      </c>
      <c r="AA92" s="39">
        <f t="shared" si="11"/>
        <v>0.18384416181531743</v>
      </c>
    </row>
    <row r="93" spans="1:27" ht="12.75" customHeight="1" x14ac:dyDescent="0.3">
      <c r="A93" s="13" t="s">
        <v>91</v>
      </c>
      <c r="B93" s="38">
        <f t="shared" si="12"/>
        <v>0.66384537815126055</v>
      </c>
      <c r="C93" s="38">
        <f t="shared" si="11"/>
        <v>0.6634970377194811</v>
      </c>
      <c r="D93" s="38">
        <f t="shared" si="11"/>
        <v>0.66272034029493121</v>
      </c>
      <c r="E93" s="38">
        <f t="shared" si="11"/>
        <v>0.66226539658587191</v>
      </c>
      <c r="F93" s="38">
        <f t="shared" si="11"/>
        <v>0.66011107216995124</v>
      </c>
      <c r="G93" s="38">
        <f t="shared" si="11"/>
        <v>0.65846307371771096</v>
      </c>
      <c r="H93" s="38">
        <f t="shared" si="11"/>
        <v>0.65765899463047406</v>
      </c>
      <c r="I93" s="38">
        <f t="shared" si="11"/>
        <v>0.65675619151706499</v>
      </c>
      <c r="J93" s="38">
        <f t="shared" si="11"/>
        <v>0.65483514111488861</v>
      </c>
      <c r="K93" s="38">
        <f t="shared" si="11"/>
        <v>0.65399683085533189</v>
      </c>
      <c r="L93" s="39">
        <f t="shared" si="11"/>
        <v>0.65389282103134483</v>
      </c>
      <c r="M93" s="38">
        <f t="shared" si="11"/>
        <v>0.65389720199155144</v>
      </c>
      <c r="N93" s="38">
        <f t="shared" si="11"/>
        <v>0.6521838677961993</v>
      </c>
      <c r="O93" s="38">
        <f t="shared" si="11"/>
        <v>0.65171965775141871</v>
      </c>
      <c r="P93" s="38">
        <f t="shared" si="11"/>
        <v>0.65138849627804929</v>
      </c>
      <c r="Q93" s="38">
        <f t="shared" si="11"/>
        <v>0.6509128594405077</v>
      </c>
      <c r="R93" s="38">
        <f t="shared" si="11"/>
        <v>0.65000504693650951</v>
      </c>
      <c r="S93" s="38">
        <f t="shared" si="11"/>
        <v>0.64952041194090127</v>
      </c>
      <c r="T93" s="38">
        <f t="shared" si="11"/>
        <v>0.64872818862003245</v>
      </c>
      <c r="U93" s="38">
        <f t="shared" si="11"/>
        <v>0.64896922154155123</v>
      </c>
      <c r="V93" s="38">
        <f t="shared" si="11"/>
        <v>0.64964192752235428</v>
      </c>
      <c r="W93" s="38">
        <f t="shared" si="11"/>
        <v>0.65087344052575113</v>
      </c>
      <c r="X93" s="38">
        <f t="shared" si="11"/>
        <v>0.65201452836812401</v>
      </c>
      <c r="Y93" s="38">
        <f t="shared" si="11"/>
        <v>0.65273687623267496</v>
      </c>
      <c r="Z93" s="38">
        <f t="shared" si="11"/>
        <v>0.65380093249543891</v>
      </c>
      <c r="AA93" s="39">
        <f t="shared" si="11"/>
        <v>0.65492876799394173</v>
      </c>
    </row>
    <row r="94" spans="1:27" ht="12.75" customHeight="1" x14ac:dyDescent="0.3">
      <c r="A94" s="13" t="s">
        <v>92</v>
      </c>
      <c r="B94" s="38">
        <f t="shared" si="12"/>
        <v>0.17470252100840336</v>
      </c>
      <c r="C94" s="38">
        <f t="shared" si="11"/>
        <v>0.17480481227682024</v>
      </c>
      <c r="D94" s="38">
        <f t="shared" si="11"/>
        <v>0.17543765185728613</v>
      </c>
      <c r="E94" s="38">
        <f t="shared" si="11"/>
        <v>0.17645949259643498</v>
      </c>
      <c r="F94" s="38">
        <f t="shared" si="11"/>
        <v>0.17877362305556305</v>
      </c>
      <c r="G94" s="38">
        <f t="shared" si="11"/>
        <v>0.1811285896338051</v>
      </c>
      <c r="H94" s="38">
        <f t="shared" si="11"/>
        <v>0.18300234748117969</v>
      </c>
      <c r="I94" s="38">
        <f t="shared" si="11"/>
        <v>0.18549252160537555</v>
      </c>
      <c r="J94" s="38">
        <f t="shared" si="11"/>
        <v>0.18838028169014084</v>
      </c>
      <c r="K94" s="38">
        <f t="shared" si="11"/>
        <v>0.19112639492936853</v>
      </c>
      <c r="L94" s="39">
        <f t="shared" si="11"/>
        <v>0.19373778227165486</v>
      </c>
      <c r="M94" s="38">
        <f t="shared" si="11"/>
        <v>0.19582690480842435</v>
      </c>
      <c r="N94" s="38">
        <f t="shared" si="11"/>
        <v>0.19855486269175343</v>
      </c>
      <c r="O94" s="38">
        <f t="shared" si="11"/>
        <v>0.20046853857701602</v>
      </c>
      <c r="P94" s="38">
        <f t="shared" si="11"/>
        <v>0.20173242337358155</v>
      </c>
      <c r="Q94" s="38">
        <f t="shared" si="11"/>
        <v>0.20329208137336052</v>
      </c>
      <c r="R94" s="38">
        <f t="shared" si="11"/>
        <v>0.20461626459405807</v>
      </c>
      <c r="S94" s="38">
        <f t="shared" si="11"/>
        <v>0.20532426883855551</v>
      </c>
      <c r="T94" s="38">
        <f t="shared" si="11"/>
        <v>0.20641259621924857</v>
      </c>
      <c r="U94" s="38">
        <f t="shared" si="11"/>
        <v>0.20644548229918522</v>
      </c>
      <c r="V94" s="38">
        <f t="shared" si="11"/>
        <v>0.2059692232996615</v>
      </c>
      <c r="W94" s="38">
        <f t="shared" si="11"/>
        <v>0.20483512924490746</v>
      </c>
      <c r="X94" s="38">
        <f t="shared" si="11"/>
        <v>0.20376846425967432</v>
      </c>
      <c r="Y94" s="38">
        <f t="shared" si="11"/>
        <v>0.20307054278226569</v>
      </c>
      <c r="Z94" s="38">
        <f t="shared" si="11"/>
        <v>0.20204743563754307</v>
      </c>
      <c r="AA94" s="39">
        <f t="shared" si="11"/>
        <v>0.20090333137250924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2" t="s">
        <v>79</v>
      </c>
      <c r="B96" s="82"/>
      <c r="C96" s="82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243.67833600847152</v>
      </c>
      <c r="C97" s="76">
        <f t="shared" ref="C97:AA97" si="13">C83/(C84/1000)</f>
        <v>242.33015094837319</v>
      </c>
      <c r="D97" s="76">
        <f t="shared" si="13"/>
        <v>240.94205525164514</v>
      </c>
      <c r="E97" s="76">
        <f t="shared" si="13"/>
        <v>239.81247746123333</v>
      </c>
      <c r="F97" s="76">
        <f t="shared" si="13"/>
        <v>239.86554284567529</v>
      </c>
      <c r="G97" s="76">
        <f t="shared" si="13"/>
        <v>239.38418192795334</v>
      </c>
      <c r="H97" s="76">
        <f t="shared" si="13"/>
        <v>238.15813353229416</v>
      </c>
      <c r="I97" s="76">
        <f t="shared" si="13"/>
        <v>235.95358224016147</v>
      </c>
      <c r="J97" s="76">
        <f t="shared" si="13"/>
        <v>234.40547644890071</v>
      </c>
      <c r="K97" s="76">
        <f t="shared" si="13"/>
        <v>229.80048079798246</v>
      </c>
      <c r="L97" s="63">
        <f t="shared" si="13"/>
        <v>224.7566395879528</v>
      </c>
      <c r="M97" s="76">
        <f t="shared" si="13"/>
        <v>221.85420583057322</v>
      </c>
      <c r="N97" s="76">
        <f t="shared" si="13"/>
        <v>220.89454067090551</v>
      </c>
      <c r="O97" s="76">
        <f t="shared" si="13"/>
        <v>218.97875735514114</v>
      </c>
      <c r="P97" s="76">
        <f t="shared" si="13"/>
        <v>218.15800785740706</v>
      </c>
      <c r="Q97" s="76">
        <f t="shared" si="13"/>
        <v>216.81911891275195</v>
      </c>
      <c r="R97" s="76">
        <f t="shared" si="13"/>
        <v>216.48162250992021</v>
      </c>
      <c r="S97" s="76">
        <f t="shared" si="13"/>
        <v>216.53345650253033</v>
      </c>
      <c r="T97" s="76">
        <f t="shared" si="13"/>
        <v>216.383152091905</v>
      </c>
      <c r="U97" s="76">
        <f t="shared" si="13"/>
        <v>216.07195012639616</v>
      </c>
      <c r="V97" s="76">
        <f t="shared" si="13"/>
        <v>216.04932043145288</v>
      </c>
      <c r="W97" s="76">
        <f t="shared" si="13"/>
        <v>215.90759942249639</v>
      </c>
      <c r="X97" s="76">
        <f t="shared" si="13"/>
        <v>215.60137665142659</v>
      </c>
      <c r="Y97" s="76">
        <f t="shared" si="13"/>
        <v>215.17558359875821</v>
      </c>
      <c r="Z97" s="76">
        <f t="shared" si="13"/>
        <v>214.75814164191877</v>
      </c>
      <c r="AA97" s="63">
        <f t="shared" si="13"/>
        <v>214.53941741711526</v>
      </c>
    </row>
    <row r="98" spans="1:27" ht="12.75" customHeight="1" x14ac:dyDescent="0.3">
      <c r="A98" s="13" t="s">
        <v>78</v>
      </c>
      <c r="B98" s="76">
        <f>B85/(B84/1000)</f>
        <v>265.61348949369938</v>
      </c>
      <c r="C98" s="76">
        <f t="shared" ref="C98:AA98" si="14">C85/(C84/1000)</f>
        <v>256.32738435942207</v>
      </c>
      <c r="D98" s="76">
        <f t="shared" si="14"/>
        <v>247.80649931558764</v>
      </c>
      <c r="E98" s="76">
        <f t="shared" si="14"/>
        <v>247.16512401330289</v>
      </c>
      <c r="F98" s="76">
        <f t="shared" si="14"/>
        <v>248.91631547260687</v>
      </c>
      <c r="G98" s="76">
        <f t="shared" si="14"/>
        <v>252.95834171865567</v>
      </c>
      <c r="H98" s="76">
        <f t="shared" si="14"/>
        <v>256.50823738178298</v>
      </c>
      <c r="I98" s="76">
        <f t="shared" si="14"/>
        <v>259.77800201816348</v>
      </c>
      <c r="J98" s="76">
        <f t="shared" si="14"/>
        <v>260.6744647203389</v>
      </c>
      <c r="K98" s="76">
        <f t="shared" si="14"/>
        <v>253.96286565788361</v>
      </c>
      <c r="L98" s="63">
        <f t="shared" si="14"/>
        <v>250.32066898012349</v>
      </c>
      <c r="M98" s="76">
        <f t="shared" si="14"/>
        <v>254.45846885288296</v>
      </c>
      <c r="N98" s="76">
        <f t="shared" si="14"/>
        <v>259.02413744992128</v>
      </c>
      <c r="O98" s="76">
        <f t="shared" si="14"/>
        <v>262.49127356138428</v>
      </c>
      <c r="P98" s="76">
        <f t="shared" si="14"/>
        <v>267.13184649065806</v>
      </c>
      <c r="Q98" s="76">
        <f t="shared" si="14"/>
        <v>270.33085806929404</v>
      </c>
      <c r="R98" s="76">
        <f t="shared" si="14"/>
        <v>272.60611647761431</v>
      </c>
      <c r="S98" s="76">
        <f t="shared" si="14"/>
        <v>275.20282753634831</v>
      </c>
      <c r="T98" s="76">
        <f t="shared" si="14"/>
        <v>277.36477310450977</v>
      </c>
      <c r="U98" s="76">
        <f t="shared" si="14"/>
        <v>278.35352650290559</v>
      </c>
      <c r="V98" s="76">
        <f t="shared" si="14"/>
        <v>280.25265622004503</v>
      </c>
      <c r="W98" s="76">
        <f t="shared" si="14"/>
        <v>280.4224257170838</v>
      </c>
      <c r="X98" s="76">
        <f t="shared" si="14"/>
        <v>279.37747903230689</v>
      </c>
      <c r="Y98" s="76">
        <f t="shared" si="14"/>
        <v>277.10357618030076</v>
      </c>
      <c r="Z98" s="76">
        <f t="shared" si="14"/>
        <v>275.04907635777926</v>
      </c>
      <c r="AA98" s="63">
        <f t="shared" si="14"/>
        <v>273.58253257533829</v>
      </c>
    </row>
    <row r="99" spans="1:27" ht="12.75" customHeight="1" x14ac:dyDescent="0.3">
      <c r="A99" s="13" t="s">
        <v>80</v>
      </c>
      <c r="B99" s="76">
        <f>SUM(B97:B98)</f>
        <v>509.29182550217092</v>
      </c>
      <c r="C99" s="76">
        <f t="shared" ref="C99:AA99" si="15">SUM(C97:C98)</f>
        <v>498.65753530779523</v>
      </c>
      <c r="D99" s="76">
        <f t="shared" si="15"/>
        <v>488.74855456723276</v>
      </c>
      <c r="E99" s="76">
        <f t="shared" si="15"/>
        <v>486.97760147453619</v>
      </c>
      <c r="F99" s="76">
        <f t="shared" si="15"/>
        <v>488.78185831828216</v>
      </c>
      <c r="G99" s="76">
        <f t="shared" si="15"/>
        <v>492.34252364660904</v>
      </c>
      <c r="H99" s="76">
        <f t="shared" si="15"/>
        <v>494.66637091407711</v>
      </c>
      <c r="I99" s="76">
        <f t="shared" si="15"/>
        <v>495.73158425832492</v>
      </c>
      <c r="J99" s="76">
        <f t="shared" si="15"/>
        <v>495.07994116923965</v>
      </c>
      <c r="K99" s="76">
        <f t="shared" si="15"/>
        <v>483.7633464558661</v>
      </c>
      <c r="L99" s="63">
        <f t="shared" si="15"/>
        <v>475.07730856807632</v>
      </c>
      <c r="M99" s="76">
        <f t="shared" si="15"/>
        <v>476.31267468345618</v>
      </c>
      <c r="N99" s="76">
        <f t="shared" si="15"/>
        <v>479.91867812082683</v>
      </c>
      <c r="O99" s="76">
        <f t="shared" si="15"/>
        <v>481.47003091652539</v>
      </c>
      <c r="P99" s="76">
        <f t="shared" si="15"/>
        <v>485.28985434806509</v>
      </c>
      <c r="Q99" s="76">
        <f t="shared" si="15"/>
        <v>487.14997698204598</v>
      </c>
      <c r="R99" s="76">
        <f t="shared" si="15"/>
        <v>489.08773898753452</v>
      </c>
      <c r="S99" s="76">
        <f t="shared" si="15"/>
        <v>491.73628403887864</v>
      </c>
      <c r="T99" s="76">
        <f t="shared" si="15"/>
        <v>493.74792519641477</v>
      </c>
      <c r="U99" s="76">
        <f t="shared" si="15"/>
        <v>494.42547662930178</v>
      </c>
      <c r="V99" s="76">
        <f t="shared" si="15"/>
        <v>496.30197665149791</v>
      </c>
      <c r="W99" s="76">
        <f t="shared" si="15"/>
        <v>496.33002513958019</v>
      </c>
      <c r="X99" s="76">
        <f t="shared" si="15"/>
        <v>494.97885568373351</v>
      </c>
      <c r="Y99" s="76">
        <f t="shared" si="15"/>
        <v>492.279159779059</v>
      </c>
      <c r="Z99" s="76">
        <f t="shared" si="15"/>
        <v>489.80721799969803</v>
      </c>
      <c r="AA99" s="63">
        <f t="shared" si="15"/>
        <v>488.12194999245355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3"/>
      <c r="B103" s="83"/>
      <c r="C103" s="83"/>
      <c r="D103" s="83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1"/>
      <c r="B109" s="81"/>
      <c r="C109" s="81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2:B32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3:B43"/>
    <mergeCell ref="L51:L52"/>
    <mergeCell ref="AA51:AA52"/>
    <mergeCell ref="C52:H52"/>
    <mergeCell ref="A44:B44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4" t="s">
        <v>81</v>
      </c>
      <c r="B5" s="84"/>
      <c r="C5" s="84"/>
      <c r="D5" s="84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5" t="s">
        <v>54</v>
      </c>
      <c r="B10" s="85"/>
      <c r="C10" s="76">
        <v>76968</v>
      </c>
      <c r="D10" s="76">
        <v>76899</v>
      </c>
      <c r="E10" s="76">
        <v>76788</v>
      </c>
      <c r="F10" s="76">
        <v>76686</v>
      </c>
      <c r="G10" s="76">
        <v>76620</v>
      </c>
      <c r="H10" s="76">
        <v>76569</v>
      </c>
      <c r="I10" s="76">
        <v>76516</v>
      </c>
      <c r="J10" s="76">
        <v>76514</v>
      </c>
      <c r="K10" s="76">
        <v>76531</v>
      </c>
      <c r="L10" s="63">
        <v>76572</v>
      </c>
      <c r="M10" s="76">
        <v>76602</v>
      </c>
      <c r="N10" s="76">
        <v>76654</v>
      </c>
      <c r="O10" s="76">
        <v>76706</v>
      </c>
      <c r="P10" s="76">
        <v>76726</v>
      </c>
      <c r="Q10" s="76">
        <v>76738</v>
      </c>
      <c r="R10" s="76">
        <v>76746</v>
      </c>
      <c r="S10" s="76">
        <v>76748</v>
      </c>
      <c r="T10" s="76">
        <v>76712</v>
      </c>
      <c r="U10" s="76">
        <v>76656</v>
      </c>
      <c r="V10" s="76">
        <v>76575</v>
      </c>
      <c r="W10" s="76">
        <v>76511</v>
      </c>
      <c r="X10" s="76">
        <v>76454</v>
      </c>
      <c r="Y10" s="76">
        <v>76392</v>
      </c>
      <c r="Z10" s="76">
        <v>76348</v>
      </c>
      <c r="AA10" s="63">
        <v>76319</v>
      </c>
    </row>
    <row r="11" spans="1:27" ht="12.75" customHeight="1" x14ac:dyDescent="0.3">
      <c r="A11" s="6" t="s">
        <v>55</v>
      </c>
      <c r="B11" s="25"/>
      <c r="C11" s="76">
        <v>715</v>
      </c>
      <c r="D11" s="76">
        <v>725</v>
      </c>
      <c r="E11" s="76">
        <v>722</v>
      </c>
      <c r="F11" s="76">
        <v>718</v>
      </c>
      <c r="G11" s="76">
        <v>715</v>
      </c>
      <c r="H11" s="76">
        <v>714</v>
      </c>
      <c r="I11" s="76">
        <v>710</v>
      </c>
      <c r="J11" s="76">
        <v>710</v>
      </c>
      <c r="K11" s="76">
        <v>709</v>
      </c>
      <c r="L11" s="63">
        <v>705</v>
      </c>
      <c r="M11" s="76">
        <v>700</v>
      </c>
      <c r="N11" s="76">
        <v>697</v>
      </c>
      <c r="O11" s="76">
        <v>697</v>
      </c>
      <c r="P11" s="76">
        <v>694</v>
      </c>
      <c r="Q11" s="76">
        <v>693</v>
      </c>
      <c r="R11" s="76">
        <v>694</v>
      </c>
      <c r="S11" s="76">
        <v>692</v>
      </c>
      <c r="T11" s="76">
        <v>696</v>
      </c>
      <c r="U11" s="76">
        <v>694</v>
      </c>
      <c r="V11" s="76">
        <v>700</v>
      </c>
      <c r="W11" s="76">
        <v>700</v>
      </c>
      <c r="X11" s="76">
        <v>704</v>
      </c>
      <c r="Y11" s="76">
        <v>705</v>
      </c>
      <c r="Z11" s="76">
        <v>706</v>
      </c>
      <c r="AA11" s="63">
        <v>702</v>
      </c>
    </row>
    <row r="12" spans="1:27" ht="12.75" customHeight="1" x14ac:dyDescent="0.3">
      <c r="A12" s="6" t="s">
        <v>56</v>
      </c>
      <c r="B12" s="25"/>
      <c r="C12" s="76">
        <v>850</v>
      </c>
      <c r="D12" s="76">
        <v>876</v>
      </c>
      <c r="E12" s="76">
        <v>855</v>
      </c>
      <c r="F12" s="76">
        <v>858</v>
      </c>
      <c r="G12" s="76">
        <v>853</v>
      </c>
      <c r="H12" s="76">
        <v>878</v>
      </c>
      <c r="I12" s="76">
        <v>844</v>
      </c>
      <c r="J12" s="76">
        <v>838</v>
      </c>
      <c r="K12" s="76">
        <v>828</v>
      </c>
      <c r="L12" s="63">
        <v>839</v>
      </c>
      <c r="M12" s="76">
        <v>817</v>
      </c>
      <c r="N12" s="76">
        <v>806</v>
      </c>
      <c r="O12" s="76">
        <v>815</v>
      </c>
      <c r="P12" s="76">
        <v>812</v>
      </c>
      <c r="Q12" s="76">
        <v>804</v>
      </c>
      <c r="R12" s="76">
        <v>803</v>
      </c>
      <c r="S12" s="76">
        <v>824</v>
      </c>
      <c r="T12" s="76">
        <v>827</v>
      </c>
      <c r="U12" s="76">
        <v>840</v>
      </c>
      <c r="V12" s="76">
        <v>829</v>
      </c>
      <c r="W12" s="76">
        <v>824</v>
      </c>
      <c r="X12" s="76">
        <v>830</v>
      </c>
      <c r="Y12" s="76">
        <v>821</v>
      </c>
      <c r="Z12" s="76">
        <v>817</v>
      </c>
      <c r="AA12" s="63">
        <v>840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-135</v>
      </c>
      <c r="D14" s="76">
        <f t="shared" ref="D14:AA14" si="0">D11-D12</f>
        <v>-151</v>
      </c>
      <c r="E14" s="76">
        <f t="shared" si="0"/>
        <v>-133</v>
      </c>
      <c r="F14" s="76">
        <f t="shared" si="0"/>
        <v>-140</v>
      </c>
      <c r="G14" s="76">
        <f t="shared" si="0"/>
        <v>-138</v>
      </c>
      <c r="H14" s="76">
        <f t="shared" si="0"/>
        <v>-164</v>
      </c>
      <c r="I14" s="76">
        <f t="shared" si="0"/>
        <v>-134</v>
      </c>
      <c r="J14" s="76">
        <f t="shared" si="0"/>
        <v>-128</v>
      </c>
      <c r="K14" s="76">
        <f t="shared" si="0"/>
        <v>-119</v>
      </c>
      <c r="L14" s="63">
        <f t="shared" si="0"/>
        <v>-134</v>
      </c>
      <c r="M14" s="76">
        <f t="shared" si="0"/>
        <v>-117</v>
      </c>
      <c r="N14" s="76">
        <f t="shared" si="0"/>
        <v>-109</v>
      </c>
      <c r="O14" s="76">
        <f t="shared" si="0"/>
        <v>-118</v>
      </c>
      <c r="P14" s="76">
        <f t="shared" si="0"/>
        <v>-118</v>
      </c>
      <c r="Q14" s="76">
        <f t="shared" si="0"/>
        <v>-111</v>
      </c>
      <c r="R14" s="76">
        <f t="shared" si="0"/>
        <v>-109</v>
      </c>
      <c r="S14" s="76">
        <f t="shared" si="0"/>
        <v>-132</v>
      </c>
      <c r="T14" s="76">
        <f t="shared" si="0"/>
        <v>-131</v>
      </c>
      <c r="U14" s="76">
        <f t="shared" si="0"/>
        <v>-146</v>
      </c>
      <c r="V14" s="76">
        <f t="shared" si="0"/>
        <v>-129</v>
      </c>
      <c r="W14" s="76">
        <f t="shared" si="0"/>
        <v>-124</v>
      </c>
      <c r="X14" s="76">
        <f t="shared" si="0"/>
        <v>-126</v>
      </c>
      <c r="Y14" s="76">
        <f t="shared" si="0"/>
        <v>-116</v>
      </c>
      <c r="Z14" s="76">
        <f t="shared" si="0"/>
        <v>-111</v>
      </c>
      <c r="AA14" s="63">
        <f t="shared" si="0"/>
        <v>-138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5" t="s">
        <v>58</v>
      </c>
      <c r="B16" s="85"/>
      <c r="C16" s="76">
        <v>609</v>
      </c>
      <c r="D16" s="76">
        <v>602</v>
      </c>
      <c r="E16" s="76">
        <v>588</v>
      </c>
      <c r="F16" s="76">
        <v>587</v>
      </c>
      <c r="G16" s="76">
        <v>596</v>
      </c>
      <c r="H16" s="76">
        <v>608</v>
      </c>
      <c r="I16" s="76">
        <v>593</v>
      </c>
      <c r="J16" s="76">
        <v>593</v>
      </c>
      <c r="K16" s="76">
        <v>593</v>
      </c>
      <c r="L16" s="63">
        <v>593</v>
      </c>
      <c r="M16" s="76">
        <v>593</v>
      </c>
      <c r="N16" s="76">
        <v>593</v>
      </c>
      <c r="O16" s="76">
        <v>593</v>
      </c>
      <c r="P16" s="76">
        <v>593</v>
      </c>
      <c r="Q16" s="76">
        <v>593</v>
      </c>
      <c r="R16" s="76">
        <v>593</v>
      </c>
      <c r="S16" s="76">
        <v>593</v>
      </c>
      <c r="T16" s="76">
        <v>593</v>
      </c>
      <c r="U16" s="76">
        <v>593</v>
      </c>
      <c r="V16" s="76">
        <v>593</v>
      </c>
      <c r="W16" s="76">
        <v>593</v>
      </c>
      <c r="X16" s="76">
        <v>593</v>
      </c>
      <c r="Y16" s="76">
        <v>593</v>
      </c>
      <c r="Z16" s="76">
        <v>593</v>
      </c>
      <c r="AA16" s="63">
        <v>593</v>
      </c>
    </row>
    <row r="17" spans="1:27" ht="12.75" customHeight="1" x14ac:dyDescent="0.3">
      <c r="A17" s="85" t="s">
        <v>83</v>
      </c>
      <c r="B17" s="85"/>
      <c r="C17" s="76">
        <v>678</v>
      </c>
      <c r="D17" s="76">
        <v>674</v>
      </c>
      <c r="E17" s="76">
        <v>664</v>
      </c>
      <c r="F17" s="76">
        <v>660</v>
      </c>
      <c r="G17" s="76">
        <v>654</v>
      </c>
      <c r="H17" s="76">
        <v>656</v>
      </c>
      <c r="I17" s="76">
        <v>657</v>
      </c>
      <c r="J17" s="76">
        <v>657</v>
      </c>
      <c r="K17" s="76">
        <v>658</v>
      </c>
      <c r="L17" s="63">
        <v>663</v>
      </c>
      <c r="M17" s="76">
        <v>664</v>
      </c>
      <c r="N17" s="76">
        <v>665</v>
      </c>
      <c r="O17" s="76">
        <v>664</v>
      </c>
      <c r="P17" s="76">
        <v>663</v>
      </c>
      <c r="Q17" s="76">
        <v>659</v>
      </c>
      <c r="R17" s="76">
        <v>660</v>
      </c>
      <c r="S17" s="76">
        <v>655</v>
      </c>
      <c r="T17" s="76">
        <v>653</v>
      </c>
      <c r="U17" s="76">
        <v>649</v>
      </c>
      <c r="V17" s="76">
        <v>642</v>
      </c>
      <c r="W17" s="76">
        <v>638</v>
      </c>
      <c r="X17" s="76">
        <v>632</v>
      </c>
      <c r="Y17" s="76">
        <v>633</v>
      </c>
      <c r="Z17" s="76">
        <v>630</v>
      </c>
      <c r="AA17" s="63">
        <v>625</v>
      </c>
    </row>
    <row r="18" spans="1:27" ht="12.75" customHeight="1" x14ac:dyDescent="0.3">
      <c r="A18" s="6" t="s">
        <v>97</v>
      </c>
      <c r="B18" s="6"/>
      <c r="C18" s="76">
        <v>2014</v>
      </c>
      <c r="D18" s="76">
        <v>2000</v>
      </c>
      <c r="E18" s="76">
        <v>1972</v>
      </c>
      <c r="F18" s="76">
        <v>1976</v>
      </c>
      <c r="G18" s="76">
        <v>1972</v>
      </c>
      <c r="H18" s="76">
        <v>1959</v>
      </c>
      <c r="I18" s="76">
        <v>1964</v>
      </c>
      <c r="J18" s="76">
        <v>1978</v>
      </c>
      <c r="K18" s="76">
        <v>1995</v>
      </c>
      <c r="L18" s="63">
        <v>1987</v>
      </c>
      <c r="M18" s="76">
        <v>1989</v>
      </c>
      <c r="N18" s="76">
        <v>1994</v>
      </c>
      <c r="O18" s="76">
        <v>1980</v>
      </c>
      <c r="P18" s="76">
        <v>1979</v>
      </c>
      <c r="Q18" s="76">
        <v>1971</v>
      </c>
      <c r="R18" s="76">
        <v>1962</v>
      </c>
      <c r="S18" s="76">
        <v>1951</v>
      </c>
      <c r="T18" s="76">
        <v>1930</v>
      </c>
      <c r="U18" s="76">
        <v>1917</v>
      </c>
      <c r="V18" s="76">
        <v>1904</v>
      </c>
      <c r="W18" s="76">
        <v>1899</v>
      </c>
      <c r="X18" s="76">
        <v>1893</v>
      </c>
      <c r="Y18" s="76">
        <v>1890</v>
      </c>
      <c r="Z18" s="76">
        <v>1888</v>
      </c>
      <c r="AA18" s="63">
        <v>1883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5" t="s">
        <v>59</v>
      </c>
      <c r="B20" s="85"/>
      <c r="C20" s="76">
        <v>359</v>
      </c>
      <c r="D20" s="76">
        <v>368</v>
      </c>
      <c r="E20" s="76">
        <v>361</v>
      </c>
      <c r="F20" s="76">
        <v>364</v>
      </c>
      <c r="G20" s="76">
        <v>362</v>
      </c>
      <c r="H20" s="76">
        <v>362</v>
      </c>
      <c r="I20" s="76">
        <v>363</v>
      </c>
      <c r="J20" s="76">
        <v>363</v>
      </c>
      <c r="K20" s="76">
        <v>363</v>
      </c>
      <c r="L20" s="63">
        <v>363</v>
      </c>
      <c r="M20" s="76">
        <v>363</v>
      </c>
      <c r="N20" s="76">
        <v>363</v>
      </c>
      <c r="O20" s="76">
        <v>363</v>
      </c>
      <c r="P20" s="76">
        <v>363</v>
      </c>
      <c r="Q20" s="76">
        <v>363</v>
      </c>
      <c r="R20" s="76">
        <v>363</v>
      </c>
      <c r="S20" s="76">
        <v>363</v>
      </c>
      <c r="T20" s="76">
        <v>363</v>
      </c>
      <c r="U20" s="76">
        <v>363</v>
      </c>
      <c r="V20" s="76">
        <v>363</v>
      </c>
      <c r="W20" s="76">
        <v>363</v>
      </c>
      <c r="X20" s="76">
        <v>363</v>
      </c>
      <c r="Y20" s="76">
        <v>363</v>
      </c>
      <c r="Z20" s="76">
        <v>363</v>
      </c>
      <c r="AA20" s="63">
        <v>363</v>
      </c>
    </row>
    <row r="21" spans="1:27" ht="12.75" customHeight="1" x14ac:dyDescent="0.3">
      <c r="A21" s="85" t="s">
        <v>84</v>
      </c>
      <c r="B21" s="85"/>
      <c r="C21" s="76">
        <v>632</v>
      </c>
      <c r="D21" s="76">
        <v>634</v>
      </c>
      <c r="E21" s="76">
        <v>623</v>
      </c>
      <c r="F21" s="76">
        <v>607</v>
      </c>
      <c r="G21" s="76">
        <v>602</v>
      </c>
      <c r="H21" s="76">
        <v>608</v>
      </c>
      <c r="I21" s="76">
        <v>599</v>
      </c>
      <c r="J21" s="76">
        <v>594</v>
      </c>
      <c r="K21" s="76">
        <v>592</v>
      </c>
      <c r="L21" s="63">
        <v>593</v>
      </c>
      <c r="M21" s="76">
        <v>593</v>
      </c>
      <c r="N21" s="76">
        <v>595</v>
      </c>
      <c r="O21" s="76">
        <v>600</v>
      </c>
      <c r="P21" s="76">
        <v>604</v>
      </c>
      <c r="Q21" s="76">
        <v>606</v>
      </c>
      <c r="R21" s="76">
        <v>610</v>
      </c>
      <c r="S21" s="76">
        <v>611</v>
      </c>
      <c r="T21" s="76">
        <v>611</v>
      </c>
      <c r="U21" s="76">
        <v>610</v>
      </c>
      <c r="V21" s="76">
        <v>606</v>
      </c>
      <c r="W21" s="76">
        <v>603</v>
      </c>
      <c r="X21" s="76">
        <v>602</v>
      </c>
      <c r="Y21" s="76">
        <v>596</v>
      </c>
      <c r="Z21" s="76">
        <v>592</v>
      </c>
      <c r="AA21" s="63">
        <v>585</v>
      </c>
    </row>
    <row r="22" spans="1:27" ht="12.75" customHeight="1" x14ac:dyDescent="0.3">
      <c r="A22" s="6" t="s">
        <v>98</v>
      </c>
      <c r="B22" s="6"/>
      <c r="C22" s="76">
        <v>2241</v>
      </c>
      <c r="D22" s="76">
        <v>2231</v>
      </c>
      <c r="E22" s="76">
        <v>2208</v>
      </c>
      <c r="F22" s="76">
        <v>2175</v>
      </c>
      <c r="G22" s="76">
        <v>2168</v>
      </c>
      <c r="H22" s="76">
        <v>2136</v>
      </c>
      <c r="I22" s="76">
        <v>2122</v>
      </c>
      <c r="J22" s="76">
        <v>2126</v>
      </c>
      <c r="K22" s="76">
        <v>2125</v>
      </c>
      <c r="L22" s="63">
        <v>2122</v>
      </c>
      <c r="M22" s="76">
        <v>2121</v>
      </c>
      <c r="N22" s="76">
        <v>2132</v>
      </c>
      <c r="O22" s="76">
        <v>2133</v>
      </c>
      <c r="P22" s="76">
        <v>2133</v>
      </c>
      <c r="Q22" s="76">
        <v>2132</v>
      </c>
      <c r="R22" s="76">
        <v>2127</v>
      </c>
      <c r="S22" s="76">
        <v>2127</v>
      </c>
      <c r="T22" s="76">
        <v>2122</v>
      </c>
      <c r="U22" s="76">
        <v>2114</v>
      </c>
      <c r="V22" s="76">
        <v>2103</v>
      </c>
      <c r="W22" s="76">
        <v>2095</v>
      </c>
      <c r="X22" s="76">
        <v>2083</v>
      </c>
      <c r="Y22" s="76">
        <v>2081</v>
      </c>
      <c r="Z22" s="76">
        <v>2071</v>
      </c>
      <c r="AA22" s="63">
        <v>2073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5" t="s">
        <v>60</v>
      </c>
      <c r="B24" s="85"/>
      <c r="C24" s="76">
        <f>C16-C20</f>
        <v>250</v>
      </c>
      <c r="D24" s="76">
        <f t="shared" ref="D24:AA26" si="1">D16-D20</f>
        <v>234</v>
      </c>
      <c r="E24" s="76">
        <f t="shared" si="1"/>
        <v>227</v>
      </c>
      <c r="F24" s="76">
        <f t="shared" si="1"/>
        <v>223</v>
      </c>
      <c r="G24" s="76">
        <f t="shared" si="1"/>
        <v>234</v>
      </c>
      <c r="H24" s="76">
        <f t="shared" si="1"/>
        <v>246</v>
      </c>
      <c r="I24" s="76">
        <f t="shared" si="1"/>
        <v>230</v>
      </c>
      <c r="J24" s="76">
        <f t="shared" si="1"/>
        <v>230</v>
      </c>
      <c r="K24" s="76">
        <f t="shared" si="1"/>
        <v>230</v>
      </c>
      <c r="L24" s="63">
        <f t="shared" si="1"/>
        <v>230</v>
      </c>
      <c r="M24" s="76">
        <f t="shared" si="1"/>
        <v>230</v>
      </c>
      <c r="N24" s="76">
        <f t="shared" si="1"/>
        <v>230</v>
      </c>
      <c r="O24" s="76">
        <f t="shared" si="1"/>
        <v>230</v>
      </c>
      <c r="P24" s="76">
        <f t="shared" si="1"/>
        <v>230</v>
      </c>
      <c r="Q24" s="76">
        <f t="shared" si="1"/>
        <v>230</v>
      </c>
      <c r="R24" s="76">
        <f t="shared" si="1"/>
        <v>230</v>
      </c>
      <c r="S24" s="76">
        <f t="shared" si="1"/>
        <v>230</v>
      </c>
      <c r="T24" s="76">
        <f t="shared" si="1"/>
        <v>230</v>
      </c>
      <c r="U24" s="76">
        <f t="shared" si="1"/>
        <v>230</v>
      </c>
      <c r="V24" s="76">
        <f t="shared" si="1"/>
        <v>230</v>
      </c>
      <c r="W24" s="76">
        <f t="shared" si="1"/>
        <v>230</v>
      </c>
      <c r="X24" s="76">
        <f t="shared" si="1"/>
        <v>230</v>
      </c>
      <c r="Y24" s="76">
        <f t="shared" si="1"/>
        <v>230</v>
      </c>
      <c r="Z24" s="76">
        <f t="shared" si="1"/>
        <v>230</v>
      </c>
      <c r="AA24" s="63">
        <f t="shared" si="1"/>
        <v>230</v>
      </c>
    </row>
    <row r="25" spans="1:27" ht="12.75" customHeight="1" x14ac:dyDescent="0.3">
      <c r="A25" s="85" t="s">
        <v>61</v>
      </c>
      <c r="B25" s="85"/>
      <c r="C25" s="76">
        <f t="shared" ref="C25:R26" si="2">C17-C21</f>
        <v>46</v>
      </c>
      <c r="D25" s="76">
        <f t="shared" si="2"/>
        <v>40</v>
      </c>
      <c r="E25" s="76">
        <f t="shared" si="2"/>
        <v>41</v>
      </c>
      <c r="F25" s="76">
        <f t="shared" si="2"/>
        <v>53</v>
      </c>
      <c r="G25" s="76">
        <f t="shared" si="2"/>
        <v>52</v>
      </c>
      <c r="H25" s="76">
        <f t="shared" si="2"/>
        <v>48</v>
      </c>
      <c r="I25" s="76">
        <f t="shared" si="2"/>
        <v>58</v>
      </c>
      <c r="J25" s="76">
        <f t="shared" si="2"/>
        <v>63</v>
      </c>
      <c r="K25" s="76">
        <f t="shared" si="2"/>
        <v>66</v>
      </c>
      <c r="L25" s="63">
        <f t="shared" si="2"/>
        <v>70</v>
      </c>
      <c r="M25" s="76">
        <f t="shared" si="2"/>
        <v>71</v>
      </c>
      <c r="N25" s="76">
        <f t="shared" si="2"/>
        <v>70</v>
      </c>
      <c r="O25" s="76">
        <f t="shared" si="2"/>
        <v>64</v>
      </c>
      <c r="P25" s="76">
        <f t="shared" si="2"/>
        <v>59</v>
      </c>
      <c r="Q25" s="76">
        <f t="shared" si="2"/>
        <v>53</v>
      </c>
      <c r="R25" s="76">
        <f t="shared" si="2"/>
        <v>50</v>
      </c>
      <c r="S25" s="76">
        <f t="shared" si="1"/>
        <v>44</v>
      </c>
      <c r="T25" s="76">
        <f t="shared" si="1"/>
        <v>42</v>
      </c>
      <c r="U25" s="76">
        <f t="shared" si="1"/>
        <v>39</v>
      </c>
      <c r="V25" s="76">
        <f t="shared" si="1"/>
        <v>36</v>
      </c>
      <c r="W25" s="76">
        <f t="shared" si="1"/>
        <v>35</v>
      </c>
      <c r="X25" s="76">
        <f t="shared" si="1"/>
        <v>30</v>
      </c>
      <c r="Y25" s="76">
        <f t="shared" si="1"/>
        <v>37</v>
      </c>
      <c r="Z25" s="76">
        <f t="shared" si="1"/>
        <v>38</v>
      </c>
      <c r="AA25" s="63">
        <f t="shared" si="1"/>
        <v>40</v>
      </c>
    </row>
    <row r="26" spans="1:27" ht="12.75" customHeight="1" x14ac:dyDescent="0.3">
      <c r="A26" s="6" t="s">
        <v>82</v>
      </c>
      <c r="B26" s="6"/>
      <c r="C26" s="76">
        <f t="shared" si="2"/>
        <v>-227</v>
      </c>
      <c r="D26" s="76">
        <f t="shared" si="1"/>
        <v>-231</v>
      </c>
      <c r="E26" s="76">
        <f t="shared" si="1"/>
        <v>-236</v>
      </c>
      <c r="F26" s="76">
        <f t="shared" si="1"/>
        <v>-199</v>
      </c>
      <c r="G26" s="76">
        <f t="shared" si="1"/>
        <v>-196</v>
      </c>
      <c r="H26" s="76">
        <f t="shared" si="1"/>
        <v>-177</v>
      </c>
      <c r="I26" s="76">
        <f t="shared" si="1"/>
        <v>-158</v>
      </c>
      <c r="J26" s="76">
        <f t="shared" si="1"/>
        <v>-148</v>
      </c>
      <c r="K26" s="76">
        <f t="shared" si="1"/>
        <v>-130</v>
      </c>
      <c r="L26" s="63">
        <f t="shared" si="1"/>
        <v>-135</v>
      </c>
      <c r="M26" s="76">
        <f t="shared" si="1"/>
        <v>-132</v>
      </c>
      <c r="N26" s="76">
        <f t="shared" si="1"/>
        <v>-138</v>
      </c>
      <c r="O26" s="76">
        <f t="shared" si="1"/>
        <v>-153</v>
      </c>
      <c r="P26" s="76">
        <f t="shared" si="1"/>
        <v>-154</v>
      </c>
      <c r="Q26" s="76">
        <f t="shared" si="1"/>
        <v>-161</v>
      </c>
      <c r="R26" s="76">
        <f t="shared" si="1"/>
        <v>-165</v>
      </c>
      <c r="S26" s="76">
        <f t="shared" si="1"/>
        <v>-176</v>
      </c>
      <c r="T26" s="76">
        <f t="shared" si="1"/>
        <v>-192</v>
      </c>
      <c r="U26" s="76">
        <f t="shared" si="1"/>
        <v>-197</v>
      </c>
      <c r="V26" s="76">
        <f t="shared" si="1"/>
        <v>-199</v>
      </c>
      <c r="W26" s="76">
        <f t="shared" si="1"/>
        <v>-196</v>
      </c>
      <c r="X26" s="76">
        <f t="shared" si="1"/>
        <v>-190</v>
      </c>
      <c r="Y26" s="76">
        <f t="shared" si="1"/>
        <v>-191</v>
      </c>
      <c r="Z26" s="76">
        <f t="shared" si="1"/>
        <v>-183</v>
      </c>
      <c r="AA26" s="63">
        <f t="shared" si="1"/>
        <v>-190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5" t="s">
        <v>62</v>
      </c>
      <c r="B28" s="85"/>
      <c r="C28" s="76">
        <f>SUM(C24:C26)</f>
        <v>69</v>
      </c>
      <c r="D28" s="76">
        <f t="shared" ref="D28:AA28" si="3">SUM(D24:D26)</f>
        <v>43</v>
      </c>
      <c r="E28" s="76">
        <f t="shared" si="3"/>
        <v>32</v>
      </c>
      <c r="F28" s="76">
        <f t="shared" si="3"/>
        <v>77</v>
      </c>
      <c r="G28" s="76">
        <f t="shared" si="3"/>
        <v>90</v>
      </c>
      <c r="H28" s="76">
        <f t="shared" si="3"/>
        <v>117</v>
      </c>
      <c r="I28" s="76">
        <f t="shared" si="3"/>
        <v>130</v>
      </c>
      <c r="J28" s="76">
        <f t="shared" si="3"/>
        <v>145</v>
      </c>
      <c r="K28" s="76">
        <f t="shared" si="3"/>
        <v>166</v>
      </c>
      <c r="L28" s="63">
        <f t="shared" si="3"/>
        <v>165</v>
      </c>
      <c r="M28" s="76">
        <f t="shared" si="3"/>
        <v>169</v>
      </c>
      <c r="N28" s="76">
        <f t="shared" si="3"/>
        <v>162</v>
      </c>
      <c r="O28" s="76">
        <f t="shared" si="3"/>
        <v>141</v>
      </c>
      <c r="P28" s="76">
        <f t="shared" si="3"/>
        <v>135</v>
      </c>
      <c r="Q28" s="76">
        <f t="shared" si="3"/>
        <v>122</v>
      </c>
      <c r="R28" s="76">
        <f t="shared" si="3"/>
        <v>115</v>
      </c>
      <c r="S28" s="76">
        <f t="shared" si="3"/>
        <v>98</v>
      </c>
      <c r="T28" s="76">
        <f t="shared" si="3"/>
        <v>80</v>
      </c>
      <c r="U28" s="76">
        <f t="shared" si="3"/>
        <v>72</v>
      </c>
      <c r="V28" s="76">
        <f t="shared" si="3"/>
        <v>67</v>
      </c>
      <c r="W28" s="76">
        <f t="shared" si="3"/>
        <v>69</v>
      </c>
      <c r="X28" s="76">
        <f t="shared" si="3"/>
        <v>70</v>
      </c>
      <c r="Y28" s="76">
        <f t="shared" si="3"/>
        <v>76</v>
      </c>
      <c r="Z28" s="76">
        <f t="shared" si="3"/>
        <v>85</v>
      </c>
      <c r="AA28" s="63">
        <f t="shared" si="3"/>
        <v>80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5" t="s">
        <v>93</v>
      </c>
      <c r="B30" s="85"/>
      <c r="C30" s="76">
        <v>-3</v>
      </c>
      <c r="D30" s="76">
        <v>-3</v>
      </c>
      <c r="E30" s="76">
        <v>-1</v>
      </c>
      <c r="F30" s="76">
        <v>-3</v>
      </c>
      <c r="G30" s="76">
        <v>-3</v>
      </c>
      <c r="H30" s="76">
        <v>-6</v>
      </c>
      <c r="I30" s="76">
        <v>2</v>
      </c>
      <c r="J30" s="76">
        <v>0</v>
      </c>
      <c r="K30" s="76">
        <v>-6</v>
      </c>
      <c r="L30" s="63">
        <v>-1</v>
      </c>
      <c r="M30" s="76">
        <v>0</v>
      </c>
      <c r="N30" s="76">
        <v>-1</v>
      </c>
      <c r="O30" s="76">
        <v>-3</v>
      </c>
      <c r="P30" s="76">
        <v>-5</v>
      </c>
      <c r="Q30" s="76">
        <v>-3</v>
      </c>
      <c r="R30" s="76">
        <v>-4</v>
      </c>
      <c r="S30" s="76">
        <v>-2</v>
      </c>
      <c r="T30" s="76">
        <v>-5</v>
      </c>
      <c r="U30" s="76">
        <v>-7</v>
      </c>
      <c r="V30" s="76">
        <v>-2</v>
      </c>
      <c r="W30" s="76">
        <v>-2</v>
      </c>
      <c r="X30" s="76">
        <v>-6</v>
      </c>
      <c r="Y30" s="76">
        <v>-4</v>
      </c>
      <c r="Z30" s="76">
        <v>-3</v>
      </c>
      <c r="AA30" s="63">
        <v>-4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5" t="s">
        <v>63</v>
      </c>
      <c r="B32" s="85"/>
      <c r="C32" s="76">
        <f>C30+C28+C14</f>
        <v>-69</v>
      </c>
      <c r="D32" s="76">
        <f t="shared" ref="D32:AA32" si="4">D30+D28+D14</f>
        <v>-111</v>
      </c>
      <c r="E32" s="76">
        <f t="shared" si="4"/>
        <v>-102</v>
      </c>
      <c r="F32" s="76">
        <f t="shared" si="4"/>
        <v>-66</v>
      </c>
      <c r="G32" s="76">
        <f t="shared" si="4"/>
        <v>-51</v>
      </c>
      <c r="H32" s="76">
        <f t="shared" si="4"/>
        <v>-53</v>
      </c>
      <c r="I32" s="76">
        <f t="shared" si="4"/>
        <v>-2</v>
      </c>
      <c r="J32" s="76">
        <f t="shared" si="4"/>
        <v>17</v>
      </c>
      <c r="K32" s="76">
        <f t="shared" si="4"/>
        <v>41</v>
      </c>
      <c r="L32" s="63">
        <f t="shared" si="4"/>
        <v>30</v>
      </c>
      <c r="M32" s="76">
        <f t="shared" si="4"/>
        <v>52</v>
      </c>
      <c r="N32" s="76">
        <f t="shared" si="4"/>
        <v>52</v>
      </c>
      <c r="O32" s="76">
        <f t="shared" si="4"/>
        <v>20</v>
      </c>
      <c r="P32" s="76">
        <f t="shared" si="4"/>
        <v>12</v>
      </c>
      <c r="Q32" s="76">
        <f t="shared" si="4"/>
        <v>8</v>
      </c>
      <c r="R32" s="76">
        <f t="shared" si="4"/>
        <v>2</v>
      </c>
      <c r="S32" s="76">
        <f t="shared" si="4"/>
        <v>-36</v>
      </c>
      <c r="T32" s="76">
        <f t="shared" si="4"/>
        <v>-56</v>
      </c>
      <c r="U32" s="76">
        <f t="shared" si="4"/>
        <v>-81</v>
      </c>
      <c r="V32" s="76">
        <f t="shared" si="4"/>
        <v>-64</v>
      </c>
      <c r="W32" s="76">
        <f t="shared" si="4"/>
        <v>-57</v>
      </c>
      <c r="X32" s="76">
        <f t="shared" si="4"/>
        <v>-62</v>
      </c>
      <c r="Y32" s="76">
        <f t="shared" si="4"/>
        <v>-44</v>
      </c>
      <c r="Z32" s="76">
        <f t="shared" si="4"/>
        <v>-29</v>
      </c>
      <c r="AA32" s="63">
        <f t="shared" si="4"/>
        <v>-62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5" t="s">
        <v>64</v>
      </c>
      <c r="B34" s="85"/>
      <c r="C34" s="76">
        <v>76899</v>
      </c>
      <c r="D34" s="76">
        <v>76788</v>
      </c>
      <c r="E34" s="76">
        <v>76686</v>
      </c>
      <c r="F34" s="76">
        <v>76620</v>
      </c>
      <c r="G34" s="76">
        <v>76569</v>
      </c>
      <c r="H34" s="76">
        <v>76516</v>
      </c>
      <c r="I34" s="76">
        <v>76514</v>
      </c>
      <c r="J34" s="76">
        <v>76531</v>
      </c>
      <c r="K34" s="76">
        <v>76572</v>
      </c>
      <c r="L34" s="63">
        <v>76602</v>
      </c>
      <c r="M34" s="76">
        <v>76654</v>
      </c>
      <c r="N34" s="76">
        <v>76706</v>
      </c>
      <c r="O34" s="76">
        <v>76726</v>
      </c>
      <c r="P34" s="76">
        <v>76738</v>
      </c>
      <c r="Q34" s="76">
        <v>76746</v>
      </c>
      <c r="R34" s="76">
        <v>76748</v>
      </c>
      <c r="S34" s="76">
        <v>76712</v>
      </c>
      <c r="T34" s="76">
        <v>76656</v>
      </c>
      <c r="U34" s="76">
        <v>76575</v>
      </c>
      <c r="V34" s="76">
        <v>76511</v>
      </c>
      <c r="W34" s="76">
        <v>76454</v>
      </c>
      <c r="X34" s="76">
        <v>76392</v>
      </c>
      <c r="Y34" s="76">
        <v>76348</v>
      </c>
      <c r="Z34" s="76">
        <v>76319</v>
      </c>
      <c r="AA34" s="63">
        <v>76257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-8.9647645774867479E-4</v>
      </c>
      <c r="D36" s="38">
        <f t="shared" si="5"/>
        <v>-1.4434518004135294E-3</v>
      </c>
      <c r="E36" s="38">
        <f t="shared" si="5"/>
        <v>-1.3283325519612438E-3</v>
      </c>
      <c r="F36" s="38">
        <f t="shared" si="5"/>
        <v>-8.606525311008528E-4</v>
      </c>
      <c r="G36" s="38">
        <f t="shared" si="5"/>
        <v>-6.656225528582616E-4</v>
      </c>
      <c r="H36" s="38">
        <f t="shared" si="5"/>
        <v>-6.921861327691363E-4</v>
      </c>
      <c r="I36" s="38">
        <f t="shared" si="5"/>
        <v>-2.6138324010664435E-5</v>
      </c>
      <c r="J36" s="38">
        <f t="shared" si="5"/>
        <v>2.2218156154429254E-4</v>
      </c>
      <c r="K36" s="38">
        <f t="shared" si="5"/>
        <v>5.3573061896486395E-4</v>
      </c>
      <c r="L36" s="39">
        <f t="shared" si="5"/>
        <v>3.9178812098417175E-4</v>
      </c>
      <c r="M36" s="38">
        <f t="shared" si="5"/>
        <v>6.7883345082373826E-4</v>
      </c>
      <c r="N36" s="38">
        <f t="shared" si="5"/>
        <v>6.7837294857411227E-4</v>
      </c>
      <c r="O36" s="38">
        <f t="shared" si="5"/>
        <v>2.6073579641749017E-4</v>
      </c>
      <c r="P36" s="38">
        <f t="shared" si="5"/>
        <v>1.5640069858978705E-4</v>
      </c>
      <c r="Q36" s="38">
        <f t="shared" si="5"/>
        <v>1.0425082749094321E-4</v>
      </c>
      <c r="R36" s="38">
        <f t="shared" si="5"/>
        <v>2.6059990097203763E-5</v>
      </c>
      <c r="S36" s="38">
        <f t="shared" si="5"/>
        <v>-4.690675978527128E-4</v>
      </c>
      <c r="T36" s="38">
        <f t="shared" si="5"/>
        <v>-7.300031285848368E-4</v>
      </c>
      <c r="U36" s="38">
        <f t="shared" si="5"/>
        <v>-1.056668753913588E-3</v>
      </c>
      <c r="V36" s="38">
        <f t="shared" si="5"/>
        <v>-8.3578191315703562E-4</v>
      </c>
      <c r="W36" s="38">
        <f t="shared" si="5"/>
        <v>-7.4499091633882714E-4</v>
      </c>
      <c r="X36" s="38">
        <f t="shared" si="5"/>
        <v>-8.1094514348497139E-4</v>
      </c>
      <c r="Y36" s="38">
        <f t="shared" si="5"/>
        <v>-5.7597654204628759E-4</v>
      </c>
      <c r="Z36" s="38">
        <f t="shared" si="5"/>
        <v>-3.7983968145858437E-4</v>
      </c>
      <c r="AA36" s="39">
        <f t="shared" si="5"/>
        <v>-8.1237961713334823E-4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-8.9647645774867479E-4</v>
      </c>
      <c r="D37" s="75">
        <f t="shared" si="6"/>
        <v>-2.3386342376052385E-3</v>
      </c>
      <c r="E37" s="75">
        <f t="shared" si="6"/>
        <v>-3.6638603055815402E-3</v>
      </c>
      <c r="F37" s="75">
        <f t="shared" si="6"/>
        <v>-4.5213595260367948E-3</v>
      </c>
      <c r="G37" s="75">
        <f t="shared" si="6"/>
        <v>-5.1839725600249451E-3</v>
      </c>
      <c r="H37" s="75">
        <f t="shared" si="6"/>
        <v>-5.8725704188753768E-3</v>
      </c>
      <c r="I37" s="75">
        <f t="shared" si="6"/>
        <v>-5.8985552437376574E-3</v>
      </c>
      <c r="J37" s="75">
        <f t="shared" si="6"/>
        <v>-5.6776842324082737E-3</v>
      </c>
      <c r="K37" s="75">
        <f t="shared" si="6"/>
        <v>-5.144995322731525E-3</v>
      </c>
      <c r="L37" s="77">
        <f t="shared" si="6"/>
        <v>-4.755222949797318E-3</v>
      </c>
      <c r="M37" s="75">
        <f t="shared" si="6"/>
        <v>-4.0796175033780274E-3</v>
      </c>
      <c r="N37" s="75">
        <f t="shared" si="6"/>
        <v>-3.404012056958736E-3</v>
      </c>
      <c r="O37" s="75">
        <f t="shared" si="6"/>
        <v>-3.1441638083359318E-3</v>
      </c>
      <c r="P37" s="75">
        <f t="shared" si="6"/>
        <v>-2.9882548591622492E-3</v>
      </c>
      <c r="Q37" s="75">
        <f t="shared" si="6"/>
        <v>-2.8843155597131276E-3</v>
      </c>
      <c r="R37" s="75">
        <f t="shared" si="6"/>
        <v>-2.8583307348508469E-3</v>
      </c>
      <c r="S37" s="75">
        <f t="shared" si="6"/>
        <v>-3.326057582371895E-3</v>
      </c>
      <c r="T37" s="75">
        <f t="shared" si="6"/>
        <v>-4.0536326785157468E-3</v>
      </c>
      <c r="U37" s="75">
        <f t="shared" si="6"/>
        <v>-5.106018085438104E-3</v>
      </c>
      <c r="V37" s="75">
        <f t="shared" si="6"/>
        <v>-5.9375324810310775E-3</v>
      </c>
      <c r="W37" s="75">
        <f t="shared" si="6"/>
        <v>-6.6780999896060697E-3</v>
      </c>
      <c r="X37" s="75">
        <f t="shared" si="6"/>
        <v>-7.4836295603367634E-3</v>
      </c>
      <c r="Y37" s="75">
        <f t="shared" si="6"/>
        <v>-8.0552957073069323E-3</v>
      </c>
      <c r="Z37" s="75">
        <f t="shared" si="6"/>
        <v>-8.432075667809999E-3</v>
      </c>
      <c r="AA37" s="77">
        <f t="shared" si="6"/>
        <v>-9.2376052385406918E-3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4" t="s">
        <v>96</v>
      </c>
      <c r="B40" s="84"/>
      <c r="C40" s="84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5"/>
      <c r="B43" s="85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5" t="s">
        <v>65</v>
      </c>
      <c r="B44" s="85"/>
      <c r="C44" s="3">
        <v>1.2228220264</v>
      </c>
      <c r="D44" s="3">
        <v>1.2316823941999999</v>
      </c>
      <c r="E44" s="3">
        <v>1.2315136475999999</v>
      </c>
      <c r="F44" s="3">
        <v>1.2247571925</v>
      </c>
      <c r="G44" s="3">
        <v>1.2203913869</v>
      </c>
      <c r="H44" s="3">
        <v>1.2259590017999999</v>
      </c>
      <c r="I44" s="3">
        <v>1.2284291357999999</v>
      </c>
      <c r="J44" s="3">
        <v>1.2412288456</v>
      </c>
      <c r="K44" s="3">
        <v>1.247588886</v>
      </c>
      <c r="L44" s="4">
        <v>1.2501761669</v>
      </c>
      <c r="M44" s="3">
        <v>1.254759789</v>
      </c>
      <c r="N44" s="3">
        <v>1.2620531769000001</v>
      </c>
      <c r="O44" s="3">
        <v>1.2650337548999999</v>
      </c>
      <c r="P44" s="3">
        <v>1.2688636235999999</v>
      </c>
      <c r="Q44" s="3">
        <v>1.2707613534</v>
      </c>
      <c r="R44" s="3">
        <v>1.2785481155</v>
      </c>
      <c r="S44" s="3">
        <v>1.2808629873999999</v>
      </c>
      <c r="T44" s="3">
        <v>1.2907582799999999</v>
      </c>
      <c r="U44" s="3">
        <v>1.2933172099000001</v>
      </c>
      <c r="V44" s="3">
        <v>1.2992770238</v>
      </c>
      <c r="W44" s="3">
        <v>1.3031944796999999</v>
      </c>
      <c r="X44" s="3">
        <v>1.3064570069999999</v>
      </c>
      <c r="Y44" s="3">
        <v>1.3090421222999999</v>
      </c>
      <c r="Z44" s="3">
        <v>1.3109299517999999</v>
      </c>
      <c r="AA44" s="4">
        <v>1.3102342106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80.206352207521405</v>
      </c>
      <c r="D48" s="11">
        <v>79.738915304935006</v>
      </c>
      <c r="E48" s="11">
        <v>80.013352235805399</v>
      </c>
      <c r="F48" s="11">
        <v>80.090767720726006</v>
      </c>
      <c r="G48" s="11">
        <v>80.212726596050302</v>
      </c>
      <c r="H48" s="11">
        <v>80.164287685095402</v>
      </c>
      <c r="I48" s="11">
        <v>80.445527388337098</v>
      </c>
      <c r="J48" s="11">
        <v>80.454656020138103</v>
      </c>
      <c r="K48" s="11">
        <v>80.633831373084604</v>
      </c>
      <c r="L48" s="64">
        <v>80.698916603970403</v>
      </c>
      <c r="M48" s="11">
        <v>81.088143483277705</v>
      </c>
      <c r="N48" s="11">
        <v>81.249215626113497</v>
      </c>
      <c r="O48" s="11">
        <v>81.209850502615595</v>
      </c>
      <c r="P48" s="11">
        <v>81.4527420761694</v>
      </c>
      <c r="Q48" s="11">
        <v>81.683785071362905</v>
      </c>
      <c r="R48" s="11">
        <v>81.846066248588997</v>
      </c>
      <c r="S48" s="11">
        <v>81.740901461967397</v>
      </c>
      <c r="T48" s="11">
        <v>81.758181002860496</v>
      </c>
      <c r="U48" s="11">
        <v>81.727530171155294</v>
      </c>
      <c r="V48" s="11">
        <v>82.024684726054602</v>
      </c>
      <c r="W48" s="11">
        <v>82.226735776727693</v>
      </c>
      <c r="X48" s="11">
        <v>82.319870986718698</v>
      </c>
      <c r="Y48" s="11">
        <v>82.444071351079899</v>
      </c>
      <c r="Z48" s="11">
        <v>82.738156866618993</v>
      </c>
      <c r="AA48" s="64">
        <v>82.627987515856503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6"/>
      <c r="D52" s="86"/>
      <c r="E52" s="86"/>
      <c r="F52" s="86"/>
      <c r="G52" s="86"/>
      <c r="H52" s="86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11035</v>
      </c>
      <c r="C57" s="76">
        <v>11030</v>
      </c>
      <c r="D57" s="76">
        <v>10972</v>
      </c>
      <c r="E57" s="76">
        <v>10944</v>
      </c>
      <c r="F57" s="76">
        <v>10865</v>
      </c>
      <c r="G57" s="76">
        <v>10736</v>
      </c>
      <c r="H57" s="76">
        <v>10640</v>
      </c>
      <c r="I57" s="76">
        <v>10571</v>
      </c>
      <c r="J57" s="76">
        <v>10453</v>
      </c>
      <c r="K57" s="76">
        <v>10265</v>
      </c>
      <c r="L57" s="63">
        <v>10117</v>
      </c>
      <c r="M57" s="76">
        <v>10051</v>
      </c>
      <c r="N57" s="76">
        <v>9943</v>
      </c>
      <c r="O57" s="76">
        <v>9903</v>
      </c>
      <c r="P57" s="76">
        <v>9833</v>
      </c>
      <c r="Q57" s="76">
        <v>9803</v>
      </c>
      <c r="R57" s="76">
        <v>9784</v>
      </c>
      <c r="S57" s="76">
        <v>9750</v>
      </c>
      <c r="T57" s="76">
        <v>9725</v>
      </c>
      <c r="U57" s="76">
        <v>9699</v>
      </c>
      <c r="V57" s="76">
        <v>9682</v>
      </c>
      <c r="W57" s="76">
        <v>9666</v>
      </c>
      <c r="X57" s="76">
        <v>9658</v>
      </c>
      <c r="Y57" s="76">
        <v>9652</v>
      </c>
      <c r="Z57" s="76">
        <v>9649</v>
      </c>
      <c r="AA57" s="63">
        <v>9646</v>
      </c>
    </row>
    <row r="58" spans="1:27" ht="12.75" customHeight="1" x14ac:dyDescent="0.3">
      <c r="A58" s="13" t="s">
        <v>68</v>
      </c>
      <c r="B58" s="76">
        <v>18534</v>
      </c>
      <c r="C58" s="76">
        <v>18230</v>
      </c>
      <c r="D58" s="76">
        <v>17835</v>
      </c>
      <c r="E58" s="76">
        <v>17394</v>
      </c>
      <c r="F58" s="76">
        <v>17045</v>
      </c>
      <c r="G58" s="76">
        <v>16927</v>
      </c>
      <c r="H58" s="76">
        <v>16944</v>
      </c>
      <c r="I58" s="76">
        <v>16925</v>
      </c>
      <c r="J58" s="76">
        <v>16954</v>
      </c>
      <c r="K58" s="76">
        <v>17023</v>
      </c>
      <c r="L58" s="63">
        <v>17071</v>
      </c>
      <c r="M58" s="76">
        <v>17060</v>
      </c>
      <c r="N58" s="76">
        <v>17174</v>
      </c>
      <c r="O58" s="76">
        <v>17217</v>
      </c>
      <c r="P58" s="76">
        <v>17307</v>
      </c>
      <c r="Q58" s="76">
        <v>17337</v>
      </c>
      <c r="R58" s="76">
        <v>17312</v>
      </c>
      <c r="S58" s="76">
        <v>17254</v>
      </c>
      <c r="T58" s="76">
        <v>17176</v>
      </c>
      <c r="U58" s="76">
        <v>17062</v>
      </c>
      <c r="V58" s="76">
        <v>16878</v>
      </c>
      <c r="W58" s="76">
        <v>16716</v>
      </c>
      <c r="X58" s="76">
        <v>16573</v>
      </c>
      <c r="Y58" s="76">
        <v>16383</v>
      </c>
      <c r="Z58" s="76">
        <v>16194</v>
      </c>
      <c r="AA58" s="63">
        <v>16030</v>
      </c>
    </row>
    <row r="59" spans="1:27" ht="12.75" customHeight="1" x14ac:dyDescent="0.3">
      <c r="A59" s="13" t="s">
        <v>69</v>
      </c>
      <c r="B59" s="76">
        <v>14205</v>
      </c>
      <c r="C59" s="76">
        <v>14567</v>
      </c>
      <c r="D59" s="76">
        <v>15042</v>
      </c>
      <c r="E59" s="76">
        <v>15490</v>
      </c>
      <c r="F59" s="76">
        <v>15967</v>
      </c>
      <c r="G59" s="76">
        <v>16281</v>
      </c>
      <c r="H59" s="76">
        <v>16375</v>
      </c>
      <c r="I59" s="76">
        <v>16478</v>
      </c>
      <c r="J59" s="76">
        <v>16473</v>
      </c>
      <c r="K59" s="76">
        <v>16505</v>
      </c>
      <c r="L59" s="63">
        <v>16583</v>
      </c>
      <c r="M59" s="76">
        <v>16572</v>
      </c>
      <c r="N59" s="76">
        <v>16445</v>
      </c>
      <c r="O59" s="76">
        <v>16352</v>
      </c>
      <c r="P59" s="76">
        <v>16145</v>
      </c>
      <c r="Q59" s="76">
        <v>15921</v>
      </c>
      <c r="R59" s="76">
        <v>15733</v>
      </c>
      <c r="S59" s="76">
        <v>15501</v>
      </c>
      <c r="T59" s="76">
        <v>15241</v>
      </c>
      <c r="U59" s="76">
        <v>15008</v>
      </c>
      <c r="V59" s="76">
        <v>14949</v>
      </c>
      <c r="W59" s="76">
        <v>14970</v>
      </c>
      <c r="X59" s="76">
        <v>14971</v>
      </c>
      <c r="Y59" s="76">
        <v>15012</v>
      </c>
      <c r="Z59" s="76">
        <v>15019</v>
      </c>
      <c r="AA59" s="63">
        <v>15013</v>
      </c>
    </row>
    <row r="60" spans="1:27" ht="12.75" customHeight="1" x14ac:dyDescent="0.3">
      <c r="A60" s="13" t="s">
        <v>70</v>
      </c>
      <c r="B60" s="76">
        <v>14314</v>
      </c>
      <c r="C60" s="76">
        <v>14071</v>
      </c>
      <c r="D60" s="76">
        <v>13779</v>
      </c>
      <c r="E60" s="76">
        <v>13444</v>
      </c>
      <c r="F60" s="76">
        <v>13104</v>
      </c>
      <c r="G60" s="76">
        <v>12784</v>
      </c>
      <c r="H60" s="76">
        <v>12584</v>
      </c>
      <c r="I60" s="76">
        <v>12321</v>
      </c>
      <c r="J60" s="76">
        <v>12280</v>
      </c>
      <c r="K60" s="76">
        <v>12314</v>
      </c>
      <c r="L60" s="63">
        <v>12256</v>
      </c>
      <c r="M60" s="76">
        <v>12313</v>
      </c>
      <c r="N60" s="76">
        <v>12415</v>
      </c>
      <c r="O60" s="76">
        <v>12450</v>
      </c>
      <c r="P60" s="76">
        <v>12619</v>
      </c>
      <c r="Q60" s="76">
        <v>12871</v>
      </c>
      <c r="R60" s="76">
        <v>13164</v>
      </c>
      <c r="S60" s="76">
        <v>13525</v>
      </c>
      <c r="T60" s="76">
        <v>13894</v>
      </c>
      <c r="U60" s="76">
        <v>14288</v>
      </c>
      <c r="V60" s="76">
        <v>14567</v>
      </c>
      <c r="W60" s="76">
        <v>14680</v>
      </c>
      <c r="X60" s="76">
        <v>14773</v>
      </c>
      <c r="Y60" s="76">
        <v>14788</v>
      </c>
      <c r="Z60" s="76">
        <v>14828</v>
      </c>
      <c r="AA60" s="63">
        <v>14909</v>
      </c>
    </row>
    <row r="61" spans="1:27" ht="12.75" customHeight="1" x14ac:dyDescent="0.3">
      <c r="A61" s="13" t="s">
        <v>71</v>
      </c>
      <c r="B61" s="76">
        <v>11492</v>
      </c>
      <c r="C61" s="76">
        <v>11668</v>
      </c>
      <c r="D61" s="76">
        <v>11858</v>
      </c>
      <c r="E61" s="76">
        <v>12120</v>
      </c>
      <c r="F61" s="76">
        <v>12131</v>
      </c>
      <c r="G61" s="76">
        <v>12210</v>
      </c>
      <c r="H61" s="76">
        <v>12330</v>
      </c>
      <c r="I61" s="76">
        <v>12522</v>
      </c>
      <c r="J61" s="76">
        <v>12676</v>
      </c>
      <c r="K61" s="76">
        <v>12774</v>
      </c>
      <c r="L61" s="63">
        <v>12829</v>
      </c>
      <c r="M61" s="76">
        <v>12917</v>
      </c>
      <c r="N61" s="76">
        <v>12935</v>
      </c>
      <c r="O61" s="76">
        <v>12945</v>
      </c>
      <c r="P61" s="76">
        <v>12820</v>
      </c>
      <c r="Q61" s="76">
        <v>12633</v>
      </c>
      <c r="R61" s="76">
        <v>12426</v>
      </c>
      <c r="S61" s="76">
        <v>12178</v>
      </c>
      <c r="T61" s="76">
        <v>11888</v>
      </c>
      <c r="U61" s="76">
        <v>11591</v>
      </c>
      <c r="V61" s="76">
        <v>11320</v>
      </c>
      <c r="W61" s="76">
        <v>11155</v>
      </c>
      <c r="X61" s="76">
        <v>10946</v>
      </c>
      <c r="Y61" s="76">
        <v>10913</v>
      </c>
      <c r="Z61" s="76">
        <v>10947</v>
      </c>
      <c r="AA61" s="63">
        <v>10896</v>
      </c>
    </row>
    <row r="62" spans="1:27" ht="12.75" customHeight="1" x14ac:dyDescent="0.3">
      <c r="A62" s="13" t="s">
        <v>72</v>
      </c>
      <c r="B62" s="76">
        <v>7388</v>
      </c>
      <c r="C62" s="76">
        <v>7333</v>
      </c>
      <c r="D62" s="76">
        <v>7302</v>
      </c>
      <c r="E62" s="76">
        <v>7294</v>
      </c>
      <c r="F62" s="76">
        <v>7508</v>
      </c>
      <c r="G62" s="76">
        <v>7631</v>
      </c>
      <c r="H62" s="76">
        <v>7643</v>
      </c>
      <c r="I62" s="76">
        <v>7697</v>
      </c>
      <c r="J62" s="76">
        <v>7695</v>
      </c>
      <c r="K62" s="76">
        <v>7691</v>
      </c>
      <c r="L62" s="63">
        <v>7746</v>
      </c>
      <c r="M62" s="76">
        <v>7741</v>
      </c>
      <c r="N62" s="76">
        <v>7794</v>
      </c>
      <c r="O62" s="76">
        <v>7859</v>
      </c>
      <c r="P62" s="76">
        <v>8014</v>
      </c>
      <c r="Q62" s="76">
        <v>8181</v>
      </c>
      <c r="R62" s="76">
        <v>8329</v>
      </c>
      <c r="S62" s="76">
        <v>8504</v>
      </c>
      <c r="T62" s="76">
        <v>8732</v>
      </c>
      <c r="U62" s="76">
        <v>8927</v>
      </c>
      <c r="V62" s="76">
        <v>9115</v>
      </c>
      <c r="W62" s="76">
        <v>9267</v>
      </c>
      <c r="X62" s="76">
        <v>9471</v>
      </c>
      <c r="Y62" s="76">
        <v>9600</v>
      </c>
      <c r="Z62" s="76">
        <v>9682</v>
      </c>
      <c r="AA62" s="63">
        <v>9763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76968</v>
      </c>
      <c r="C64" s="76">
        <f t="shared" ref="C64:AA64" si="7">SUM(C57:C62)</f>
        <v>76899</v>
      </c>
      <c r="D64" s="76">
        <f t="shared" si="7"/>
        <v>76788</v>
      </c>
      <c r="E64" s="76">
        <f t="shared" si="7"/>
        <v>76686</v>
      </c>
      <c r="F64" s="76">
        <f t="shared" si="7"/>
        <v>76620</v>
      </c>
      <c r="G64" s="76">
        <f t="shared" si="7"/>
        <v>76569</v>
      </c>
      <c r="H64" s="76">
        <f t="shared" si="7"/>
        <v>76516</v>
      </c>
      <c r="I64" s="76">
        <f t="shared" si="7"/>
        <v>76514</v>
      </c>
      <c r="J64" s="76">
        <f t="shared" si="7"/>
        <v>76531</v>
      </c>
      <c r="K64" s="76">
        <f t="shared" si="7"/>
        <v>76572</v>
      </c>
      <c r="L64" s="63">
        <f t="shared" si="7"/>
        <v>76602</v>
      </c>
      <c r="M64" s="76">
        <f t="shared" si="7"/>
        <v>76654</v>
      </c>
      <c r="N64" s="76">
        <f t="shared" si="7"/>
        <v>76706</v>
      </c>
      <c r="O64" s="76">
        <f t="shared" si="7"/>
        <v>76726</v>
      </c>
      <c r="P64" s="76">
        <f t="shared" si="7"/>
        <v>76738</v>
      </c>
      <c r="Q64" s="76">
        <f t="shared" si="7"/>
        <v>76746</v>
      </c>
      <c r="R64" s="76">
        <f t="shared" si="7"/>
        <v>76748</v>
      </c>
      <c r="S64" s="76">
        <f t="shared" si="7"/>
        <v>76712</v>
      </c>
      <c r="T64" s="76">
        <f t="shared" si="7"/>
        <v>76656</v>
      </c>
      <c r="U64" s="76">
        <f t="shared" si="7"/>
        <v>76575</v>
      </c>
      <c r="V64" s="76">
        <f t="shared" si="7"/>
        <v>76511</v>
      </c>
      <c r="W64" s="76">
        <f t="shared" si="7"/>
        <v>76454</v>
      </c>
      <c r="X64" s="76">
        <f t="shared" si="7"/>
        <v>76392</v>
      </c>
      <c r="Y64" s="76">
        <f t="shared" si="7"/>
        <v>76348</v>
      </c>
      <c r="Z64" s="76">
        <f t="shared" si="7"/>
        <v>76319</v>
      </c>
      <c r="AA64" s="63">
        <f t="shared" si="7"/>
        <v>76257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0.14337127117763226</v>
      </c>
      <c r="C67" s="38">
        <f t="shared" ref="C67:AA72" si="8">C57/C$64</f>
        <v>0.14343489512217325</v>
      </c>
      <c r="D67" s="38">
        <f t="shared" si="8"/>
        <v>0.14288690941292911</v>
      </c>
      <c r="E67" s="38">
        <f t="shared" si="8"/>
        <v>0.14271183788435959</v>
      </c>
      <c r="F67" s="38">
        <f t="shared" si="8"/>
        <v>0.14180370660401984</v>
      </c>
      <c r="G67" s="38">
        <f t="shared" si="8"/>
        <v>0.1402134022907443</v>
      </c>
      <c r="H67" s="38">
        <f t="shared" si="8"/>
        <v>0.1390558837367348</v>
      </c>
      <c r="I67" s="38">
        <f t="shared" si="8"/>
        <v>0.13815772276968921</v>
      </c>
      <c r="J67" s="38">
        <f t="shared" si="8"/>
        <v>0.13658517463511519</v>
      </c>
      <c r="K67" s="38">
        <f t="shared" si="8"/>
        <v>0.13405683539675078</v>
      </c>
      <c r="L67" s="39">
        <f t="shared" si="8"/>
        <v>0.13207226965353386</v>
      </c>
      <c r="M67" s="38">
        <f t="shared" si="8"/>
        <v>0.13112166357920005</v>
      </c>
      <c r="N67" s="38">
        <f t="shared" si="8"/>
        <v>0.12962480118895522</v>
      </c>
      <c r="O67" s="38">
        <f t="shared" si="8"/>
        <v>0.12906967651122175</v>
      </c>
      <c r="P67" s="38">
        <f t="shared" si="8"/>
        <v>0.12813729833980558</v>
      </c>
      <c r="Q67" s="38">
        <f t="shared" si="8"/>
        <v>0.12773304146144424</v>
      </c>
      <c r="R67" s="38">
        <f t="shared" si="8"/>
        <v>0.12748214937197061</v>
      </c>
      <c r="S67" s="38">
        <f t="shared" si="8"/>
        <v>0.1270987589946814</v>
      </c>
      <c r="T67" s="38">
        <f t="shared" si="8"/>
        <v>0.12686547693592151</v>
      </c>
      <c r="U67" s="38">
        <f t="shared" si="8"/>
        <v>0.12666013712047014</v>
      </c>
      <c r="V67" s="38">
        <f t="shared" si="8"/>
        <v>0.12654389564899166</v>
      </c>
      <c r="W67" s="38">
        <f t="shared" si="8"/>
        <v>0.1264289638213828</v>
      </c>
      <c r="X67" s="38">
        <f t="shared" si="8"/>
        <v>0.12642685097916012</v>
      </c>
      <c r="Y67" s="38">
        <f t="shared" si="8"/>
        <v>0.12642112432545713</v>
      </c>
      <c r="Z67" s="38">
        <f t="shared" si="8"/>
        <v>0.12642985364063994</v>
      </c>
      <c r="AA67" s="39">
        <f t="shared" si="8"/>
        <v>0.12649330553260685</v>
      </c>
    </row>
    <row r="68" spans="1:27" ht="12.75" customHeight="1" x14ac:dyDescent="0.3">
      <c r="A68" s="13" t="s">
        <v>68</v>
      </c>
      <c r="B68" s="38">
        <f t="shared" ref="B68:Q72" si="9">B58/B$64</f>
        <v>0.24080137199875273</v>
      </c>
      <c r="C68" s="38">
        <f t="shared" si="9"/>
        <v>0.23706420109494272</v>
      </c>
      <c r="D68" s="38">
        <f t="shared" si="9"/>
        <v>0.23226285357087045</v>
      </c>
      <c r="E68" s="38">
        <f t="shared" si="9"/>
        <v>0.22682106251467021</v>
      </c>
      <c r="F68" s="38">
        <f t="shared" si="9"/>
        <v>0.22246149830331508</v>
      </c>
      <c r="G68" s="38">
        <f t="shared" si="9"/>
        <v>0.22106857866760699</v>
      </c>
      <c r="H68" s="38">
        <f t="shared" si="9"/>
        <v>0.22144388101834911</v>
      </c>
      <c r="I68" s="38">
        <f t="shared" si="9"/>
        <v>0.22120134877277361</v>
      </c>
      <c r="J68" s="38">
        <f t="shared" si="9"/>
        <v>0.22153114424220249</v>
      </c>
      <c r="K68" s="38">
        <f t="shared" si="9"/>
        <v>0.22231363945045185</v>
      </c>
      <c r="L68" s="39">
        <f t="shared" si="9"/>
        <v>0.22285318921176991</v>
      </c>
      <c r="M68" s="38">
        <f t="shared" si="9"/>
        <v>0.22255850966681451</v>
      </c>
      <c r="N68" s="38">
        <f t="shared" si="9"/>
        <v>0.22389382838369878</v>
      </c>
      <c r="O68" s="38">
        <f t="shared" si="9"/>
        <v>0.22439590230169695</v>
      </c>
      <c r="P68" s="38">
        <f t="shared" si="9"/>
        <v>0.22553363392321926</v>
      </c>
      <c r="Q68" s="38">
        <f t="shared" si="9"/>
        <v>0.22590102415761082</v>
      </c>
      <c r="R68" s="38">
        <f t="shared" si="8"/>
        <v>0.2255693959451712</v>
      </c>
      <c r="S68" s="38">
        <f t="shared" si="8"/>
        <v>0.22491917822504953</v>
      </c>
      <c r="T68" s="38">
        <f t="shared" si="8"/>
        <v>0.22406595700271342</v>
      </c>
      <c r="U68" s="38">
        <f t="shared" si="8"/>
        <v>0.22281423441070847</v>
      </c>
      <c r="V68" s="38">
        <f t="shared" si="8"/>
        <v>0.22059573133274954</v>
      </c>
      <c r="W68" s="38">
        <f t="shared" si="8"/>
        <v>0.21864127449185131</v>
      </c>
      <c r="X68" s="38">
        <f t="shared" si="8"/>
        <v>0.21694680071211644</v>
      </c>
      <c r="Y68" s="38">
        <f t="shared" si="8"/>
        <v>0.21458322418399958</v>
      </c>
      <c r="Z68" s="38">
        <f t="shared" si="8"/>
        <v>0.21218831483641032</v>
      </c>
      <c r="AA68" s="39">
        <f t="shared" si="8"/>
        <v>0.21021021021021022</v>
      </c>
    </row>
    <row r="69" spans="1:27" ht="12.75" customHeight="1" x14ac:dyDescent="0.3">
      <c r="A69" s="13" t="s">
        <v>69</v>
      </c>
      <c r="B69" s="38">
        <f t="shared" si="9"/>
        <v>0.18455721858434673</v>
      </c>
      <c r="C69" s="38">
        <f t="shared" si="8"/>
        <v>0.18943029168129624</v>
      </c>
      <c r="D69" s="38">
        <f t="shared" si="8"/>
        <v>0.19588998280981404</v>
      </c>
      <c r="E69" s="38">
        <f t="shared" si="8"/>
        <v>0.20199254101139713</v>
      </c>
      <c r="F69" s="38">
        <f t="shared" si="8"/>
        <v>0.20839206473505612</v>
      </c>
      <c r="G69" s="38">
        <f t="shared" si="8"/>
        <v>0.21263174391725112</v>
      </c>
      <c r="H69" s="38">
        <f t="shared" si="8"/>
        <v>0.21400752783731508</v>
      </c>
      <c r="I69" s="38">
        <f t="shared" si="8"/>
        <v>0.21535928065452073</v>
      </c>
      <c r="J69" s="38">
        <f t="shared" si="8"/>
        <v>0.21524610941971228</v>
      </c>
      <c r="K69" s="38">
        <f t="shared" si="8"/>
        <v>0.21554876456145849</v>
      </c>
      <c r="L69" s="39">
        <f t="shared" si="8"/>
        <v>0.21648259836557793</v>
      </c>
      <c r="M69" s="38">
        <f t="shared" si="8"/>
        <v>0.21619224045711899</v>
      </c>
      <c r="N69" s="38">
        <f t="shared" si="8"/>
        <v>0.21439000860428128</v>
      </c>
      <c r="O69" s="38">
        <f t="shared" si="8"/>
        <v>0.21312201861168314</v>
      </c>
      <c r="P69" s="38">
        <f t="shared" si="8"/>
        <v>0.21039120123015975</v>
      </c>
      <c r="Q69" s="38">
        <f t="shared" si="8"/>
        <v>0.20745055116879055</v>
      </c>
      <c r="R69" s="38">
        <f t="shared" si="8"/>
        <v>0.20499556991713139</v>
      </c>
      <c r="S69" s="38">
        <f t="shared" si="8"/>
        <v>0.20206747314631349</v>
      </c>
      <c r="T69" s="38">
        <f t="shared" si="8"/>
        <v>0.19882331454811103</v>
      </c>
      <c r="U69" s="38">
        <f t="shared" si="8"/>
        <v>0.19599085863532484</v>
      </c>
      <c r="V69" s="38">
        <f t="shared" si="8"/>
        <v>0.1953836703219145</v>
      </c>
      <c r="W69" s="38">
        <f t="shared" si="8"/>
        <v>0.19580401287048421</v>
      </c>
      <c r="X69" s="38">
        <f t="shared" si="8"/>
        <v>0.19597601843124934</v>
      </c>
      <c r="Y69" s="38">
        <f t="shared" si="8"/>
        <v>0.19662597579504373</v>
      </c>
      <c r="Z69" s="38">
        <f t="shared" si="8"/>
        <v>0.19679241080202833</v>
      </c>
      <c r="AA69" s="39">
        <f t="shared" si="8"/>
        <v>0.19687372962482133</v>
      </c>
    </row>
    <row r="70" spans="1:27" ht="12.75" customHeight="1" x14ac:dyDescent="0.3">
      <c r="A70" s="13" t="s">
        <v>70</v>
      </c>
      <c r="B70" s="38">
        <f t="shared" si="9"/>
        <v>0.18597339153934103</v>
      </c>
      <c r="C70" s="38">
        <f t="shared" si="8"/>
        <v>0.18298027282539434</v>
      </c>
      <c r="D70" s="38">
        <f t="shared" si="8"/>
        <v>0.17944210032817628</v>
      </c>
      <c r="E70" s="38">
        <f t="shared" si="8"/>
        <v>0.1753123125472707</v>
      </c>
      <c r="F70" s="38">
        <f t="shared" si="8"/>
        <v>0.17102584181675803</v>
      </c>
      <c r="G70" s="38">
        <f t="shared" si="8"/>
        <v>0.16696051927020072</v>
      </c>
      <c r="H70" s="38">
        <f t="shared" si="8"/>
        <v>0.16446233467510063</v>
      </c>
      <c r="I70" s="38">
        <f t="shared" si="8"/>
        <v>0.16102935410513108</v>
      </c>
      <c r="J70" s="38">
        <f t="shared" si="8"/>
        <v>0.16045785368020801</v>
      </c>
      <c r="K70" s="38">
        <f t="shared" si="8"/>
        <v>0.1608159640599697</v>
      </c>
      <c r="L70" s="39">
        <f t="shared" si="8"/>
        <v>0.15999582256337955</v>
      </c>
      <c r="M70" s="38">
        <f t="shared" si="8"/>
        <v>0.16063088684217391</v>
      </c>
      <c r="N70" s="38">
        <f t="shared" si="8"/>
        <v>0.16185174562615701</v>
      </c>
      <c r="O70" s="38">
        <f t="shared" si="8"/>
        <v>0.16226572478690404</v>
      </c>
      <c r="P70" s="38">
        <f t="shared" si="8"/>
        <v>0.16444264901352654</v>
      </c>
      <c r="Q70" s="38">
        <f t="shared" si="8"/>
        <v>0.16770906627055482</v>
      </c>
      <c r="R70" s="38">
        <f t="shared" si="8"/>
        <v>0.17152238494814198</v>
      </c>
      <c r="S70" s="38">
        <f t="shared" si="8"/>
        <v>0.17630879132339139</v>
      </c>
      <c r="T70" s="38">
        <f t="shared" si="8"/>
        <v>0.18125130452932581</v>
      </c>
      <c r="U70" s="38">
        <f t="shared" si="8"/>
        <v>0.1865883121123082</v>
      </c>
      <c r="V70" s="38">
        <f t="shared" si="8"/>
        <v>0.19039092418083675</v>
      </c>
      <c r="W70" s="38">
        <f t="shared" si="8"/>
        <v>0.19201088236063515</v>
      </c>
      <c r="X70" s="38">
        <f t="shared" si="8"/>
        <v>0.19338412399204105</v>
      </c>
      <c r="Y70" s="38">
        <f t="shared" si="8"/>
        <v>0.19369204170377743</v>
      </c>
      <c r="Z70" s="38">
        <f t="shared" si="8"/>
        <v>0.19428975746537561</v>
      </c>
      <c r="AA70" s="39">
        <f t="shared" si="8"/>
        <v>0.1955099204007501</v>
      </c>
    </row>
    <row r="71" spans="1:27" ht="12.75" customHeight="1" x14ac:dyDescent="0.3">
      <c r="A71" s="13" t="s">
        <v>71</v>
      </c>
      <c r="B71" s="38">
        <f t="shared" si="9"/>
        <v>0.14930880365866334</v>
      </c>
      <c r="C71" s="38">
        <f t="shared" si="8"/>
        <v>0.15173149195698254</v>
      </c>
      <c r="D71" s="38">
        <f t="shared" si="8"/>
        <v>0.15442517059957284</v>
      </c>
      <c r="E71" s="38">
        <f t="shared" si="8"/>
        <v>0.15804710116579299</v>
      </c>
      <c r="F71" s="38">
        <f t="shared" si="8"/>
        <v>0.1583268076220308</v>
      </c>
      <c r="G71" s="38">
        <f t="shared" si="8"/>
        <v>0.15946401285115386</v>
      </c>
      <c r="H71" s="38">
        <f t="shared" si="8"/>
        <v>0.16114276752574624</v>
      </c>
      <c r="I71" s="38">
        <f t="shared" si="8"/>
        <v>0.16365632433280183</v>
      </c>
      <c r="J71" s="38">
        <f t="shared" si="8"/>
        <v>0.16563222746338085</v>
      </c>
      <c r="K71" s="38">
        <f t="shared" si="8"/>
        <v>0.16682338191506033</v>
      </c>
      <c r="L71" s="39">
        <f t="shared" si="8"/>
        <v>0.1674760450118796</v>
      </c>
      <c r="M71" s="38">
        <f t="shared" si="8"/>
        <v>0.16851044955253477</v>
      </c>
      <c r="N71" s="38">
        <f t="shared" si="8"/>
        <v>0.16863087633301177</v>
      </c>
      <c r="O71" s="38">
        <f t="shared" si="8"/>
        <v>0.16871725360373277</v>
      </c>
      <c r="P71" s="38">
        <f t="shared" si="8"/>
        <v>0.16706195105423649</v>
      </c>
      <c r="Q71" s="38">
        <f t="shared" si="8"/>
        <v>0.16460792744898756</v>
      </c>
      <c r="R71" s="38">
        <f t="shared" si="8"/>
        <v>0.16190649919216135</v>
      </c>
      <c r="S71" s="38">
        <f t="shared" si="8"/>
        <v>0.15874960892689541</v>
      </c>
      <c r="T71" s="38">
        <f t="shared" si="8"/>
        <v>0.15508244625339176</v>
      </c>
      <c r="U71" s="38">
        <f t="shared" si="8"/>
        <v>0.15136793992817499</v>
      </c>
      <c r="V71" s="38">
        <f t="shared" si="8"/>
        <v>0.14795258198167582</v>
      </c>
      <c r="W71" s="38">
        <f t="shared" si="8"/>
        <v>0.14590472702540089</v>
      </c>
      <c r="X71" s="38">
        <f t="shared" si="8"/>
        <v>0.14328725520996963</v>
      </c>
      <c r="Y71" s="38">
        <f t="shared" si="8"/>
        <v>0.14293760150888038</v>
      </c>
      <c r="Z71" s="38">
        <f t="shared" si="8"/>
        <v>0.14343741401223811</v>
      </c>
      <c r="AA71" s="39">
        <f t="shared" si="8"/>
        <v>0.14288524332192454</v>
      </c>
    </row>
    <row r="72" spans="1:27" ht="12.75" customHeight="1" x14ac:dyDescent="0.3">
      <c r="A72" s="13" t="s">
        <v>72</v>
      </c>
      <c r="B72" s="38">
        <f t="shared" si="9"/>
        <v>9.5987943041263901E-2</v>
      </c>
      <c r="C72" s="38">
        <f t="shared" si="8"/>
        <v>9.5358847319210918E-2</v>
      </c>
      <c r="D72" s="38">
        <f t="shared" si="8"/>
        <v>9.5092983278637286E-2</v>
      </c>
      <c r="E72" s="38">
        <f t="shared" si="8"/>
        <v>9.5115144876509405E-2</v>
      </c>
      <c r="F72" s="38">
        <f t="shared" si="8"/>
        <v>9.7990080918820152E-2</v>
      </c>
      <c r="G72" s="38">
        <f t="shared" si="8"/>
        <v>9.9661743003043007E-2</v>
      </c>
      <c r="H72" s="38">
        <f t="shared" si="8"/>
        <v>9.9887605206754146E-2</v>
      </c>
      <c r="I72" s="38">
        <f t="shared" si="8"/>
        <v>0.10059596936508351</v>
      </c>
      <c r="J72" s="38">
        <f t="shared" si="8"/>
        <v>0.10054749055938117</v>
      </c>
      <c r="K72" s="38">
        <f t="shared" si="8"/>
        <v>0.10044141461630883</v>
      </c>
      <c r="L72" s="39">
        <f t="shared" si="8"/>
        <v>0.10112007519385917</v>
      </c>
      <c r="M72" s="38">
        <f t="shared" si="8"/>
        <v>0.10098624990215775</v>
      </c>
      <c r="N72" s="38">
        <f t="shared" si="8"/>
        <v>0.10160873986389592</v>
      </c>
      <c r="O72" s="38">
        <f t="shared" si="8"/>
        <v>0.10242942418476136</v>
      </c>
      <c r="P72" s="38">
        <f t="shared" si="8"/>
        <v>0.10443326643905236</v>
      </c>
      <c r="Q72" s="38">
        <f t="shared" si="8"/>
        <v>0.10659838949261199</v>
      </c>
      <c r="R72" s="38">
        <f t="shared" si="8"/>
        <v>0.10852400062542346</v>
      </c>
      <c r="S72" s="38">
        <f t="shared" si="8"/>
        <v>0.11085618938366879</v>
      </c>
      <c r="T72" s="38">
        <f t="shared" si="8"/>
        <v>0.11391150073053642</v>
      </c>
      <c r="U72" s="38">
        <f t="shared" si="8"/>
        <v>0.11657851779301338</v>
      </c>
      <c r="V72" s="38">
        <f t="shared" si="8"/>
        <v>0.11913319653383174</v>
      </c>
      <c r="W72" s="38">
        <f t="shared" si="8"/>
        <v>0.12121013943024564</v>
      </c>
      <c r="X72" s="38">
        <f t="shared" si="8"/>
        <v>0.1239789506754634</v>
      </c>
      <c r="Y72" s="38">
        <f t="shared" si="8"/>
        <v>0.12574003248284171</v>
      </c>
      <c r="Z72" s="38">
        <f t="shared" si="8"/>
        <v>0.12686224924330769</v>
      </c>
      <c r="AA72" s="39">
        <f t="shared" si="8"/>
        <v>0.12802759090968699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0.99999999999999989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0.99999999999999989</v>
      </c>
      <c r="W74" s="38">
        <f t="shared" si="10"/>
        <v>1</v>
      </c>
      <c r="X74" s="38">
        <f t="shared" si="10"/>
        <v>1</v>
      </c>
      <c r="Y74" s="38">
        <f t="shared" si="10"/>
        <v>0.99999999999999989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0" t="s">
        <v>75</v>
      </c>
      <c r="B78" s="80"/>
      <c r="C78" s="80"/>
      <c r="D78" s="80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11674</v>
      </c>
      <c r="C83" s="76">
        <v>11686</v>
      </c>
      <c r="D83" s="76">
        <v>11689</v>
      </c>
      <c r="E83" s="76">
        <v>11619</v>
      </c>
      <c r="F83" s="76">
        <v>11586</v>
      </c>
      <c r="G83" s="76">
        <v>11511</v>
      </c>
      <c r="H83" s="76">
        <v>11382</v>
      </c>
      <c r="I83" s="76">
        <v>11279</v>
      </c>
      <c r="J83" s="76">
        <v>11208</v>
      </c>
      <c r="K83" s="76">
        <v>11090</v>
      </c>
      <c r="L83" s="63">
        <v>10897</v>
      </c>
      <c r="M83" s="76">
        <v>10747</v>
      </c>
      <c r="N83" s="76">
        <v>10677</v>
      </c>
      <c r="O83" s="76">
        <v>10569</v>
      </c>
      <c r="P83" s="76">
        <v>10526</v>
      </c>
      <c r="Q83" s="76">
        <v>10455</v>
      </c>
      <c r="R83" s="76">
        <v>10426</v>
      </c>
      <c r="S83" s="76">
        <v>10405</v>
      </c>
      <c r="T83" s="76">
        <v>10375</v>
      </c>
      <c r="U83" s="76">
        <v>10348</v>
      </c>
      <c r="V83" s="76">
        <v>10328</v>
      </c>
      <c r="W83" s="76">
        <v>10311</v>
      </c>
      <c r="X83" s="76">
        <v>10299</v>
      </c>
      <c r="Y83" s="76">
        <v>10292</v>
      </c>
      <c r="Z83" s="76">
        <v>10287</v>
      </c>
      <c r="AA83" s="63">
        <v>10280</v>
      </c>
    </row>
    <row r="84" spans="1:27" ht="12.75" customHeight="1" x14ac:dyDescent="0.3">
      <c r="A84" s="32" t="s">
        <v>77</v>
      </c>
      <c r="B84" s="76">
        <v>50412.155599999998</v>
      </c>
      <c r="C84" s="76">
        <v>50848.465559999997</v>
      </c>
      <c r="D84" s="76">
        <v>51150.435720000001</v>
      </c>
      <c r="E84" s="76">
        <v>51183</v>
      </c>
      <c r="F84" s="76">
        <v>51120</v>
      </c>
      <c r="G84" s="76">
        <v>51004</v>
      </c>
      <c r="H84" s="76">
        <v>50970</v>
      </c>
      <c r="I84" s="76">
        <v>50944</v>
      </c>
      <c r="J84" s="76">
        <v>50980.540560000001</v>
      </c>
      <c r="K84" s="76">
        <v>51373.380754999998</v>
      </c>
      <c r="L84" s="63">
        <v>51691</v>
      </c>
      <c r="M84" s="76">
        <v>51650</v>
      </c>
      <c r="N84" s="76">
        <v>51534</v>
      </c>
      <c r="O84" s="76">
        <v>51477</v>
      </c>
      <c r="P84" s="76">
        <v>51276</v>
      </c>
      <c r="Q84" s="76">
        <v>51188</v>
      </c>
      <c r="R84" s="76">
        <v>51105</v>
      </c>
      <c r="S84" s="76">
        <v>50973</v>
      </c>
      <c r="T84" s="76">
        <v>50873</v>
      </c>
      <c r="U84" s="76">
        <v>50785</v>
      </c>
      <c r="V84" s="76">
        <v>50686</v>
      </c>
      <c r="W84" s="76">
        <v>50627</v>
      </c>
      <c r="X84" s="76">
        <v>50623</v>
      </c>
      <c r="Y84" s="76">
        <v>50658</v>
      </c>
      <c r="Z84" s="76">
        <v>50700</v>
      </c>
      <c r="AA84" s="63">
        <v>50719</v>
      </c>
    </row>
    <row r="85" spans="1:27" ht="12.75" customHeight="1" x14ac:dyDescent="0.3">
      <c r="A85" s="13" t="s">
        <v>78</v>
      </c>
      <c r="B85" s="76">
        <v>14881.8444</v>
      </c>
      <c r="C85" s="76">
        <v>14364.534439999999</v>
      </c>
      <c r="D85" s="76">
        <v>13948.564280000001</v>
      </c>
      <c r="E85" s="76">
        <v>13884</v>
      </c>
      <c r="F85" s="76">
        <v>13914</v>
      </c>
      <c r="G85" s="76">
        <v>14054</v>
      </c>
      <c r="H85" s="76">
        <v>14164</v>
      </c>
      <c r="I85" s="76">
        <v>14291</v>
      </c>
      <c r="J85" s="76">
        <v>14342.459440000001</v>
      </c>
      <c r="K85" s="76">
        <v>14108.619245</v>
      </c>
      <c r="L85" s="63">
        <v>14014</v>
      </c>
      <c r="M85" s="76">
        <v>14257</v>
      </c>
      <c r="N85" s="76">
        <v>14495</v>
      </c>
      <c r="O85" s="76">
        <v>14680</v>
      </c>
      <c r="P85" s="76">
        <v>14936</v>
      </c>
      <c r="Q85" s="76">
        <v>15103</v>
      </c>
      <c r="R85" s="76">
        <v>15217</v>
      </c>
      <c r="S85" s="76">
        <v>15334</v>
      </c>
      <c r="T85" s="76">
        <v>15408</v>
      </c>
      <c r="U85" s="76">
        <v>15442</v>
      </c>
      <c r="V85" s="76">
        <v>15497</v>
      </c>
      <c r="W85" s="76">
        <v>15516</v>
      </c>
      <c r="X85" s="76">
        <v>15470</v>
      </c>
      <c r="Y85" s="76">
        <v>15398</v>
      </c>
      <c r="Z85" s="76">
        <v>15332</v>
      </c>
      <c r="AA85" s="63">
        <v>15258</v>
      </c>
    </row>
    <row r="86" spans="1:27" ht="12.75" customHeight="1" x14ac:dyDescent="0.3">
      <c r="A86" s="13" t="s">
        <v>91</v>
      </c>
      <c r="B86" s="76">
        <v>50603</v>
      </c>
      <c r="C86" s="76">
        <v>50568</v>
      </c>
      <c r="D86" s="76">
        <v>50469</v>
      </c>
      <c r="E86" s="76">
        <v>50403</v>
      </c>
      <c r="F86" s="76">
        <v>50233</v>
      </c>
      <c r="G86" s="76">
        <v>50116</v>
      </c>
      <c r="H86" s="76">
        <v>50100</v>
      </c>
      <c r="I86" s="76">
        <v>50018</v>
      </c>
      <c r="J86" s="76">
        <v>49849</v>
      </c>
      <c r="K86" s="76">
        <v>49765</v>
      </c>
      <c r="L86" s="63">
        <v>49776</v>
      </c>
      <c r="M86" s="76">
        <v>49794</v>
      </c>
      <c r="N86" s="76">
        <v>49644</v>
      </c>
      <c r="O86" s="76">
        <v>49612</v>
      </c>
      <c r="P86" s="76">
        <v>49562</v>
      </c>
      <c r="Q86" s="76">
        <v>49501</v>
      </c>
      <c r="R86" s="76">
        <v>49435</v>
      </c>
      <c r="S86" s="76">
        <v>49370</v>
      </c>
      <c r="T86" s="76">
        <v>49283</v>
      </c>
      <c r="U86" s="76">
        <v>49223</v>
      </c>
      <c r="V86" s="76">
        <v>49219</v>
      </c>
      <c r="W86" s="76">
        <v>49254</v>
      </c>
      <c r="X86" s="76">
        <v>49284</v>
      </c>
      <c r="Y86" s="76">
        <v>49303</v>
      </c>
      <c r="Z86" s="76">
        <v>49356</v>
      </c>
      <c r="AA86" s="63">
        <v>49398</v>
      </c>
    </row>
    <row r="87" spans="1:27" ht="12.75" customHeight="1" x14ac:dyDescent="0.3">
      <c r="A87" s="13" t="s">
        <v>92</v>
      </c>
      <c r="B87" s="76">
        <v>14691</v>
      </c>
      <c r="C87" s="76">
        <v>14645</v>
      </c>
      <c r="D87" s="76">
        <v>14630</v>
      </c>
      <c r="E87" s="76">
        <v>14664</v>
      </c>
      <c r="F87" s="76">
        <v>14801</v>
      </c>
      <c r="G87" s="76">
        <v>14942</v>
      </c>
      <c r="H87" s="76">
        <v>15034</v>
      </c>
      <c r="I87" s="76">
        <v>15217</v>
      </c>
      <c r="J87" s="76">
        <v>15474</v>
      </c>
      <c r="K87" s="76">
        <v>15717</v>
      </c>
      <c r="L87" s="63">
        <v>15929</v>
      </c>
      <c r="M87" s="76">
        <v>16113</v>
      </c>
      <c r="N87" s="76">
        <v>16385</v>
      </c>
      <c r="O87" s="76">
        <v>16545</v>
      </c>
      <c r="P87" s="76">
        <v>16650</v>
      </c>
      <c r="Q87" s="76">
        <v>16790</v>
      </c>
      <c r="R87" s="76">
        <v>16887</v>
      </c>
      <c r="S87" s="76">
        <v>16937</v>
      </c>
      <c r="T87" s="76">
        <v>16998</v>
      </c>
      <c r="U87" s="76">
        <v>17004</v>
      </c>
      <c r="V87" s="76">
        <v>16964</v>
      </c>
      <c r="W87" s="76">
        <v>16889</v>
      </c>
      <c r="X87" s="76">
        <v>16809</v>
      </c>
      <c r="Y87" s="76">
        <v>16753</v>
      </c>
      <c r="Z87" s="76">
        <v>16676</v>
      </c>
      <c r="AA87" s="63">
        <v>16579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0.15167342272113085</v>
      </c>
      <c r="C90" s="38">
        <f t="shared" ref="C90:AA94" si="11">C83/SUM(C$83:C$85)</f>
        <v>0.15196556522191446</v>
      </c>
      <c r="D90" s="38">
        <f t="shared" si="11"/>
        <v>0.15222430588112726</v>
      </c>
      <c r="E90" s="38">
        <f t="shared" si="11"/>
        <v>0.1515139660433456</v>
      </c>
      <c r="F90" s="38">
        <f t="shared" si="11"/>
        <v>0.15121378230227095</v>
      </c>
      <c r="G90" s="38">
        <f t="shared" si="11"/>
        <v>0.15033499196802882</v>
      </c>
      <c r="H90" s="38">
        <f t="shared" si="11"/>
        <v>0.1487532019446913</v>
      </c>
      <c r="I90" s="38">
        <f t="shared" si="11"/>
        <v>0.14741093133282798</v>
      </c>
      <c r="J90" s="38">
        <f t="shared" si="11"/>
        <v>0.14645045798434622</v>
      </c>
      <c r="K90" s="38">
        <f t="shared" si="11"/>
        <v>0.14483100872381549</v>
      </c>
      <c r="L90" s="39">
        <f t="shared" si="11"/>
        <v>0.14225477141588994</v>
      </c>
      <c r="M90" s="38">
        <f t="shared" si="11"/>
        <v>0.14020142458319201</v>
      </c>
      <c r="N90" s="38">
        <f t="shared" si="11"/>
        <v>0.13919380491747713</v>
      </c>
      <c r="O90" s="38">
        <f t="shared" si="11"/>
        <v>0.13774991528295494</v>
      </c>
      <c r="P90" s="38">
        <f t="shared" si="11"/>
        <v>0.13716802627120853</v>
      </c>
      <c r="Q90" s="38">
        <f t="shared" si="11"/>
        <v>0.13622859823313266</v>
      </c>
      <c r="R90" s="38">
        <f t="shared" si="11"/>
        <v>0.13584718820034397</v>
      </c>
      <c r="S90" s="38">
        <f t="shared" si="11"/>
        <v>0.13563718844509334</v>
      </c>
      <c r="T90" s="38">
        <f t="shared" si="11"/>
        <v>0.13534491755374661</v>
      </c>
      <c r="U90" s="38">
        <f t="shared" si="11"/>
        <v>0.1351354880835782</v>
      </c>
      <c r="V90" s="38">
        <f t="shared" si="11"/>
        <v>0.13498712603416502</v>
      </c>
      <c r="W90" s="38">
        <f t="shared" si="11"/>
        <v>0.13486540926570226</v>
      </c>
      <c r="X90" s="38">
        <f t="shared" si="11"/>
        <v>0.13481778196669808</v>
      </c>
      <c r="Y90" s="38">
        <f t="shared" si="11"/>
        <v>0.13480379315764657</v>
      </c>
      <c r="Z90" s="38">
        <f t="shared" si="11"/>
        <v>0.13478950195888312</v>
      </c>
      <c r="AA90" s="39">
        <f t="shared" si="11"/>
        <v>0.13480729637934877</v>
      </c>
    </row>
    <row r="91" spans="1:27" ht="12.75" customHeight="1" x14ac:dyDescent="0.3">
      <c r="A91" s="13" t="s">
        <v>77</v>
      </c>
      <c r="B91" s="38">
        <f t="shared" ref="B91:Q94" si="12">B84/SUM(B$83:B$85)</f>
        <v>0.65497551709801471</v>
      </c>
      <c r="C91" s="38">
        <f t="shared" si="12"/>
        <v>0.66123701946709312</v>
      </c>
      <c r="D91" s="38">
        <f t="shared" si="12"/>
        <v>0.66612538052820758</v>
      </c>
      <c r="E91" s="38">
        <f t="shared" si="12"/>
        <v>0.66743603786871142</v>
      </c>
      <c r="F91" s="38">
        <f t="shared" si="12"/>
        <v>0.66718872357086922</v>
      </c>
      <c r="G91" s="38">
        <f t="shared" si="12"/>
        <v>0.66611814180673645</v>
      </c>
      <c r="H91" s="38">
        <f t="shared" si="12"/>
        <v>0.66613518741178313</v>
      </c>
      <c r="I91" s="38">
        <f t="shared" si="12"/>
        <v>0.66581279243014346</v>
      </c>
      <c r="J91" s="38">
        <f t="shared" si="12"/>
        <v>0.66614235486273543</v>
      </c>
      <c r="K91" s="38">
        <f t="shared" si="12"/>
        <v>0.670916010486862</v>
      </c>
      <c r="L91" s="39">
        <f t="shared" si="12"/>
        <v>0.6747996135871126</v>
      </c>
      <c r="M91" s="38">
        <f t="shared" si="12"/>
        <v>0.67380697680486346</v>
      </c>
      <c r="N91" s="38">
        <f t="shared" si="12"/>
        <v>0.67183792662894692</v>
      </c>
      <c r="O91" s="38">
        <f t="shared" si="12"/>
        <v>0.67091989677553898</v>
      </c>
      <c r="P91" s="38">
        <f t="shared" si="12"/>
        <v>0.66819567880320052</v>
      </c>
      <c r="Q91" s="38">
        <f t="shared" si="12"/>
        <v>0.66697938654783306</v>
      </c>
      <c r="R91" s="38">
        <f t="shared" si="11"/>
        <v>0.66588054411841346</v>
      </c>
      <c r="S91" s="38">
        <f t="shared" si="11"/>
        <v>0.66447231202419443</v>
      </c>
      <c r="T91" s="38">
        <f t="shared" si="11"/>
        <v>0.66365320392402416</v>
      </c>
      <c r="U91" s="38">
        <f t="shared" si="11"/>
        <v>0.66320600718250078</v>
      </c>
      <c r="V91" s="38">
        <f t="shared" si="11"/>
        <v>0.66246683483420687</v>
      </c>
      <c r="W91" s="38">
        <f t="shared" si="11"/>
        <v>0.66218902869699425</v>
      </c>
      <c r="X91" s="38">
        <f t="shared" si="11"/>
        <v>0.66267410200020949</v>
      </c>
      <c r="Y91" s="38">
        <f t="shared" si="11"/>
        <v>0.66351443390789544</v>
      </c>
      <c r="Z91" s="38">
        <f t="shared" si="11"/>
        <v>0.66431688046227022</v>
      </c>
      <c r="AA91" s="39">
        <f t="shared" si="11"/>
        <v>0.66510615418912367</v>
      </c>
    </row>
    <row r="92" spans="1:27" ht="12.75" customHeight="1" x14ac:dyDescent="0.3">
      <c r="A92" s="13" t="s">
        <v>78</v>
      </c>
      <c r="B92" s="38">
        <f t="shared" si="12"/>
        <v>0.19335106018085438</v>
      </c>
      <c r="C92" s="38">
        <f t="shared" si="11"/>
        <v>0.18679741531099234</v>
      </c>
      <c r="D92" s="38">
        <f t="shared" si="11"/>
        <v>0.18165031359066522</v>
      </c>
      <c r="E92" s="38">
        <f t="shared" si="11"/>
        <v>0.18104999608794303</v>
      </c>
      <c r="F92" s="38">
        <f t="shared" si="11"/>
        <v>0.18159749412685983</v>
      </c>
      <c r="G92" s="38">
        <f t="shared" si="11"/>
        <v>0.18354686622523475</v>
      </c>
      <c r="H92" s="38">
        <f t="shared" si="11"/>
        <v>0.18511161064352555</v>
      </c>
      <c r="I92" s="38">
        <f t="shared" si="11"/>
        <v>0.18677627623702853</v>
      </c>
      <c r="J92" s="38">
        <f t="shared" si="11"/>
        <v>0.18740718715291843</v>
      </c>
      <c r="K92" s="38">
        <f t="shared" si="11"/>
        <v>0.18425298078932248</v>
      </c>
      <c r="L92" s="39">
        <f t="shared" si="11"/>
        <v>0.18294561499699746</v>
      </c>
      <c r="M92" s="38">
        <f t="shared" si="11"/>
        <v>0.18599159861194459</v>
      </c>
      <c r="N92" s="38">
        <f t="shared" si="11"/>
        <v>0.188968268453576</v>
      </c>
      <c r="O92" s="38">
        <f t="shared" si="11"/>
        <v>0.19133018794150614</v>
      </c>
      <c r="P92" s="38">
        <f t="shared" si="11"/>
        <v>0.19463629492559098</v>
      </c>
      <c r="Q92" s="38">
        <f t="shared" si="11"/>
        <v>0.19679201521903422</v>
      </c>
      <c r="R92" s="38">
        <f t="shared" si="11"/>
        <v>0.19827226768124251</v>
      </c>
      <c r="S92" s="38">
        <f t="shared" si="11"/>
        <v>0.19989049953071228</v>
      </c>
      <c r="T92" s="38">
        <f t="shared" si="11"/>
        <v>0.20100187852222917</v>
      </c>
      <c r="U92" s="38">
        <f t="shared" si="11"/>
        <v>0.201658504733921</v>
      </c>
      <c r="V92" s="38">
        <f t="shared" si="11"/>
        <v>0.20254603913162814</v>
      </c>
      <c r="W92" s="38">
        <f t="shared" si="11"/>
        <v>0.20294556203730349</v>
      </c>
      <c r="X92" s="38">
        <f t="shared" si="11"/>
        <v>0.20250811603309246</v>
      </c>
      <c r="Y92" s="38">
        <f t="shared" si="11"/>
        <v>0.20168177293445802</v>
      </c>
      <c r="Z92" s="38">
        <f t="shared" si="11"/>
        <v>0.20089361757884669</v>
      </c>
      <c r="AA92" s="39">
        <f t="shared" si="11"/>
        <v>0.20008654943152759</v>
      </c>
    </row>
    <row r="93" spans="1:27" ht="12.75" customHeight="1" x14ac:dyDescent="0.3">
      <c r="A93" s="13" t="s">
        <v>91</v>
      </c>
      <c r="B93" s="38">
        <f t="shared" si="12"/>
        <v>0.65745504625298823</v>
      </c>
      <c r="C93" s="38">
        <f t="shared" si="11"/>
        <v>0.65758982561541768</v>
      </c>
      <c r="D93" s="38">
        <f t="shared" si="11"/>
        <v>0.65725113298952964</v>
      </c>
      <c r="E93" s="38">
        <f t="shared" si="11"/>
        <v>0.65726468977388308</v>
      </c>
      <c r="F93" s="38">
        <f t="shared" si="11"/>
        <v>0.65561211172017753</v>
      </c>
      <c r="G93" s="38">
        <f t="shared" si="11"/>
        <v>0.65452075905392526</v>
      </c>
      <c r="H93" s="38">
        <f t="shared" si="11"/>
        <v>0.65476501646714413</v>
      </c>
      <c r="I93" s="38">
        <f t="shared" si="11"/>
        <v>0.65371043207778967</v>
      </c>
      <c r="J93" s="38">
        <f t="shared" si="11"/>
        <v>0.65135696645803665</v>
      </c>
      <c r="K93" s="38">
        <f t="shared" si="11"/>
        <v>0.64991119469257697</v>
      </c>
      <c r="L93" s="39">
        <f t="shared" si="11"/>
        <v>0.64980026631158461</v>
      </c>
      <c r="M93" s="38">
        <f t="shared" si="11"/>
        <v>0.64959428079421822</v>
      </c>
      <c r="N93" s="38">
        <f t="shared" si="11"/>
        <v>0.64719839386749412</v>
      </c>
      <c r="O93" s="38">
        <f t="shared" si="11"/>
        <v>0.64661262153637622</v>
      </c>
      <c r="P93" s="38">
        <f t="shared" si="11"/>
        <v>0.64585993901326588</v>
      </c>
      <c r="Q93" s="38">
        <f t="shared" si="11"/>
        <v>0.6449977849008417</v>
      </c>
      <c r="R93" s="38">
        <f t="shared" si="11"/>
        <v>0.64412101944024602</v>
      </c>
      <c r="S93" s="38">
        <f t="shared" si="11"/>
        <v>0.64357597246845344</v>
      </c>
      <c r="T93" s="38">
        <f t="shared" si="11"/>
        <v>0.64291118764349819</v>
      </c>
      <c r="U93" s="38">
        <f t="shared" si="11"/>
        <v>0.64280770486451189</v>
      </c>
      <c r="V93" s="38">
        <f t="shared" si="11"/>
        <v>0.64329312125053917</v>
      </c>
      <c r="W93" s="38">
        <f t="shared" si="11"/>
        <v>0.64423051769691575</v>
      </c>
      <c r="X93" s="38">
        <f t="shared" si="11"/>
        <v>0.64514608859566447</v>
      </c>
      <c r="Y93" s="38">
        <f t="shared" si="11"/>
        <v>0.64576675223974433</v>
      </c>
      <c r="Z93" s="38">
        <f t="shared" si="11"/>
        <v>0.6467065868263473</v>
      </c>
      <c r="AA93" s="39">
        <f t="shared" si="11"/>
        <v>0.64778315433337263</v>
      </c>
    </row>
    <row r="94" spans="1:27" ht="12.75" customHeight="1" x14ac:dyDescent="0.3">
      <c r="A94" s="13" t="s">
        <v>92</v>
      </c>
      <c r="B94" s="38">
        <f t="shared" si="12"/>
        <v>0.19087153102588089</v>
      </c>
      <c r="C94" s="38">
        <f t="shared" si="11"/>
        <v>0.19044460916266792</v>
      </c>
      <c r="D94" s="38">
        <f t="shared" si="11"/>
        <v>0.19052456112934313</v>
      </c>
      <c r="E94" s="38">
        <f t="shared" si="11"/>
        <v>0.19122134418277131</v>
      </c>
      <c r="F94" s="38">
        <f t="shared" si="11"/>
        <v>0.19317410597755155</v>
      </c>
      <c r="G94" s="38">
        <f t="shared" si="11"/>
        <v>0.19514424897804594</v>
      </c>
      <c r="H94" s="38">
        <f t="shared" si="11"/>
        <v>0.19648178158816457</v>
      </c>
      <c r="I94" s="38">
        <f t="shared" si="11"/>
        <v>0.19887863658938235</v>
      </c>
      <c r="J94" s="38">
        <f t="shared" si="11"/>
        <v>0.20219257555761719</v>
      </c>
      <c r="K94" s="38">
        <f t="shared" si="11"/>
        <v>0.20525779658360757</v>
      </c>
      <c r="L94" s="39">
        <f t="shared" si="11"/>
        <v>0.20794496227252551</v>
      </c>
      <c r="M94" s="38">
        <f t="shared" si="11"/>
        <v>0.21020429462258983</v>
      </c>
      <c r="N94" s="38">
        <f t="shared" si="11"/>
        <v>0.21360780121502881</v>
      </c>
      <c r="O94" s="38">
        <f t="shared" si="11"/>
        <v>0.21563746318066887</v>
      </c>
      <c r="P94" s="38">
        <f t="shared" si="11"/>
        <v>0.21697203471552556</v>
      </c>
      <c r="Q94" s="38">
        <f t="shared" si="11"/>
        <v>0.21877361686602559</v>
      </c>
      <c r="R94" s="38">
        <f t="shared" si="11"/>
        <v>0.22003179235941001</v>
      </c>
      <c r="S94" s="38">
        <f t="shared" si="11"/>
        <v>0.22078683908645322</v>
      </c>
      <c r="T94" s="38">
        <f t="shared" si="11"/>
        <v>0.22174389480275516</v>
      </c>
      <c r="U94" s="38">
        <f t="shared" si="11"/>
        <v>0.22205680705190989</v>
      </c>
      <c r="V94" s="38">
        <f t="shared" si="11"/>
        <v>0.22171975271529584</v>
      </c>
      <c r="W94" s="38">
        <f t="shared" si="11"/>
        <v>0.22090407303738196</v>
      </c>
      <c r="X94" s="38">
        <f t="shared" si="11"/>
        <v>0.22003612943763745</v>
      </c>
      <c r="Y94" s="38">
        <f t="shared" si="11"/>
        <v>0.2194294546026091</v>
      </c>
      <c r="Z94" s="38">
        <f t="shared" si="11"/>
        <v>0.21850391121476959</v>
      </c>
      <c r="AA94" s="39">
        <f t="shared" si="11"/>
        <v>0.21740954928727854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2" t="s">
        <v>79</v>
      </c>
      <c r="B96" s="82"/>
      <c r="C96" s="82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231.57113321295867</v>
      </c>
      <c r="C97" s="76">
        <f t="shared" ref="C97:AA97" si="13">C83/(C84/1000)</f>
        <v>229.82011101614845</v>
      </c>
      <c r="D97" s="76">
        <f t="shared" si="13"/>
        <v>228.52200251012835</v>
      </c>
      <c r="E97" s="76">
        <f t="shared" si="13"/>
        <v>227.00896782134694</v>
      </c>
      <c r="F97" s="76">
        <f t="shared" si="13"/>
        <v>226.64319248826291</v>
      </c>
      <c r="G97" s="76">
        <f t="shared" si="13"/>
        <v>225.68818131911223</v>
      </c>
      <c r="H97" s="76">
        <f t="shared" si="13"/>
        <v>223.3078281341966</v>
      </c>
      <c r="I97" s="76">
        <f t="shared" si="13"/>
        <v>221.39996859296483</v>
      </c>
      <c r="J97" s="76">
        <f t="shared" si="13"/>
        <v>219.84859079336525</v>
      </c>
      <c r="K97" s="76">
        <f t="shared" si="13"/>
        <v>215.87055079922197</v>
      </c>
      <c r="L97" s="63">
        <f t="shared" si="13"/>
        <v>210.81039252481088</v>
      </c>
      <c r="M97" s="76">
        <f t="shared" si="13"/>
        <v>208.07357212003873</v>
      </c>
      <c r="N97" s="76">
        <f t="shared" si="13"/>
        <v>207.18360693910816</v>
      </c>
      <c r="O97" s="76">
        <f t="shared" si="13"/>
        <v>205.31499504633138</v>
      </c>
      <c r="P97" s="76">
        <f t="shared" si="13"/>
        <v>205.28122318433574</v>
      </c>
      <c r="Q97" s="76">
        <f t="shared" si="13"/>
        <v>204.24708916152221</v>
      </c>
      <c r="R97" s="76">
        <f t="shared" si="13"/>
        <v>204.01134918305451</v>
      </c>
      <c r="S97" s="76">
        <f t="shared" si="13"/>
        <v>204.12767543601515</v>
      </c>
      <c r="T97" s="76">
        <f t="shared" si="13"/>
        <v>203.93922119788493</v>
      </c>
      <c r="U97" s="76">
        <f t="shared" si="13"/>
        <v>203.76095303731418</v>
      </c>
      <c r="V97" s="76">
        <f t="shared" si="13"/>
        <v>203.76435307580002</v>
      </c>
      <c r="W97" s="76">
        <f t="shared" si="13"/>
        <v>203.66602800877001</v>
      </c>
      <c r="X97" s="76">
        <f t="shared" si="13"/>
        <v>203.44507437330859</v>
      </c>
      <c r="Y97" s="76">
        <f t="shared" si="13"/>
        <v>203.1663310829484</v>
      </c>
      <c r="Z97" s="76">
        <f t="shared" si="13"/>
        <v>202.89940828402365</v>
      </c>
      <c r="AA97" s="63">
        <f t="shared" si="13"/>
        <v>202.6853841755555</v>
      </c>
    </row>
    <row r="98" spans="1:27" ht="12.75" customHeight="1" x14ac:dyDescent="0.3">
      <c r="A98" s="13" t="s">
        <v>78</v>
      </c>
      <c r="B98" s="76">
        <f>B85/(B84/1000)</f>
        <v>295.20349254813459</v>
      </c>
      <c r="C98" s="76">
        <f t="shared" ref="C98:AA98" si="14">C85/(C84/1000)</f>
        <v>282.49691080746942</v>
      </c>
      <c r="D98" s="76">
        <f t="shared" si="14"/>
        <v>272.6968809484855</v>
      </c>
      <c r="E98" s="76">
        <f t="shared" si="14"/>
        <v>271.26194244182636</v>
      </c>
      <c r="F98" s="76">
        <f t="shared" si="14"/>
        <v>272.18309859154931</v>
      </c>
      <c r="G98" s="76">
        <f t="shared" si="14"/>
        <v>275.54701592032001</v>
      </c>
      <c r="H98" s="76">
        <f t="shared" si="14"/>
        <v>277.88895428683537</v>
      </c>
      <c r="I98" s="76">
        <f t="shared" si="14"/>
        <v>280.5237123115578</v>
      </c>
      <c r="J98" s="76">
        <f t="shared" si="14"/>
        <v>281.33203929291562</v>
      </c>
      <c r="K98" s="76">
        <f t="shared" si="14"/>
        <v>274.6289817344142</v>
      </c>
      <c r="L98" s="63">
        <f t="shared" si="14"/>
        <v>271.11102513010002</v>
      </c>
      <c r="M98" s="76">
        <f t="shared" si="14"/>
        <v>276.03097773475315</v>
      </c>
      <c r="N98" s="76">
        <f t="shared" si="14"/>
        <v>281.27061745643653</v>
      </c>
      <c r="O98" s="76">
        <f t="shared" si="14"/>
        <v>285.17590380169787</v>
      </c>
      <c r="P98" s="76">
        <f t="shared" si="14"/>
        <v>291.28637179187143</v>
      </c>
      <c r="Q98" s="76">
        <f t="shared" si="14"/>
        <v>295.04962100492304</v>
      </c>
      <c r="R98" s="76">
        <f t="shared" si="14"/>
        <v>297.75951472458667</v>
      </c>
      <c r="S98" s="76">
        <f t="shared" si="14"/>
        <v>300.82592745178823</v>
      </c>
      <c r="T98" s="76">
        <f t="shared" si="14"/>
        <v>302.87185737031433</v>
      </c>
      <c r="U98" s="76">
        <f t="shared" si="14"/>
        <v>304.06616126809098</v>
      </c>
      <c r="V98" s="76">
        <f t="shared" si="14"/>
        <v>305.74517618277235</v>
      </c>
      <c r="W98" s="76">
        <f t="shared" si="14"/>
        <v>306.47678116420093</v>
      </c>
      <c r="X98" s="76">
        <f t="shared" si="14"/>
        <v>305.5923196965806</v>
      </c>
      <c r="Y98" s="76">
        <f t="shared" si="14"/>
        <v>303.95988787555763</v>
      </c>
      <c r="Z98" s="76">
        <f t="shared" si="14"/>
        <v>302.40631163708088</v>
      </c>
      <c r="AA98" s="63">
        <f t="shared" si="14"/>
        <v>300.83400697963287</v>
      </c>
    </row>
    <row r="99" spans="1:27" ht="12.75" customHeight="1" x14ac:dyDescent="0.3">
      <c r="A99" s="13" t="s">
        <v>80</v>
      </c>
      <c r="B99" s="76">
        <f>SUM(B97:B98)</f>
        <v>526.77462576109326</v>
      </c>
      <c r="C99" s="76">
        <f t="shared" ref="C99:AA99" si="15">SUM(C97:C98)</f>
        <v>512.31702182361789</v>
      </c>
      <c r="D99" s="76">
        <f t="shared" si="15"/>
        <v>501.21888345861385</v>
      </c>
      <c r="E99" s="76">
        <f t="shared" si="15"/>
        <v>498.27091026317328</v>
      </c>
      <c r="F99" s="76">
        <f t="shared" si="15"/>
        <v>498.82629107981222</v>
      </c>
      <c r="G99" s="76">
        <f t="shared" si="15"/>
        <v>501.23519723943224</v>
      </c>
      <c r="H99" s="76">
        <f t="shared" si="15"/>
        <v>501.19678242103197</v>
      </c>
      <c r="I99" s="76">
        <f t="shared" si="15"/>
        <v>501.9236809045226</v>
      </c>
      <c r="J99" s="76">
        <f t="shared" si="15"/>
        <v>501.18063008628087</v>
      </c>
      <c r="K99" s="76">
        <f t="shared" si="15"/>
        <v>490.49953253363617</v>
      </c>
      <c r="L99" s="63">
        <f t="shared" si="15"/>
        <v>481.9214176549109</v>
      </c>
      <c r="M99" s="76">
        <f t="shared" si="15"/>
        <v>484.10454985479191</v>
      </c>
      <c r="N99" s="76">
        <f t="shared" si="15"/>
        <v>488.45422439554466</v>
      </c>
      <c r="O99" s="76">
        <f t="shared" si="15"/>
        <v>490.49089884802925</v>
      </c>
      <c r="P99" s="76">
        <f t="shared" si="15"/>
        <v>496.56759497620715</v>
      </c>
      <c r="Q99" s="76">
        <f t="shared" si="15"/>
        <v>499.29671016644522</v>
      </c>
      <c r="R99" s="76">
        <f t="shared" si="15"/>
        <v>501.77086390764117</v>
      </c>
      <c r="S99" s="76">
        <f t="shared" si="15"/>
        <v>504.95360288780341</v>
      </c>
      <c r="T99" s="76">
        <f t="shared" si="15"/>
        <v>506.81107856819926</v>
      </c>
      <c r="U99" s="76">
        <f t="shared" si="15"/>
        <v>507.82711430540519</v>
      </c>
      <c r="V99" s="76">
        <f t="shared" si="15"/>
        <v>509.50952925857234</v>
      </c>
      <c r="W99" s="76">
        <f t="shared" si="15"/>
        <v>510.14280917297094</v>
      </c>
      <c r="X99" s="76">
        <f t="shared" si="15"/>
        <v>509.03739406988916</v>
      </c>
      <c r="Y99" s="76">
        <f t="shared" si="15"/>
        <v>507.126218958506</v>
      </c>
      <c r="Z99" s="76">
        <f t="shared" si="15"/>
        <v>505.30571992110453</v>
      </c>
      <c r="AA99" s="63">
        <f t="shared" si="15"/>
        <v>503.51939115518837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3"/>
      <c r="B103" s="83"/>
      <c r="C103" s="83"/>
      <c r="D103" s="83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1"/>
      <c r="B109" s="81"/>
      <c r="C109" s="81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4:B44"/>
    <mergeCell ref="L51:L52"/>
    <mergeCell ref="AA51:AA52"/>
    <mergeCell ref="C52:H52"/>
    <mergeCell ref="A43:B43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0:B30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4" t="s">
        <v>81</v>
      </c>
      <c r="B5" s="84"/>
      <c r="C5" s="84"/>
      <c r="D5" s="84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5" t="s">
        <v>54</v>
      </c>
      <c r="B10" s="85"/>
      <c r="C10" s="76">
        <v>71782</v>
      </c>
      <c r="D10" s="76">
        <v>71804</v>
      </c>
      <c r="E10" s="76">
        <v>71789</v>
      </c>
      <c r="F10" s="76">
        <v>71756</v>
      </c>
      <c r="G10" s="76">
        <v>71752</v>
      </c>
      <c r="H10" s="76">
        <v>71740</v>
      </c>
      <c r="I10" s="76">
        <v>71728</v>
      </c>
      <c r="J10" s="76">
        <v>71713</v>
      </c>
      <c r="K10" s="76">
        <v>71717</v>
      </c>
      <c r="L10" s="63">
        <v>71733</v>
      </c>
      <c r="M10" s="76">
        <v>71748</v>
      </c>
      <c r="N10" s="76">
        <v>71773</v>
      </c>
      <c r="O10" s="76">
        <v>71792</v>
      </c>
      <c r="P10" s="76">
        <v>71821</v>
      </c>
      <c r="Q10" s="76">
        <v>71840</v>
      </c>
      <c r="R10" s="76">
        <v>71853</v>
      </c>
      <c r="S10" s="76">
        <v>71857</v>
      </c>
      <c r="T10" s="76">
        <v>71853</v>
      </c>
      <c r="U10" s="76">
        <v>71833</v>
      </c>
      <c r="V10" s="76">
        <v>71808</v>
      </c>
      <c r="W10" s="76">
        <v>71783</v>
      </c>
      <c r="X10" s="76">
        <v>71753</v>
      </c>
      <c r="Y10" s="76">
        <v>71732</v>
      </c>
      <c r="Z10" s="76">
        <v>71704</v>
      </c>
      <c r="AA10" s="63">
        <v>71671</v>
      </c>
    </row>
    <row r="11" spans="1:27" ht="12.75" customHeight="1" x14ac:dyDescent="0.3">
      <c r="A11" s="6" t="s">
        <v>55</v>
      </c>
      <c r="B11" s="25"/>
      <c r="C11" s="76">
        <v>749</v>
      </c>
      <c r="D11" s="76">
        <v>756</v>
      </c>
      <c r="E11" s="76">
        <v>760</v>
      </c>
      <c r="F11" s="76">
        <v>754</v>
      </c>
      <c r="G11" s="76">
        <v>748</v>
      </c>
      <c r="H11" s="76">
        <v>747</v>
      </c>
      <c r="I11" s="76">
        <v>744</v>
      </c>
      <c r="J11" s="76">
        <v>747</v>
      </c>
      <c r="K11" s="76">
        <v>743</v>
      </c>
      <c r="L11" s="63">
        <v>739</v>
      </c>
      <c r="M11" s="76">
        <v>737</v>
      </c>
      <c r="N11" s="76">
        <v>738</v>
      </c>
      <c r="O11" s="76">
        <v>731</v>
      </c>
      <c r="P11" s="76">
        <v>731</v>
      </c>
      <c r="Q11" s="76">
        <v>727</v>
      </c>
      <c r="R11" s="76">
        <v>728</v>
      </c>
      <c r="S11" s="76">
        <v>728</v>
      </c>
      <c r="T11" s="76">
        <v>731</v>
      </c>
      <c r="U11" s="76">
        <v>734</v>
      </c>
      <c r="V11" s="76">
        <v>733</v>
      </c>
      <c r="W11" s="76">
        <v>737</v>
      </c>
      <c r="X11" s="76">
        <v>736</v>
      </c>
      <c r="Y11" s="76">
        <v>737</v>
      </c>
      <c r="Z11" s="76">
        <v>737</v>
      </c>
      <c r="AA11" s="63">
        <v>738</v>
      </c>
    </row>
    <row r="12" spans="1:27" ht="12.75" customHeight="1" x14ac:dyDescent="0.3">
      <c r="A12" s="6" t="s">
        <v>56</v>
      </c>
      <c r="B12" s="25"/>
      <c r="C12" s="76">
        <v>850</v>
      </c>
      <c r="D12" s="76">
        <v>845</v>
      </c>
      <c r="E12" s="76">
        <v>854</v>
      </c>
      <c r="F12" s="76">
        <v>839</v>
      </c>
      <c r="G12" s="76">
        <v>837</v>
      </c>
      <c r="H12" s="76">
        <v>837</v>
      </c>
      <c r="I12" s="76">
        <v>836</v>
      </c>
      <c r="J12" s="76">
        <v>839</v>
      </c>
      <c r="K12" s="76">
        <v>832</v>
      </c>
      <c r="L12" s="63">
        <v>840</v>
      </c>
      <c r="M12" s="76">
        <v>837</v>
      </c>
      <c r="N12" s="76">
        <v>842</v>
      </c>
      <c r="O12" s="76">
        <v>826</v>
      </c>
      <c r="P12" s="76">
        <v>835</v>
      </c>
      <c r="Q12" s="76">
        <v>838</v>
      </c>
      <c r="R12" s="76">
        <v>844</v>
      </c>
      <c r="S12" s="76">
        <v>842</v>
      </c>
      <c r="T12" s="76">
        <v>851</v>
      </c>
      <c r="U12" s="76">
        <v>858</v>
      </c>
      <c r="V12" s="76">
        <v>846</v>
      </c>
      <c r="W12" s="76">
        <v>850</v>
      </c>
      <c r="X12" s="76">
        <v>846</v>
      </c>
      <c r="Y12" s="76">
        <v>854</v>
      </c>
      <c r="Z12" s="76">
        <v>856</v>
      </c>
      <c r="AA12" s="63">
        <v>855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-101</v>
      </c>
      <c r="D14" s="76">
        <f t="shared" ref="D14:AA14" si="0">D11-D12</f>
        <v>-89</v>
      </c>
      <c r="E14" s="76">
        <f t="shared" si="0"/>
        <v>-94</v>
      </c>
      <c r="F14" s="76">
        <f t="shared" si="0"/>
        <v>-85</v>
      </c>
      <c r="G14" s="76">
        <f t="shared" si="0"/>
        <v>-89</v>
      </c>
      <c r="H14" s="76">
        <f t="shared" si="0"/>
        <v>-90</v>
      </c>
      <c r="I14" s="76">
        <f t="shared" si="0"/>
        <v>-92</v>
      </c>
      <c r="J14" s="76">
        <f t="shared" si="0"/>
        <v>-92</v>
      </c>
      <c r="K14" s="76">
        <f t="shared" si="0"/>
        <v>-89</v>
      </c>
      <c r="L14" s="63">
        <f t="shared" si="0"/>
        <v>-101</v>
      </c>
      <c r="M14" s="76">
        <f t="shared" si="0"/>
        <v>-100</v>
      </c>
      <c r="N14" s="76">
        <f t="shared" si="0"/>
        <v>-104</v>
      </c>
      <c r="O14" s="76">
        <f t="shared" si="0"/>
        <v>-95</v>
      </c>
      <c r="P14" s="76">
        <f t="shared" si="0"/>
        <v>-104</v>
      </c>
      <c r="Q14" s="76">
        <f t="shared" si="0"/>
        <v>-111</v>
      </c>
      <c r="R14" s="76">
        <f t="shared" si="0"/>
        <v>-116</v>
      </c>
      <c r="S14" s="76">
        <f t="shared" si="0"/>
        <v>-114</v>
      </c>
      <c r="T14" s="76">
        <f t="shared" si="0"/>
        <v>-120</v>
      </c>
      <c r="U14" s="76">
        <f t="shared" si="0"/>
        <v>-124</v>
      </c>
      <c r="V14" s="76">
        <f t="shared" si="0"/>
        <v>-113</v>
      </c>
      <c r="W14" s="76">
        <f t="shared" si="0"/>
        <v>-113</v>
      </c>
      <c r="X14" s="76">
        <f t="shared" si="0"/>
        <v>-110</v>
      </c>
      <c r="Y14" s="76">
        <f t="shared" si="0"/>
        <v>-117</v>
      </c>
      <c r="Z14" s="76">
        <f t="shared" si="0"/>
        <v>-119</v>
      </c>
      <c r="AA14" s="63">
        <f t="shared" si="0"/>
        <v>-117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5" t="s">
        <v>58</v>
      </c>
      <c r="B16" s="85"/>
      <c r="C16" s="76">
        <v>673</v>
      </c>
      <c r="D16" s="76">
        <v>675</v>
      </c>
      <c r="E16" s="76">
        <v>644</v>
      </c>
      <c r="F16" s="76">
        <v>642</v>
      </c>
      <c r="G16" s="76">
        <v>641</v>
      </c>
      <c r="H16" s="76">
        <v>643</v>
      </c>
      <c r="I16" s="76">
        <v>640</v>
      </c>
      <c r="J16" s="76">
        <v>640</v>
      </c>
      <c r="K16" s="76">
        <v>640</v>
      </c>
      <c r="L16" s="63">
        <v>640</v>
      </c>
      <c r="M16" s="76">
        <v>640</v>
      </c>
      <c r="N16" s="76">
        <v>640</v>
      </c>
      <c r="O16" s="76">
        <v>640</v>
      </c>
      <c r="P16" s="76">
        <v>640</v>
      </c>
      <c r="Q16" s="76">
        <v>640</v>
      </c>
      <c r="R16" s="76">
        <v>640</v>
      </c>
      <c r="S16" s="76">
        <v>640</v>
      </c>
      <c r="T16" s="76">
        <v>640</v>
      </c>
      <c r="U16" s="76">
        <v>640</v>
      </c>
      <c r="V16" s="76">
        <v>640</v>
      </c>
      <c r="W16" s="76">
        <v>640</v>
      </c>
      <c r="X16" s="76">
        <v>640</v>
      </c>
      <c r="Y16" s="76">
        <v>640</v>
      </c>
      <c r="Z16" s="76">
        <v>640</v>
      </c>
      <c r="AA16" s="63">
        <v>640</v>
      </c>
    </row>
    <row r="17" spans="1:27" ht="12.75" customHeight="1" x14ac:dyDescent="0.3">
      <c r="A17" s="85" t="s">
        <v>83</v>
      </c>
      <c r="B17" s="85"/>
      <c r="C17" s="76">
        <v>676</v>
      </c>
      <c r="D17" s="76">
        <v>672</v>
      </c>
      <c r="E17" s="76">
        <v>668</v>
      </c>
      <c r="F17" s="76">
        <v>663</v>
      </c>
      <c r="G17" s="76">
        <v>654</v>
      </c>
      <c r="H17" s="76">
        <v>655</v>
      </c>
      <c r="I17" s="76">
        <v>651</v>
      </c>
      <c r="J17" s="76">
        <v>654</v>
      </c>
      <c r="K17" s="76">
        <v>651</v>
      </c>
      <c r="L17" s="63">
        <v>650</v>
      </c>
      <c r="M17" s="76">
        <v>656</v>
      </c>
      <c r="N17" s="76">
        <v>662</v>
      </c>
      <c r="O17" s="76">
        <v>661</v>
      </c>
      <c r="P17" s="76">
        <v>661</v>
      </c>
      <c r="Q17" s="76">
        <v>661</v>
      </c>
      <c r="R17" s="76">
        <v>664</v>
      </c>
      <c r="S17" s="76">
        <v>661</v>
      </c>
      <c r="T17" s="76">
        <v>658</v>
      </c>
      <c r="U17" s="76">
        <v>656</v>
      </c>
      <c r="V17" s="76">
        <v>652</v>
      </c>
      <c r="W17" s="76">
        <v>649</v>
      </c>
      <c r="X17" s="76">
        <v>645</v>
      </c>
      <c r="Y17" s="76">
        <v>644</v>
      </c>
      <c r="Z17" s="76">
        <v>639</v>
      </c>
      <c r="AA17" s="63">
        <v>636</v>
      </c>
    </row>
    <row r="18" spans="1:27" ht="12.75" customHeight="1" x14ac:dyDescent="0.3">
      <c r="A18" s="6" t="s">
        <v>97</v>
      </c>
      <c r="B18" s="6"/>
      <c r="C18" s="76">
        <v>1915</v>
      </c>
      <c r="D18" s="76">
        <v>1879</v>
      </c>
      <c r="E18" s="76">
        <v>1863</v>
      </c>
      <c r="F18" s="76">
        <v>1881</v>
      </c>
      <c r="G18" s="76">
        <v>1876</v>
      </c>
      <c r="H18" s="76">
        <v>1863</v>
      </c>
      <c r="I18" s="76">
        <v>1866</v>
      </c>
      <c r="J18" s="76">
        <v>1864</v>
      </c>
      <c r="K18" s="76">
        <v>1865</v>
      </c>
      <c r="L18" s="63">
        <v>1870</v>
      </c>
      <c r="M18" s="76">
        <v>1870</v>
      </c>
      <c r="N18" s="76">
        <v>1864</v>
      </c>
      <c r="O18" s="76">
        <v>1863</v>
      </c>
      <c r="P18" s="76">
        <v>1859</v>
      </c>
      <c r="Q18" s="76">
        <v>1852</v>
      </c>
      <c r="R18" s="76">
        <v>1843</v>
      </c>
      <c r="S18" s="76">
        <v>1840</v>
      </c>
      <c r="T18" s="76">
        <v>1836</v>
      </c>
      <c r="U18" s="76">
        <v>1829</v>
      </c>
      <c r="V18" s="76">
        <v>1818</v>
      </c>
      <c r="W18" s="76">
        <v>1813</v>
      </c>
      <c r="X18" s="76">
        <v>1814</v>
      </c>
      <c r="Y18" s="76">
        <v>1814</v>
      </c>
      <c r="Z18" s="76">
        <v>1812</v>
      </c>
      <c r="AA18" s="63">
        <v>1806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5" t="s">
        <v>59</v>
      </c>
      <c r="B20" s="85"/>
      <c r="C20" s="76">
        <v>431</v>
      </c>
      <c r="D20" s="76">
        <v>435</v>
      </c>
      <c r="E20" s="76">
        <v>429</v>
      </c>
      <c r="F20" s="76">
        <v>432</v>
      </c>
      <c r="G20" s="76">
        <v>429</v>
      </c>
      <c r="H20" s="76">
        <v>428</v>
      </c>
      <c r="I20" s="76">
        <v>428</v>
      </c>
      <c r="J20" s="76">
        <v>428</v>
      </c>
      <c r="K20" s="76">
        <v>428</v>
      </c>
      <c r="L20" s="63">
        <v>428</v>
      </c>
      <c r="M20" s="76">
        <v>428</v>
      </c>
      <c r="N20" s="76">
        <v>428</v>
      </c>
      <c r="O20" s="76">
        <v>428</v>
      </c>
      <c r="P20" s="76">
        <v>428</v>
      </c>
      <c r="Q20" s="76">
        <v>428</v>
      </c>
      <c r="R20" s="76">
        <v>428</v>
      </c>
      <c r="S20" s="76">
        <v>428</v>
      </c>
      <c r="T20" s="76">
        <v>428</v>
      </c>
      <c r="U20" s="76">
        <v>428</v>
      </c>
      <c r="V20" s="76">
        <v>428</v>
      </c>
      <c r="W20" s="76">
        <v>428</v>
      </c>
      <c r="X20" s="76">
        <v>428</v>
      </c>
      <c r="Y20" s="76">
        <v>428</v>
      </c>
      <c r="Z20" s="76">
        <v>428</v>
      </c>
      <c r="AA20" s="63">
        <v>428</v>
      </c>
    </row>
    <row r="21" spans="1:27" ht="12.75" customHeight="1" x14ac:dyDescent="0.3">
      <c r="A21" s="85" t="s">
        <v>84</v>
      </c>
      <c r="B21" s="85"/>
      <c r="C21" s="76">
        <v>592</v>
      </c>
      <c r="D21" s="76">
        <v>587</v>
      </c>
      <c r="E21" s="76">
        <v>577</v>
      </c>
      <c r="F21" s="76">
        <v>566</v>
      </c>
      <c r="G21" s="76">
        <v>566</v>
      </c>
      <c r="H21" s="76">
        <v>571</v>
      </c>
      <c r="I21" s="76">
        <v>568</v>
      </c>
      <c r="J21" s="76">
        <v>561</v>
      </c>
      <c r="K21" s="76">
        <v>556</v>
      </c>
      <c r="L21" s="63">
        <v>551</v>
      </c>
      <c r="M21" s="76">
        <v>550</v>
      </c>
      <c r="N21" s="76">
        <v>558</v>
      </c>
      <c r="O21" s="76">
        <v>559</v>
      </c>
      <c r="P21" s="76">
        <v>560</v>
      </c>
      <c r="Q21" s="76">
        <v>560</v>
      </c>
      <c r="R21" s="76">
        <v>565</v>
      </c>
      <c r="S21" s="76">
        <v>566</v>
      </c>
      <c r="T21" s="76">
        <v>568</v>
      </c>
      <c r="U21" s="76">
        <v>568</v>
      </c>
      <c r="V21" s="76">
        <v>567</v>
      </c>
      <c r="W21" s="76">
        <v>566</v>
      </c>
      <c r="X21" s="76">
        <v>565</v>
      </c>
      <c r="Y21" s="76">
        <v>564</v>
      </c>
      <c r="Z21" s="76">
        <v>562</v>
      </c>
      <c r="AA21" s="63">
        <v>559</v>
      </c>
    </row>
    <row r="22" spans="1:27" ht="12.75" customHeight="1" x14ac:dyDescent="0.3">
      <c r="A22" s="6" t="s">
        <v>98</v>
      </c>
      <c r="B22" s="6"/>
      <c r="C22" s="76">
        <v>2119</v>
      </c>
      <c r="D22" s="76">
        <v>2131</v>
      </c>
      <c r="E22" s="76">
        <v>2109</v>
      </c>
      <c r="F22" s="76">
        <v>2108</v>
      </c>
      <c r="G22" s="76">
        <v>2104</v>
      </c>
      <c r="H22" s="76">
        <v>2090</v>
      </c>
      <c r="I22" s="76">
        <v>2091</v>
      </c>
      <c r="J22" s="76">
        <v>2080</v>
      </c>
      <c r="K22" s="76">
        <v>2076</v>
      </c>
      <c r="L22" s="63">
        <v>2072</v>
      </c>
      <c r="M22" s="76">
        <v>2067</v>
      </c>
      <c r="N22" s="76">
        <v>2062</v>
      </c>
      <c r="O22" s="76">
        <v>2062</v>
      </c>
      <c r="P22" s="76">
        <v>2056</v>
      </c>
      <c r="Q22" s="76">
        <v>2050</v>
      </c>
      <c r="R22" s="76">
        <v>2044</v>
      </c>
      <c r="S22" s="76">
        <v>2042</v>
      </c>
      <c r="T22" s="76">
        <v>2047</v>
      </c>
      <c r="U22" s="76">
        <v>2037</v>
      </c>
      <c r="V22" s="76">
        <v>2038</v>
      </c>
      <c r="W22" s="76">
        <v>2034</v>
      </c>
      <c r="X22" s="76">
        <v>2030</v>
      </c>
      <c r="Y22" s="76">
        <v>2028</v>
      </c>
      <c r="Z22" s="76">
        <v>2028</v>
      </c>
      <c r="AA22" s="63">
        <v>2025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5" t="s">
        <v>60</v>
      </c>
      <c r="B24" s="85"/>
      <c r="C24" s="76">
        <f>C16-C20</f>
        <v>242</v>
      </c>
      <c r="D24" s="76">
        <f t="shared" ref="D24:AA26" si="1">D16-D20</f>
        <v>240</v>
      </c>
      <c r="E24" s="76">
        <f t="shared" si="1"/>
        <v>215</v>
      </c>
      <c r="F24" s="76">
        <f t="shared" si="1"/>
        <v>210</v>
      </c>
      <c r="G24" s="76">
        <f t="shared" si="1"/>
        <v>212</v>
      </c>
      <c r="H24" s="76">
        <f t="shared" si="1"/>
        <v>215</v>
      </c>
      <c r="I24" s="76">
        <f t="shared" si="1"/>
        <v>212</v>
      </c>
      <c r="J24" s="76">
        <f t="shared" si="1"/>
        <v>212</v>
      </c>
      <c r="K24" s="76">
        <f t="shared" si="1"/>
        <v>212</v>
      </c>
      <c r="L24" s="63">
        <f t="shared" si="1"/>
        <v>212</v>
      </c>
      <c r="M24" s="76">
        <f t="shared" si="1"/>
        <v>212</v>
      </c>
      <c r="N24" s="76">
        <f t="shared" si="1"/>
        <v>212</v>
      </c>
      <c r="O24" s="76">
        <f t="shared" si="1"/>
        <v>212</v>
      </c>
      <c r="P24" s="76">
        <f t="shared" si="1"/>
        <v>212</v>
      </c>
      <c r="Q24" s="76">
        <f t="shared" si="1"/>
        <v>212</v>
      </c>
      <c r="R24" s="76">
        <f t="shared" si="1"/>
        <v>212</v>
      </c>
      <c r="S24" s="76">
        <f t="shared" si="1"/>
        <v>212</v>
      </c>
      <c r="T24" s="76">
        <f t="shared" si="1"/>
        <v>212</v>
      </c>
      <c r="U24" s="76">
        <f t="shared" si="1"/>
        <v>212</v>
      </c>
      <c r="V24" s="76">
        <f t="shared" si="1"/>
        <v>212</v>
      </c>
      <c r="W24" s="76">
        <f t="shared" si="1"/>
        <v>212</v>
      </c>
      <c r="X24" s="76">
        <f t="shared" si="1"/>
        <v>212</v>
      </c>
      <c r="Y24" s="76">
        <f t="shared" si="1"/>
        <v>212</v>
      </c>
      <c r="Z24" s="76">
        <f t="shared" si="1"/>
        <v>212</v>
      </c>
      <c r="AA24" s="63">
        <f t="shared" si="1"/>
        <v>212</v>
      </c>
    </row>
    <row r="25" spans="1:27" ht="12.75" customHeight="1" x14ac:dyDescent="0.3">
      <c r="A25" s="85" t="s">
        <v>61</v>
      </c>
      <c r="B25" s="85"/>
      <c r="C25" s="76">
        <f t="shared" ref="C25:R26" si="2">C17-C21</f>
        <v>84</v>
      </c>
      <c r="D25" s="76">
        <f t="shared" si="2"/>
        <v>85</v>
      </c>
      <c r="E25" s="76">
        <f t="shared" si="2"/>
        <v>91</v>
      </c>
      <c r="F25" s="76">
        <f t="shared" si="2"/>
        <v>97</v>
      </c>
      <c r="G25" s="76">
        <f t="shared" si="2"/>
        <v>88</v>
      </c>
      <c r="H25" s="76">
        <f t="shared" si="2"/>
        <v>84</v>
      </c>
      <c r="I25" s="76">
        <f t="shared" si="2"/>
        <v>83</v>
      </c>
      <c r="J25" s="76">
        <f t="shared" si="2"/>
        <v>93</v>
      </c>
      <c r="K25" s="76">
        <f t="shared" si="2"/>
        <v>95</v>
      </c>
      <c r="L25" s="63">
        <f t="shared" si="2"/>
        <v>99</v>
      </c>
      <c r="M25" s="76">
        <f t="shared" si="2"/>
        <v>106</v>
      </c>
      <c r="N25" s="76">
        <f t="shared" si="2"/>
        <v>104</v>
      </c>
      <c r="O25" s="76">
        <f t="shared" si="2"/>
        <v>102</v>
      </c>
      <c r="P25" s="76">
        <f t="shared" si="2"/>
        <v>101</v>
      </c>
      <c r="Q25" s="76">
        <f t="shared" si="2"/>
        <v>101</v>
      </c>
      <c r="R25" s="76">
        <f t="shared" si="2"/>
        <v>99</v>
      </c>
      <c r="S25" s="76">
        <f t="shared" si="1"/>
        <v>95</v>
      </c>
      <c r="T25" s="76">
        <f t="shared" si="1"/>
        <v>90</v>
      </c>
      <c r="U25" s="76">
        <f t="shared" si="1"/>
        <v>88</v>
      </c>
      <c r="V25" s="76">
        <f t="shared" si="1"/>
        <v>85</v>
      </c>
      <c r="W25" s="76">
        <f t="shared" si="1"/>
        <v>83</v>
      </c>
      <c r="X25" s="76">
        <f t="shared" si="1"/>
        <v>80</v>
      </c>
      <c r="Y25" s="76">
        <f t="shared" si="1"/>
        <v>80</v>
      </c>
      <c r="Z25" s="76">
        <f t="shared" si="1"/>
        <v>77</v>
      </c>
      <c r="AA25" s="63">
        <f t="shared" si="1"/>
        <v>77</v>
      </c>
    </row>
    <row r="26" spans="1:27" ht="12.75" customHeight="1" x14ac:dyDescent="0.3">
      <c r="A26" s="6" t="s">
        <v>82</v>
      </c>
      <c r="B26" s="6"/>
      <c r="C26" s="76">
        <f t="shared" si="2"/>
        <v>-204</v>
      </c>
      <c r="D26" s="76">
        <f t="shared" si="1"/>
        <v>-252</v>
      </c>
      <c r="E26" s="76">
        <f t="shared" si="1"/>
        <v>-246</v>
      </c>
      <c r="F26" s="76">
        <f t="shared" si="1"/>
        <v>-227</v>
      </c>
      <c r="G26" s="76">
        <f t="shared" si="1"/>
        <v>-228</v>
      </c>
      <c r="H26" s="76">
        <f t="shared" si="1"/>
        <v>-227</v>
      </c>
      <c r="I26" s="76">
        <f t="shared" si="1"/>
        <v>-225</v>
      </c>
      <c r="J26" s="76">
        <f t="shared" si="1"/>
        <v>-216</v>
      </c>
      <c r="K26" s="76">
        <f t="shared" si="1"/>
        <v>-211</v>
      </c>
      <c r="L26" s="63">
        <f t="shared" si="1"/>
        <v>-202</v>
      </c>
      <c r="M26" s="76">
        <f t="shared" si="1"/>
        <v>-197</v>
      </c>
      <c r="N26" s="76">
        <f t="shared" si="1"/>
        <v>-198</v>
      </c>
      <c r="O26" s="76">
        <f t="shared" si="1"/>
        <v>-199</v>
      </c>
      <c r="P26" s="76">
        <f t="shared" si="1"/>
        <v>-197</v>
      </c>
      <c r="Q26" s="76">
        <f t="shared" si="1"/>
        <v>-198</v>
      </c>
      <c r="R26" s="76">
        <f t="shared" si="1"/>
        <v>-201</v>
      </c>
      <c r="S26" s="76">
        <f t="shared" si="1"/>
        <v>-202</v>
      </c>
      <c r="T26" s="76">
        <f t="shared" si="1"/>
        <v>-211</v>
      </c>
      <c r="U26" s="76">
        <f t="shared" si="1"/>
        <v>-208</v>
      </c>
      <c r="V26" s="76">
        <f t="shared" si="1"/>
        <v>-220</v>
      </c>
      <c r="W26" s="76">
        <f t="shared" si="1"/>
        <v>-221</v>
      </c>
      <c r="X26" s="76">
        <f t="shared" si="1"/>
        <v>-216</v>
      </c>
      <c r="Y26" s="76">
        <f t="shared" si="1"/>
        <v>-214</v>
      </c>
      <c r="Z26" s="76">
        <f t="shared" si="1"/>
        <v>-216</v>
      </c>
      <c r="AA26" s="63">
        <f t="shared" si="1"/>
        <v>-219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5" t="s">
        <v>62</v>
      </c>
      <c r="B28" s="85"/>
      <c r="C28" s="76">
        <f>SUM(C24:C26)</f>
        <v>122</v>
      </c>
      <c r="D28" s="76">
        <f t="shared" ref="D28:AA28" si="3">SUM(D24:D26)</f>
        <v>73</v>
      </c>
      <c r="E28" s="76">
        <f t="shared" si="3"/>
        <v>60</v>
      </c>
      <c r="F28" s="76">
        <f t="shared" si="3"/>
        <v>80</v>
      </c>
      <c r="G28" s="76">
        <f t="shared" si="3"/>
        <v>72</v>
      </c>
      <c r="H28" s="76">
        <f t="shared" si="3"/>
        <v>72</v>
      </c>
      <c r="I28" s="76">
        <f t="shared" si="3"/>
        <v>70</v>
      </c>
      <c r="J28" s="76">
        <f t="shared" si="3"/>
        <v>89</v>
      </c>
      <c r="K28" s="76">
        <f t="shared" si="3"/>
        <v>96</v>
      </c>
      <c r="L28" s="63">
        <f t="shared" si="3"/>
        <v>109</v>
      </c>
      <c r="M28" s="76">
        <f t="shared" si="3"/>
        <v>121</v>
      </c>
      <c r="N28" s="76">
        <f t="shared" si="3"/>
        <v>118</v>
      </c>
      <c r="O28" s="76">
        <f t="shared" si="3"/>
        <v>115</v>
      </c>
      <c r="P28" s="76">
        <f t="shared" si="3"/>
        <v>116</v>
      </c>
      <c r="Q28" s="76">
        <f t="shared" si="3"/>
        <v>115</v>
      </c>
      <c r="R28" s="76">
        <f t="shared" si="3"/>
        <v>110</v>
      </c>
      <c r="S28" s="76">
        <f t="shared" si="3"/>
        <v>105</v>
      </c>
      <c r="T28" s="76">
        <f t="shared" si="3"/>
        <v>91</v>
      </c>
      <c r="U28" s="76">
        <f t="shared" si="3"/>
        <v>92</v>
      </c>
      <c r="V28" s="76">
        <f t="shared" si="3"/>
        <v>77</v>
      </c>
      <c r="W28" s="76">
        <f t="shared" si="3"/>
        <v>74</v>
      </c>
      <c r="X28" s="76">
        <f t="shared" si="3"/>
        <v>76</v>
      </c>
      <c r="Y28" s="76">
        <f t="shared" si="3"/>
        <v>78</v>
      </c>
      <c r="Z28" s="76">
        <f t="shared" si="3"/>
        <v>73</v>
      </c>
      <c r="AA28" s="63">
        <f t="shared" si="3"/>
        <v>70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5" t="s">
        <v>93</v>
      </c>
      <c r="B30" s="85"/>
      <c r="C30" s="76">
        <v>1</v>
      </c>
      <c r="D30" s="76">
        <v>1</v>
      </c>
      <c r="E30" s="76">
        <v>1</v>
      </c>
      <c r="F30" s="76">
        <v>1</v>
      </c>
      <c r="G30" s="76">
        <v>5</v>
      </c>
      <c r="H30" s="76">
        <v>6</v>
      </c>
      <c r="I30" s="76">
        <v>7</v>
      </c>
      <c r="J30" s="76">
        <v>7</v>
      </c>
      <c r="K30" s="76">
        <v>9</v>
      </c>
      <c r="L30" s="63">
        <v>7</v>
      </c>
      <c r="M30" s="76">
        <v>4</v>
      </c>
      <c r="N30" s="76">
        <v>5</v>
      </c>
      <c r="O30" s="76">
        <v>9</v>
      </c>
      <c r="P30" s="76">
        <v>7</v>
      </c>
      <c r="Q30" s="76">
        <v>9</v>
      </c>
      <c r="R30" s="76">
        <v>10</v>
      </c>
      <c r="S30" s="76">
        <v>5</v>
      </c>
      <c r="T30" s="76">
        <v>9</v>
      </c>
      <c r="U30" s="76">
        <v>7</v>
      </c>
      <c r="V30" s="76">
        <v>11</v>
      </c>
      <c r="W30" s="76">
        <v>9</v>
      </c>
      <c r="X30" s="76">
        <v>13</v>
      </c>
      <c r="Y30" s="76">
        <v>11</v>
      </c>
      <c r="Z30" s="76">
        <v>13</v>
      </c>
      <c r="AA30" s="63">
        <v>16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5" t="s">
        <v>63</v>
      </c>
      <c r="B32" s="85"/>
      <c r="C32" s="76">
        <f>C30+C28+C14</f>
        <v>22</v>
      </c>
      <c r="D32" s="76">
        <f t="shared" ref="D32:AA32" si="4">D30+D28+D14</f>
        <v>-15</v>
      </c>
      <c r="E32" s="76">
        <f t="shared" si="4"/>
        <v>-33</v>
      </c>
      <c r="F32" s="76">
        <f t="shared" si="4"/>
        <v>-4</v>
      </c>
      <c r="G32" s="76">
        <f t="shared" si="4"/>
        <v>-12</v>
      </c>
      <c r="H32" s="76">
        <f t="shared" si="4"/>
        <v>-12</v>
      </c>
      <c r="I32" s="76">
        <f t="shared" si="4"/>
        <v>-15</v>
      </c>
      <c r="J32" s="76">
        <f t="shared" si="4"/>
        <v>4</v>
      </c>
      <c r="K32" s="76">
        <f t="shared" si="4"/>
        <v>16</v>
      </c>
      <c r="L32" s="63">
        <f t="shared" si="4"/>
        <v>15</v>
      </c>
      <c r="M32" s="76">
        <f t="shared" si="4"/>
        <v>25</v>
      </c>
      <c r="N32" s="76">
        <f t="shared" si="4"/>
        <v>19</v>
      </c>
      <c r="O32" s="76">
        <f t="shared" si="4"/>
        <v>29</v>
      </c>
      <c r="P32" s="76">
        <f t="shared" si="4"/>
        <v>19</v>
      </c>
      <c r="Q32" s="76">
        <f t="shared" si="4"/>
        <v>13</v>
      </c>
      <c r="R32" s="76">
        <f t="shared" si="4"/>
        <v>4</v>
      </c>
      <c r="S32" s="76">
        <f t="shared" si="4"/>
        <v>-4</v>
      </c>
      <c r="T32" s="76">
        <f t="shared" si="4"/>
        <v>-20</v>
      </c>
      <c r="U32" s="76">
        <f t="shared" si="4"/>
        <v>-25</v>
      </c>
      <c r="V32" s="76">
        <f t="shared" si="4"/>
        <v>-25</v>
      </c>
      <c r="W32" s="76">
        <f t="shared" si="4"/>
        <v>-30</v>
      </c>
      <c r="X32" s="76">
        <f t="shared" si="4"/>
        <v>-21</v>
      </c>
      <c r="Y32" s="76">
        <f t="shared" si="4"/>
        <v>-28</v>
      </c>
      <c r="Z32" s="76">
        <f t="shared" si="4"/>
        <v>-33</v>
      </c>
      <c r="AA32" s="63">
        <f t="shared" si="4"/>
        <v>-31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5" t="s">
        <v>64</v>
      </c>
      <c r="B34" s="85"/>
      <c r="C34" s="76">
        <v>71804</v>
      </c>
      <c r="D34" s="76">
        <v>71789</v>
      </c>
      <c r="E34" s="76">
        <v>71756</v>
      </c>
      <c r="F34" s="76">
        <v>71752</v>
      </c>
      <c r="G34" s="76">
        <v>71740</v>
      </c>
      <c r="H34" s="76">
        <v>71728</v>
      </c>
      <c r="I34" s="76">
        <v>71713</v>
      </c>
      <c r="J34" s="76">
        <v>71717</v>
      </c>
      <c r="K34" s="76">
        <v>71733</v>
      </c>
      <c r="L34" s="63">
        <v>71748</v>
      </c>
      <c r="M34" s="76">
        <v>71773</v>
      </c>
      <c r="N34" s="76">
        <v>71792</v>
      </c>
      <c r="O34" s="76">
        <v>71821</v>
      </c>
      <c r="P34" s="76">
        <v>71840</v>
      </c>
      <c r="Q34" s="76">
        <v>71853</v>
      </c>
      <c r="R34" s="76">
        <v>71857</v>
      </c>
      <c r="S34" s="76">
        <v>71853</v>
      </c>
      <c r="T34" s="76">
        <v>71833</v>
      </c>
      <c r="U34" s="76">
        <v>71808</v>
      </c>
      <c r="V34" s="76">
        <v>71783</v>
      </c>
      <c r="W34" s="76">
        <v>71753</v>
      </c>
      <c r="X34" s="76">
        <v>71732</v>
      </c>
      <c r="Y34" s="76">
        <v>71704</v>
      </c>
      <c r="Z34" s="76">
        <v>71671</v>
      </c>
      <c r="AA34" s="63">
        <v>71640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3.064835195452899E-4</v>
      </c>
      <c r="D36" s="38">
        <f t="shared" si="5"/>
        <v>-2.0890201103002619E-4</v>
      </c>
      <c r="E36" s="38">
        <f t="shared" si="5"/>
        <v>-4.5968045243700286E-4</v>
      </c>
      <c r="F36" s="38">
        <f t="shared" si="5"/>
        <v>-5.5744467361614362E-5</v>
      </c>
      <c r="G36" s="38">
        <f t="shared" si="5"/>
        <v>-1.6724272494146505E-4</v>
      </c>
      <c r="H36" s="38">
        <f t="shared" si="5"/>
        <v>-1.6727069974909394E-4</v>
      </c>
      <c r="I36" s="38">
        <f t="shared" si="5"/>
        <v>-2.0912335489627483E-4</v>
      </c>
      <c r="J36" s="38">
        <f t="shared" si="5"/>
        <v>5.5777892432334444E-5</v>
      </c>
      <c r="K36" s="38">
        <f t="shared" si="5"/>
        <v>2.2309912573030105E-4</v>
      </c>
      <c r="L36" s="39">
        <f t="shared" si="5"/>
        <v>2.0910877838651668E-4</v>
      </c>
      <c r="M36" s="38">
        <f t="shared" si="5"/>
        <v>3.4844176841166303E-4</v>
      </c>
      <c r="N36" s="38">
        <f t="shared" si="5"/>
        <v>2.6472350326724533E-4</v>
      </c>
      <c r="O36" s="38">
        <f t="shared" si="5"/>
        <v>4.0394472921774011E-4</v>
      </c>
      <c r="P36" s="38">
        <f t="shared" si="5"/>
        <v>2.6454658108352711E-4</v>
      </c>
      <c r="Q36" s="38">
        <f t="shared" si="5"/>
        <v>1.8095768374164811E-4</v>
      </c>
      <c r="R36" s="38">
        <f t="shared" si="5"/>
        <v>5.5669213533185808E-5</v>
      </c>
      <c r="S36" s="38">
        <f t="shared" si="5"/>
        <v>-5.5666114644363107E-5</v>
      </c>
      <c r="T36" s="38">
        <f t="shared" si="5"/>
        <v>-2.7834606766592907E-4</v>
      </c>
      <c r="U36" s="38">
        <f t="shared" si="5"/>
        <v>-3.4802945721325854E-4</v>
      </c>
      <c r="V36" s="38">
        <f t="shared" si="5"/>
        <v>-3.48150623885918E-4</v>
      </c>
      <c r="W36" s="38">
        <f t="shared" si="5"/>
        <v>-4.1792624994775921E-4</v>
      </c>
      <c r="X36" s="38">
        <f t="shared" si="5"/>
        <v>-2.9267068972725879E-4</v>
      </c>
      <c r="Y36" s="38">
        <f t="shared" si="5"/>
        <v>-3.9034182791501703E-4</v>
      </c>
      <c r="Z36" s="38">
        <f t="shared" si="5"/>
        <v>-4.6022537096954147E-4</v>
      </c>
      <c r="AA36" s="39">
        <f t="shared" si="5"/>
        <v>-4.3253198643802935E-4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3.064835195452899E-4</v>
      </c>
      <c r="D37" s="75">
        <f t="shared" si="6"/>
        <v>9.7517483491683154E-5</v>
      </c>
      <c r="E37" s="75">
        <f t="shared" si="6"/>
        <v>-3.6220779582625171E-4</v>
      </c>
      <c r="F37" s="75">
        <f t="shared" si="6"/>
        <v>-4.1793207210721352E-4</v>
      </c>
      <c r="G37" s="75">
        <f t="shared" si="6"/>
        <v>-5.8510490095009895E-4</v>
      </c>
      <c r="H37" s="75">
        <f t="shared" si="6"/>
        <v>-7.5227772979298427E-4</v>
      </c>
      <c r="I37" s="75">
        <f t="shared" si="6"/>
        <v>-9.6124376584659109E-4</v>
      </c>
      <c r="J37" s="75">
        <f t="shared" si="6"/>
        <v>-9.0551948956562928E-4</v>
      </c>
      <c r="K37" s="75">
        <f t="shared" si="6"/>
        <v>-6.8262238444178204E-4</v>
      </c>
      <c r="L37" s="77">
        <f t="shared" si="6"/>
        <v>-4.7365634838817533E-4</v>
      </c>
      <c r="M37" s="75">
        <f t="shared" si="6"/>
        <v>-1.2537962163216405E-4</v>
      </c>
      <c r="N37" s="75">
        <f t="shared" si="6"/>
        <v>1.393106907024045E-4</v>
      </c>
      <c r="O37" s="75">
        <f t="shared" si="6"/>
        <v>5.4331169373937757E-4</v>
      </c>
      <c r="P37" s="75">
        <f t="shared" si="6"/>
        <v>8.0800200607394608E-4</v>
      </c>
      <c r="Q37" s="75">
        <f t="shared" si="6"/>
        <v>9.8910590398707194E-4</v>
      </c>
      <c r="R37" s="75">
        <f t="shared" si="6"/>
        <v>1.0448301802680339E-3</v>
      </c>
      <c r="S37" s="75">
        <f t="shared" si="6"/>
        <v>9.8910590398707194E-4</v>
      </c>
      <c r="T37" s="75">
        <f t="shared" si="6"/>
        <v>7.10484522582263E-4</v>
      </c>
      <c r="U37" s="75">
        <f t="shared" si="6"/>
        <v>3.6220779582625171E-4</v>
      </c>
      <c r="V37" s="75">
        <f t="shared" si="6"/>
        <v>1.3931069070240451E-5</v>
      </c>
      <c r="W37" s="75">
        <f t="shared" si="6"/>
        <v>-4.0400100303697304E-4</v>
      </c>
      <c r="X37" s="75">
        <f t="shared" si="6"/>
        <v>-6.9655345351202246E-4</v>
      </c>
      <c r="Y37" s="75">
        <f t="shared" si="6"/>
        <v>-1.0866233874787551E-3</v>
      </c>
      <c r="Z37" s="75">
        <f t="shared" si="6"/>
        <v>-1.54634866679669E-3</v>
      </c>
      <c r="AA37" s="77">
        <f t="shared" si="6"/>
        <v>-1.9782118079741439E-3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4" t="s">
        <v>94</v>
      </c>
      <c r="B40" s="84"/>
      <c r="C40" s="84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5"/>
      <c r="B43" s="85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5" t="s">
        <v>65</v>
      </c>
      <c r="B44" s="85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74.786176327647894</v>
      </c>
      <c r="D47" s="11">
        <v>74.742834014014306</v>
      </c>
      <c r="E47" s="11">
        <v>74.738766353056306</v>
      </c>
      <c r="F47" s="11">
        <v>75.0611824505676</v>
      </c>
      <c r="G47" s="11">
        <v>75.256928152936098</v>
      </c>
      <c r="H47" s="11">
        <v>75.366734275786499</v>
      </c>
      <c r="I47" s="11">
        <v>75.440268257269693</v>
      </c>
      <c r="J47" s="11">
        <v>75.575963933961006</v>
      </c>
      <c r="K47" s="11">
        <v>75.867073547315101</v>
      </c>
      <c r="L47" s="64">
        <v>75.743731964801697</v>
      </c>
      <c r="M47" s="11">
        <v>75.970063913672703</v>
      </c>
      <c r="N47" s="11">
        <v>76.102849519084003</v>
      </c>
      <c r="O47" s="11">
        <v>76.457739489337101</v>
      </c>
      <c r="P47" s="11">
        <v>76.445319544465093</v>
      </c>
      <c r="Q47" s="11">
        <v>76.4903916770823</v>
      </c>
      <c r="R47" s="11">
        <v>76.608151676209403</v>
      </c>
      <c r="S47" s="11">
        <v>76.783126222530001</v>
      </c>
      <c r="T47" s="11">
        <v>76.857612954831197</v>
      </c>
      <c r="U47" s="11">
        <v>76.905055094754601</v>
      </c>
      <c r="V47" s="11">
        <v>77.210569960253807</v>
      </c>
      <c r="W47" s="11">
        <v>77.344395260261393</v>
      </c>
      <c r="X47" s="11">
        <v>77.599436213353101</v>
      </c>
      <c r="Y47" s="11">
        <v>77.649942784437499</v>
      </c>
      <c r="Z47" s="11">
        <v>77.708599486385694</v>
      </c>
      <c r="AA47" s="64">
        <v>77.770426720601407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6"/>
      <c r="D52" s="86"/>
      <c r="E52" s="86"/>
      <c r="F52" s="86"/>
      <c r="G52" s="86"/>
      <c r="H52" s="86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11637</v>
      </c>
      <c r="C57" s="76">
        <v>11647</v>
      </c>
      <c r="D57" s="76">
        <v>11610</v>
      </c>
      <c r="E57" s="76">
        <v>11611</v>
      </c>
      <c r="F57" s="76">
        <v>11574</v>
      </c>
      <c r="G57" s="76">
        <v>11533</v>
      </c>
      <c r="H57" s="76">
        <v>11410</v>
      </c>
      <c r="I57" s="76">
        <v>11336</v>
      </c>
      <c r="J57" s="76">
        <v>11185</v>
      </c>
      <c r="K57" s="76">
        <v>11015</v>
      </c>
      <c r="L57" s="63">
        <v>10868</v>
      </c>
      <c r="M57" s="76">
        <v>10797</v>
      </c>
      <c r="N57" s="76">
        <v>10704</v>
      </c>
      <c r="O57" s="76">
        <v>10614</v>
      </c>
      <c r="P57" s="76">
        <v>10531</v>
      </c>
      <c r="Q57" s="76">
        <v>10499</v>
      </c>
      <c r="R57" s="76">
        <v>10481</v>
      </c>
      <c r="S57" s="76">
        <v>10452</v>
      </c>
      <c r="T57" s="76">
        <v>10421</v>
      </c>
      <c r="U57" s="76">
        <v>10399</v>
      </c>
      <c r="V57" s="76">
        <v>10384</v>
      </c>
      <c r="W57" s="76">
        <v>10374</v>
      </c>
      <c r="X57" s="76">
        <v>10366</v>
      </c>
      <c r="Y57" s="76">
        <v>10356</v>
      </c>
      <c r="Z57" s="76">
        <v>10351</v>
      </c>
      <c r="AA57" s="63">
        <v>10351</v>
      </c>
    </row>
    <row r="58" spans="1:27" ht="12.75" customHeight="1" x14ac:dyDescent="0.3">
      <c r="A58" s="13" t="s">
        <v>68</v>
      </c>
      <c r="B58" s="76">
        <v>17780</v>
      </c>
      <c r="C58" s="76">
        <v>17461</v>
      </c>
      <c r="D58" s="76">
        <v>17106</v>
      </c>
      <c r="E58" s="76">
        <v>16681</v>
      </c>
      <c r="F58" s="76">
        <v>16314</v>
      </c>
      <c r="G58" s="76">
        <v>16132</v>
      </c>
      <c r="H58" s="76">
        <v>16090</v>
      </c>
      <c r="I58" s="76">
        <v>16057</v>
      </c>
      <c r="J58" s="76">
        <v>16080</v>
      </c>
      <c r="K58" s="76">
        <v>16092</v>
      </c>
      <c r="L58" s="63">
        <v>16101</v>
      </c>
      <c r="M58" s="76">
        <v>16089</v>
      </c>
      <c r="N58" s="76">
        <v>16166</v>
      </c>
      <c r="O58" s="76">
        <v>16266</v>
      </c>
      <c r="P58" s="76">
        <v>16374</v>
      </c>
      <c r="Q58" s="76">
        <v>16414</v>
      </c>
      <c r="R58" s="76">
        <v>16413</v>
      </c>
      <c r="S58" s="76">
        <v>16383</v>
      </c>
      <c r="T58" s="76">
        <v>16374</v>
      </c>
      <c r="U58" s="76">
        <v>16318</v>
      </c>
      <c r="V58" s="76">
        <v>16211</v>
      </c>
      <c r="W58" s="76">
        <v>16057</v>
      </c>
      <c r="X58" s="76">
        <v>15938</v>
      </c>
      <c r="Y58" s="76">
        <v>15769</v>
      </c>
      <c r="Z58" s="76">
        <v>15587</v>
      </c>
      <c r="AA58" s="63">
        <v>15440</v>
      </c>
    </row>
    <row r="59" spans="1:27" ht="12.75" customHeight="1" x14ac:dyDescent="0.3">
      <c r="A59" s="13" t="s">
        <v>69</v>
      </c>
      <c r="B59" s="76">
        <v>13696</v>
      </c>
      <c r="C59" s="76">
        <v>14177</v>
      </c>
      <c r="D59" s="76">
        <v>14670</v>
      </c>
      <c r="E59" s="76">
        <v>15122</v>
      </c>
      <c r="F59" s="76">
        <v>15606</v>
      </c>
      <c r="G59" s="76">
        <v>15918</v>
      </c>
      <c r="H59" s="76">
        <v>16131</v>
      </c>
      <c r="I59" s="76">
        <v>16237</v>
      </c>
      <c r="J59" s="76">
        <v>16351</v>
      </c>
      <c r="K59" s="76">
        <v>16447</v>
      </c>
      <c r="L59" s="63">
        <v>16550</v>
      </c>
      <c r="M59" s="76">
        <v>16589</v>
      </c>
      <c r="N59" s="76">
        <v>16482</v>
      </c>
      <c r="O59" s="76">
        <v>16388</v>
      </c>
      <c r="P59" s="76">
        <v>16204</v>
      </c>
      <c r="Q59" s="76">
        <v>16022</v>
      </c>
      <c r="R59" s="76">
        <v>15830</v>
      </c>
      <c r="S59" s="76">
        <v>15626</v>
      </c>
      <c r="T59" s="76">
        <v>15361</v>
      </c>
      <c r="U59" s="76">
        <v>15131</v>
      </c>
      <c r="V59" s="76">
        <v>15049</v>
      </c>
      <c r="W59" s="76">
        <v>15035</v>
      </c>
      <c r="X59" s="76">
        <v>15025</v>
      </c>
      <c r="Y59" s="76">
        <v>15051</v>
      </c>
      <c r="Z59" s="76">
        <v>15062</v>
      </c>
      <c r="AA59" s="63">
        <v>15053</v>
      </c>
    </row>
    <row r="60" spans="1:27" ht="12.75" customHeight="1" x14ac:dyDescent="0.3">
      <c r="A60" s="13" t="s">
        <v>70</v>
      </c>
      <c r="B60" s="76">
        <v>13333</v>
      </c>
      <c r="C60" s="76">
        <v>13007</v>
      </c>
      <c r="D60" s="76">
        <v>12703</v>
      </c>
      <c r="E60" s="76">
        <v>12462</v>
      </c>
      <c r="F60" s="76">
        <v>12197</v>
      </c>
      <c r="G60" s="76">
        <v>11903</v>
      </c>
      <c r="H60" s="76">
        <v>11690</v>
      </c>
      <c r="I60" s="76">
        <v>11510</v>
      </c>
      <c r="J60" s="76">
        <v>11392</v>
      </c>
      <c r="K60" s="76">
        <v>11372</v>
      </c>
      <c r="L60" s="63">
        <v>11315</v>
      </c>
      <c r="M60" s="76">
        <v>11268</v>
      </c>
      <c r="N60" s="76">
        <v>11357</v>
      </c>
      <c r="O60" s="76">
        <v>11355</v>
      </c>
      <c r="P60" s="76">
        <v>11537</v>
      </c>
      <c r="Q60" s="76">
        <v>11765</v>
      </c>
      <c r="R60" s="76">
        <v>12094</v>
      </c>
      <c r="S60" s="76">
        <v>12451</v>
      </c>
      <c r="T60" s="76">
        <v>12793</v>
      </c>
      <c r="U60" s="76">
        <v>13164</v>
      </c>
      <c r="V60" s="76">
        <v>13429</v>
      </c>
      <c r="W60" s="76">
        <v>13631</v>
      </c>
      <c r="X60" s="76">
        <v>13757</v>
      </c>
      <c r="Y60" s="76">
        <v>13878</v>
      </c>
      <c r="Z60" s="76">
        <v>13974</v>
      </c>
      <c r="AA60" s="63">
        <v>14068</v>
      </c>
    </row>
    <row r="61" spans="1:27" ht="12.75" customHeight="1" x14ac:dyDescent="0.3">
      <c r="A61" s="13" t="s">
        <v>71</v>
      </c>
      <c r="B61" s="76">
        <v>10496</v>
      </c>
      <c r="C61" s="76">
        <v>10654</v>
      </c>
      <c r="D61" s="76">
        <v>10852</v>
      </c>
      <c r="E61" s="76">
        <v>10992</v>
      </c>
      <c r="F61" s="76">
        <v>10946</v>
      </c>
      <c r="G61" s="76">
        <v>11024</v>
      </c>
      <c r="H61" s="76">
        <v>11091</v>
      </c>
      <c r="I61" s="76">
        <v>11202</v>
      </c>
      <c r="J61" s="76">
        <v>11284</v>
      </c>
      <c r="K61" s="76">
        <v>11330</v>
      </c>
      <c r="L61" s="63">
        <v>11390</v>
      </c>
      <c r="M61" s="76">
        <v>11447</v>
      </c>
      <c r="N61" s="76">
        <v>11435</v>
      </c>
      <c r="O61" s="76">
        <v>11459</v>
      </c>
      <c r="P61" s="76">
        <v>11303</v>
      </c>
      <c r="Q61" s="76">
        <v>11109</v>
      </c>
      <c r="R61" s="76">
        <v>10862</v>
      </c>
      <c r="S61" s="76">
        <v>10631</v>
      </c>
      <c r="T61" s="76">
        <v>10453</v>
      </c>
      <c r="U61" s="76">
        <v>10249</v>
      </c>
      <c r="V61" s="76">
        <v>10034</v>
      </c>
      <c r="W61" s="76">
        <v>9883</v>
      </c>
      <c r="X61" s="76">
        <v>9769</v>
      </c>
      <c r="Y61" s="76">
        <v>9695</v>
      </c>
      <c r="Z61" s="76">
        <v>9700</v>
      </c>
      <c r="AA61" s="63">
        <v>9679</v>
      </c>
    </row>
    <row r="62" spans="1:27" ht="12.75" customHeight="1" x14ac:dyDescent="0.3">
      <c r="A62" s="13" t="s">
        <v>72</v>
      </c>
      <c r="B62" s="76">
        <v>4840</v>
      </c>
      <c r="C62" s="76">
        <v>4858</v>
      </c>
      <c r="D62" s="76">
        <v>4848</v>
      </c>
      <c r="E62" s="76">
        <v>4888</v>
      </c>
      <c r="F62" s="76">
        <v>5115</v>
      </c>
      <c r="G62" s="76">
        <v>5230</v>
      </c>
      <c r="H62" s="76">
        <v>5316</v>
      </c>
      <c r="I62" s="76">
        <v>5371</v>
      </c>
      <c r="J62" s="76">
        <v>5425</v>
      </c>
      <c r="K62" s="76">
        <v>5477</v>
      </c>
      <c r="L62" s="63">
        <v>5524</v>
      </c>
      <c r="M62" s="76">
        <v>5583</v>
      </c>
      <c r="N62" s="76">
        <v>5648</v>
      </c>
      <c r="O62" s="76">
        <v>5739</v>
      </c>
      <c r="P62" s="76">
        <v>5891</v>
      </c>
      <c r="Q62" s="76">
        <v>6044</v>
      </c>
      <c r="R62" s="76">
        <v>6177</v>
      </c>
      <c r="S62" s="76">
        <v>6310</v>
      </c>
      <c r="T62" s="76">
        <v>6431</v>
      </c>
      <c r="U62" s="76">
        <v>6547</v>
      </c>
      <c r="V62" s="76">
        <v>6676</v>
      </c>
      <c r="W62" s="76">
        <v>6773</v>
      </c>
      <c r="X62" s="76">
        <v>6877</v>
      </c>
      <c r="Y62" s="76">
        <v>6955</v>
      </c>
      <c r="Z62" s="76">
        <v>6997</v>
      </c>
      <c r="AA62" s="63">
        <v>7049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71782</v>
      </c>
      <c r="C64" s="76">
        <f t="shared" ref="C64:AA64" si="7">SUM(C57:C62)</f>
        <v>71804</v>
      </c>
      <c r="D64" s="76">
        <f t="shared" si="7"/>
        <v>71789</v>
      </c>
      <c r="E64" s="76">
        <f t="shared" si="7"/>
        <v>71756</v>
      </c>
      <c r="F64" s="76">
        <f t="shared" si="7"/>
        <v>71752</v>
      </c>
      <c r="G64" s="76">
        <f t="shared" si="7"/>
        <v>71740</v>
      </c>
      <c r="H64" s="76">
        <f t="shared" si="7"/>
        <v>71728</v>
      </c>
      <c r="I64" s="76">
        <f t="shared" si="7"/>
        <v>71713</v>
      </c>
      <c r="J64" s="76">
        <f t="shared" si="7"/>
        <v>71717</v>
      </c>
      <c r="K64" s="76">
        <f t="shared" si="7"/>
        <v>71733</v>
      </c>
      <c r="L64" s="63">
        <f t="shared" si="7"/>
        <v>71748</v>
      </c>
      <c r="M64" s="76">
        <f t="shared" si="7"/>
        <v>71773</v>
      </c>
      <c r="N64" s="76">
        <f t="shared" si="7"/>
        <v>71792</v>
      </c>
      <c r="O64" s="76">
        <f t="shared" si="7"/>
        <v>71821</v>
      </c>
      <c r="P64" s="76">
        <f t="shared" si="7"/>
        <v>71840</v>
      </c>
      <c r="Q64" s="76">
        <f t="shared" si="7"/>
        <v>71853</v>
      </c>
      <c r="R64" s="76">
        <f t="shared" si="7"/>
        <v>71857</v>
      </c>
      <c r="S64" s="76">
        <f t="shared" si="7"/>
        <v>71853</v>
      </c>
      <c r="T64" s="76">
        <f t="shared" si="7"/>
        <v>71833</v>
      </c>
      <c r="U64" s="76">
        <f t="shared" si="7"/>
        <v>71808</v>
      </c>
      <c r="V64" s="76">
        <f t="shared" si="7"/>
        <v>71783</v>
      </c>
      <c r="W64" s="76">
        <f t="shared" si="7"/>
        <v>71753</v>
      </c>
      <c r="X64" s="76">
        <f t="shared" si="7"/>
        <v>71732</v>
      </c>
      <c r="Y64" s="76">
        <f t="shared" si="7"/>
        <v>71704</v>
      </c>
      <c r="Z64" s="76">
        <f t="shared" si="7"/>
        <v>71671</v>
      </c>
      <c r="AA64" s="63">
        <f t="shared" si="7"/>
        <v>71640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0.16211585077038812</v>
      </c>
      <c r="C67" s="38">
        <f t="shared" ref="C67:AA72" si="8">C57/C$64</f>
        <v>0.16220544816444765</v>
      </c>
      <c r="D67" s="38">
        <f t="shared" si="8"/>
        <v>0.16172394099374557</v>
      </c>
      <c r="E67" s="38">
        <f t="shared" si="8"/>
        <v>0.1618122526339261</v>
      </c>
      <c r="F67" s="38">
        <f t="shared" si="8"/>
        <v>0.16130560820604303</v>
      </c>
      <c r="G67" s="38">
        <f t="shared" si="8"/>
        <v>0.16076108168385839</v>
      </c>
      <c r="H67" s="38">
        <f t="shared" si="8"/>
        <v>0.15907316529109972</v>
      </c>
      <c r="I67" s="38">
        <f t="shared" si="8"/>
        <v>0.15807454715323582</v>
      </c>
      <c r="J67" s="38">
        <f t="shared" si="8"/>
        <v>0.15596023258083858</v>
      </c>
      <c r="K67" s="38">
        <f t="shared" si="8"/>
        <v>0.15355554626183207</v>
      </c>
      <c r="L67" s="39">
        <f t="shared" si="8"/>
        <v>0.15147460556391815</v>
      </c>
      <c r="M67" s="38">
        <f t="shared" si="8"/>
        <v>0.15043261393560253</v>
      </c>
      <c r="N67" s="38">
        <f t="shared" si="8"/>
        <v>0.14909739246712725</v>
      </c>
      <c r="O67" s="38">
        <f t="shared" si="8"/>
        <v>0.14778407429581877</v>
      </c>
      <c r="P67" s="38">
        <f t="shared" si="8"/>
        <v>0.14658964365256125</v>
      </c>
      <c r="Q67" s="38">
        <f t="shared" si="8"/>
        <v>0.14611776822122946</v>
      </c>
      <c r="R67" s="38">
        <f t="shared" si="8"/>
        <v>0.14585913689689245</v>
      </c>
      <c r="S67" s="38">
        <f t="shared" si="8"/>
        <v>0.14546365496221453</v>
      </c>
      <c r="T67" s="38">
        <f t="shared" si="8"/>
        <v>0.14507259894477467</v>
      </c>
      <c r="U67" s="38">
        <f t="shared" si="8"/>
        <v>0.14481673351158644</v>
      </c>
      <c r="V67" s="38">
        <f t="shared" si="8"/>
        <v>0.14465820598191773</v>
      </c>
      <c r="W67" s="38">
        <f t="shared" si="8"/>
        <v>0.14457932072526583</v>
      </c>
      <c r="X67" s="38">
        <f t="shared" si="8"/>
        <v>0.14451012100596666</v>
      </c>
      <c r="Y67" s="38">
        <f t="shared" si="8"/>
        <v>0.14442708914425972</v>
      </c>
      <c r="Z67" s="38">
        <f t="shared" si="8"/>
        <v>0.14442382553613037</v>
      </c>
      <c r="AA67" s="39">
        <f t="shared" si="8"/>
        <v>0.1444863204913456</v>
      </c>
    </row>
    <row r="68" spans="1:27" ht="12.75" customHeight="1" x14ac:dyDescent="0.3">
      <c r="A68" s="13" t="s">
        <v>68</v>
      </c>
      <c r="B68" s="38">
        <f t="shared" ref="B68:Q72" si="9">B58/B$64</f>
        <v>0.24769440806887522</v>
      </c>
      <c r="C68" s="38">
        <f t="shared" si="9"/>
        <v>0.24317586763968582</v>
      </c>
      <c r="D68" s="38">
        <f t="shared" si="9"/>
        <v>0.2382816308905264</v>
      </c>
      <c r="E68" s="38">
        <f t="shared" si="9"/>
        <v>0.23246836501477228</v>
      </c>
      <c r="F68" s="38">
        <f t="shared" si="9"/>
        <v>0.22736648455792174</v>
      </c>
      <c r="G68" s="38">
        <f t="shared" si="9"/>
        <v>0.22486757736269863</v>
      </c>
      <c r="H68" s="38">
        <f t="shared" si="9"/>
        <v>0.22431965201873746</v>
      </c>
      <c r="I68" s="38">
        <f t="shared" si="9"/>
        <v>0.22390640469649856</v>
      </c>
      <c r="J68" s="38">
        <f t="shared" si="9"/>
        <v>0.22421462135895254</v>
      </c>
      <c r="K68" s="38">
        <f t="shared" si="9"/>
        <v>0.22433189745305507</v>
      </c>
      <c r="L68" s="39">
        <f t="shared" si="9"/>
        <v>0.22441043652784748</v>
      </c>
      <c r="M68" s="38">
        <f t="shared" si="9"/>
        <v>0.22416507600351107</v>
      </c>
      <c r="N68" s="38">
        <f t="shared" si="9"/>
        <v>0.22517829284599955</v>
      </c>
      <c r="O68" s="38">
        <f t="shared" si="9"/>
        <v>0.22647972041603431</v>
      </c>
      <c r="P68" s="38">
        <f t="shared" si="9"/>
        <v>0.22792316258351894</v>
      </c>
      <c r="Q68" s="38">
        <f t="shared" si="9"/>
        <v>0.22843861773342797</v>
      </c>
      <c r="R68" s="38">
        <f t="shared" si="8"/>
        <v>0.22841198491448292</v>
      </c>
      <c r="S68" s="38">
        <f t="shared" si="8"/>
        <v>0.22800718132854578</v>
      </c>
      <c r="T68" s="38">
        <f t="shared" si="8"/>
        <v>0.2279453732963958</v>
      </c>
      <c r="U68" s="38">
        <f t="shared" si="8"/>
        <v>0.22724487522281639</v>
      </c>
      <c r="V68" s="38">
        <f t="shared" si="8"/>
        <v>0.22583341459677081</v>
      </c>
      <c r="W68" s="38">
        <f t="shared" si="8"/>
        <v>0.22378158404526641</v>
      </c>
      <c r="X68" s="38">
        <f t="shared" si="8"/>
        <v>0.22218814476105503</v>
      </c>
      <c r="Y68" s="38">
        <f t="shared" si="8"/>
        <v>0.21991799620662725</v>
      </c>
      <c r="Z68" s="38">
        <f t="shared" si="8"/>
        <v>0.21747987330998592</v>
      </c>
      <c r="AA68" s="39">
        <f t="shared" si="8"/>
        <v>0.21552205471803462</v>
      </c>
    </row>
    <row r="69" spans="1:27" ht="12.75" customHeight="1" x14ac:dyDescent="0.3">
      <c r="A69" s="13" t="s">
        <v>69</v>
      </c>
      <c r="B69" s="38">
        <f t="shared" si="9"/>
        <v>0.1907999219860132</v>
      </c>
      <c r="C69" s="38">
        <f t="shared" si="8"/>
        <v>0.19744025402484541</v>
      </c>
      <c r="D69" s="38">
        <f t="shared" si="8"/>
        <v>0.20434885567426764</v>
      </c>
      <c r="E69" s="38">
        <f t="shared" si="8"/>
        <v>0.21074195886058308</v>
      </c>
      <c r="F69" s="38">
        <f t="shared" si="8"/>
        <v>0.21749916378637529</v>
      </c>
      <c r="G69" s="38">
        <f t="shared" si="8"/>
        <v>0.22188458321717314</v>
      </c>
      <c r="H69" s="38">
        <f t="shared" si="8"/>
        <v>0.22489125585545394</v>
      </c>
      <c r="I69" s="38">
        <f t="shared" si="8"/>
        <v>0.2264164098559536</v>
      </c>
      <c r="J69" s="38">
        <f t="shared" si="8"/>
        <v>0.22799336280100951</v>
      </c>
      <c r="K69" s="38">
        <f t="shared" si="8"/>
        <v>0.22928080520820265</v>
      </c>
      <c r="L69" s="39">
        <f t="shared" si="8"/>
        <v>0.23066845068852093</v>
      </c>
      <c r="M69" s="38">
        <f t="shared" si="8"/>
        <v>0.23113148398422806</v>
      </c>
      <c r="N69" s="38">
        <f t="shared" si="8"/>
        <v>0.22957989748161356</v>
      </c>
      <c r="O69" s="38">
        <f t="shared" si="8"/>
        <v>0.22817838793667591</v>
      </c>
      <c r="P69" s="38">
        <f t="shared" si="8"/>
        <v>0.22555679287305122</v>
      </c>
      <c r="Q69" s="38">
        <f t="shared" si="8"/>
        <v>0.22298303480717577</v>
      </c>
      <c r="R69" s="38">
        <f t="shared" si="8"/>
        <v>0.22029864870506702</v>
      </c>
      <c r="S69" s="38">
        <f t="shared" si="8"/>
        <v>0.21747178266739037</v>
      </c>
      <c r="T69" s="38">
        <f t="shared" si="8"/>
        <v>0.21384321969011458</v>
      </c>
      <c r="U69" s="38">
        <f t="shared" si="8"/>
        <v>0.21071468360071302</v>
      </c>
      <c r="V69" s="38">
        <f t="shared" si="8"/>
        <v>0.20964573784879428</v>
      </c>
      <c r="W69" s="38">
        <f t="shared" si="8"/>
        <v>0.20953827714520648</v>
      </c>
      <c r="X69" s="38">
        <f t="shared" si="8"/>
        <v>0.20946021301511181</v>
      </c>
      <c r="Y69" s="38">
        <f t="shared" si="8"/>
        <v>0.20990460783219905</v>
      </c>
      <c r="Z69" s="38">
        <f t="shared" si="8"/>
        <v>0.21015473482998703</v>
      </c>
      <c r="AA69" s="39">
        <f t="shared" si="8"/>
        <v>0.21012004466778336</v>
      </c>
    </row>
    <row r="70" spans="1:27" ht="12.75" customHeight="1" x14ac:dyDescent="0.3">
      <c r="A70" s="13" t="s">
        <v>70</v>
      </c>
      <c r="B70" s="38">
        <f t="shared" si="9"/>
        <v>0.18574294391351592</v>
      </c>
      <c r="C70" s="38">
        <f t="shared" si="8"/>
        <v>0.18114589716450338</v>
      </c>
      <c r="D70" s="38">
        <f t="shared" si="8"/>
        <v>0.1769491147668863</v>
      </c>
      <c r="E70" s="38">
        <f t="shared" si="8"/>
        <v>0.17367188806510953</v>
      </c>
      <c r="F70" s="38">
        <f t="shared" si="8"/>
        <v>0.16998829300925411</v>
      </c>
      <c r="G70" s="38">
        <f t="shared" si="8"/>
        <v>0.1659185949261221</v>
      </c>
      <c r="H70" s="38">
        <f t="shared" si="8"/>
        <v>0.1629768012491635</v>
      </c>
      <c r="I70" s="38">
        <f t="shared" si="8"/>
        <v>0.16050088547404237</v>
      </c>
      <c r="J70" s="38">
        <f t="shared" si="8"/>
        <v>0.15884657751997433</v>
      </c>
      <c r="K70" s="38">
        <f t="shared" si="8"/>
        <v>0.15853233518743118</v>
      </c>
      <c r="L70" s="39">
        <f t="shared" si="8"/>
        <v>0.15770474438311868</v>
      </c>
      <c r="M70" s="38">
        <f t="shared" si="8"/>
        <v>0.15699497025343792</v>
      </c>
      <c r="N70" s="38">
        <f t="shared" si="8"/>
        <v>0.15819311343882328</v>
      </c>
      <c r="O70" s="38">
        <f t="shared" si="8"/>
        <v>0.15810139095807632</v>
      </c>
      <c r="P70" s="38">
        <f t="shared" si="8"/>
        <v>0.16059298440979955</v>
      </c>
      <c r="Q70" s="38">
        <f t="shared" si="8"/>
        <v>0.16373707430448275</v>
      </c>
      <c r="R70" s="38">
        <f t="shared" si="8"/>
        <v>0.16830649762723188</v>
      </c>
      <c r="S70" s="38">
        <f t="shared" si="8"/>
        <v>0.17328434442542412</v>
      </c>
      <c r="T70" s="38">
        <f t="shared" si="8"/>
        <v>0.17809363384516866</v>
      </c>
      <c r="U70" s="38">
        <f t="shared" si="8"/>
        <v>0.18332219251336898</v>
      </c>
      <c r="V70" s="38">
        <f t="shared" si="8"/>
        <v>0.1870777203516153</v>
      </c>
      <c r="W70" s="38">
        <f t="shared" si="8"/>
        <v>0.18997115103201259</v>
      </c>
      <c r="X70" s="38">
        <f t="shared" si="8"/>
        <v>0.1917833045223889</v>
      </c>
      <c r="Y70" s="38">
        <f t="shared" si="8"/>
        <v>0.19354568782773626</v>
      </c>
      <c r="Z70" s="38">
        <f t="shared" si="8"/>
        <v>0.19497425737048457</v>
      </c>
      <c r="AA70" s="39">
        <f t="shared" si="8"/>
        <v>0.19637074260189838</v>
      </c>
    </row>
    <row r="71" spans="1:27" ht="12.75" customHeight="1" x14ac:dyDescent="0.3">
      <c r="A71" s="13" t="s">
        <v>71</v>
      </c>
      <c r="B71" s="38">
        <f t="shared" si="9"/>
        <v>0.14622050096124375</v>
      </c>
      <c r="C71" s="38">
        <f t="shared" si="8"/>
        <v>0.14837613503425992</v>
      </c>
      <c r="D71" s="38">
        <f t="shared" si="8"/>
        <v>0.1511652202983744</v>
      </c>
      <c r="E71" s="38">
        <f t="shared" si="8"/>
        <v>0.15318579630971627</v>
      </c>
      <c r="F71" s="38">
        <f t="shared" si="8"/>
        <v>0.15255323893410636</v>
      </c>
      <c r="G71" s="38">
        <f t="shared" si="8"/>
        <v>0.15366601616950099</v>
      </c>
      <c r="H71" s="38">
        <f t="shared" si="8"/>
        <v>0.15462580861030559</v>
      </c>
      <c r="I71" s="38">
        <f t="shared" si="8"/>
        <v>0.15620598775675262</v>
      </c>
      <c r="J71" s="38">
        <f t="shared" si="8"/>
        <v>0.1573406584212948</v>
      </c>
      <c r="K71" s="38">
        <f t="shared" si="8"/>
        <v>0.15794683060794892</v>
      </c>
      <c r="L71" s="39">
        <f t="shared" si="8"/>
        <v>0.15875006968835367</v>
      </c>
      <c r="M71" s="38">
        <f t="shared" si="8"/>
        <v>0.15948894431053459</v>
      </c>
      <c r="N71" s="38">
        <f t="shared" si="8"/>
        <v>0.15927958546913304</v>
      </c>
      <c r="O71" s="38">
        <f t="shared" si="8"/>
        <v>0.15954943540190195</v>
      </c>
      <c r="P71" s="38">
        <f t="shared" si="8"/>
        <v>0.15733574610244988</v>
      </c>
      <c r="Q71" s="38">
        <f t="shared" si="8"/>
        <v>0.15460732328504029</v>
      </c>
      <c r="R71" s="38">
        <f t="shared" si="8"/>
        <v>0.15116133431676804</v>
      </c>
      <c r="S71" s="38">
        <f t="shared" si="8"/>
        <v>0.14795485226782459</v>
      </c>
      <c r="T71" s="38">
        <f t="shared" si="8"/>
        <v>0.14551807665000766</v>
      </c>
      <c r="U71" s="38">
        <f t="shared" si="8"/>
        <v>0.14272782976827095</v>
      </c>
      <c r="V71" s="38">
        <f t="shared" si="8"/>
        <v>0.13978239973252721</v>
      </c>
      <c r="W71" s="38">
        <f t="shared" si="8"/>
        <v>0.13773640126545231</v>
      </c>
      <c r="X71" s="38">
        <f t="shared" si="8"/>
        <v>0.13618747560363575</v>
      </c>
      <c r="Y71" s="38">
        <f t="shared" si="8"/>
        <v>0.13520863550150619</v>
      </c>
      <c r="Z71" s="38">
        <f t="shared" si="8"/>
        <v>0.13534065382093174</v>
      </c>
      <c r="AA71" s="39">
        <f t="shared" si="8"/>
        <v>0.13510608598548296</v>
      </c>
    </row>
    <row r="72" spans="1:27" ht="12.75" customHeight="1" x14ac:dyDescent="0.3">
      <c r="A72" s="13" t="s">
        <v>72</v>
      </c>
      <c r="B72" s="38">
        <f t="shared" si="9"/>
        <v>6.7426374299963773E-2</v>
      </c>
      <c r="C72" s="38">
        <f t="shared" si="8"/>
        <v>6.7656397972257809E-2</v>
      </c>
      <c r="D72" s="38">
        <f t="shared" si="8"/>
        <v>6.753123737619969E-2</v>
      </c>
      <c r="E72" s="38">
        <f t="shared" si="8"/>
        <v>6.8119739115892752E-2</v>
      </c>
      <c r="F72" s="38">
        <f t="shared" si="8"/>
        <v>7.1287211506299478E-2</v>
      </c>
      <c r="G72" s="38">
        <f t="shared" si="8"/>
        <v>7.2902146640646787E-2</v>
      </c>
      <c r="H72" s="38">
        <f t="shared" si="8"/>
        <v>7.411331697523979E-2</v>
      </c>
      <c r="I72" s="38">
        <f t="shared" si="8"/>
        <v>7.489576506351707E-2</v>
      </c>
      <c r="J72" s="38">
        <f t="shared" si="8"/>
        <v>7.5644547317930202E-2</v>
      </c>
      <c r="K72" s="38">
        <f t="shared" si="8"/>
        <v>7.6352585281530119E-2</v>
      </c>
      <c r="L72" s="39">
        <f t="shared" si="8"/>
        <v>7.6991693148241072E-2</v>
      </c>
      <c r="M72" s="38">
        <f t="shared" si="8"/>
        <v>7.7786911512685825E-2</v>
      </c>
      <c r="N72" s="38">
        <f t="shared" si="8"/>
        <v>7.8671718297303322E-2</v>
      </c>
      <c r="O72" s="38">
        <f t="shared" si="8"/>
        <v>7.9906990991492732E-2</v>
      </c>
      <c r="P72" s="38">
        <f t="shared" si="8"/>
        <v>8.2001670378619149E-2</v>
      </c>
      <c r="Q72" s="38">
        <f t="shared" si="8"/>
        <v>8.4116181648643762E-2</v>
      </c>
      <c r="R72" s="38">
        <f t="shared" si="8"/>
        <v>8.5962397539557728E-2</v>
      </c>
      <c r="S72" s="38">
        <f t="shared" si="8"/>
        <v>8.7818184348600614E-2</v>
      </c>
      <c r="T72" s="38">
        <f t="shared" si="8"/>
        <v>8.9527097573538619E-2</v>
      </c>
      <c r="U72" s="38">
        <f t="shared" si="8"/>
        <v>9.1173685383244205E-2</v>
      </c>
      <c r="V72" s="38">
        <f t="shared" si="8"/>
        <v>9.3002521488374679E-2</v>
      </c>
      <c r="W72" s="38">
        <f t="shared" si="8"/>
        <v>9.4393265786796368E-2</v>
      </c>
      <c r="X72" s="38">
        <f t="shared" si="8"/>
        <v>9.5870741091841849E-2</v>
      </c>
      <c r="Y72" s="38">
        <f t="shared" si="8"/>
        <v>9.6995983487671536E-2</v>
      </c>
      <c r="Z72" s="38">
        <f t="shared" si="8"/>
        <v>9.7626655132480367E-2</v>
      </c>
      <c r="AA72" s="39">
        <f t="shared" si="8"/>
        <v>9.8394751535455058E-2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0.99999999999999989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0.99999999999999989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0" t="s">
        <v>75</v>
      </c>
      <c r="B78" s="80"/>
      <c r="C78" s="80"/>
      <c r="D78" s="80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12342</v>
      </c>
      <c r="C83" s="76">
        <v>12359</v>
      </c>
      <c r="D83" s="76">
        <v>12357</v>
      </c>
      <c r="E83" s="76">
        <v>12321</v>
      </c>
      <c r="F83" s="76">
        <v>12319</v>
      </c>
      <c r="G83" s="76">
        <v>12279</v>
      </c>
      <c r="H83" s="76">
        <v>12239</v>
      </c>
      <c r="I83" s="76">
        <v>12104</v>
      </c>
      <c r="J83" s="76">
        <v>12035</v>
      </c>
      <c r="K83" s="76">
        <v>11879</v>
      </c>
      <c r="L83" s="63">
        <v>11707</v>
      </c>
      <c r="M83" s="76">
        <v>11558</v>
      </c>
      <c r="N83" s="76">
        <v>11488</v>
      </c>
      <c r="O83" s="76">
        <v>11388</v>
      </c>
      <c r="P83" s="76">
        <v>11297</v>
      </c>
      <c r="Q83" s="76">
        <v>11210</v>
      </c>
      <c r="R83" s="76">
        <v>11178</v>
      </c>
      <c r="S83" s="76">
        <v>11160</v>
      </c>
      <c r="T83" s="76">
        <v>11135</v>
      </c>
      <c r="U83" s="76">
        <v>11106</v>
      </c>
      <c r="V83" s="76">
        <v>11084</v>
      </c>
      <c r="W83" s="76">
        <v>11074</v>
      </c>
      <c r="X83" s="76">
        <v>11063</v>
      </c>
      <c r="Y83" s="76">
        <v>11056</v>
      </c>
      <c r="Z83" s="76">
        <v>11046</v>
      </c>
      <c r="AA83" s="63">
        <v>11042</v>
      </c>
    </row>
    <row r="84" spans="1:27" ht="12.75" customHeight="1" x14ac:dyDescent="0.3">
      <c r="A84" s="32" t="s">
        <v>77</v>
      </c>
      <c r="B84" s="76">
        <v>48144</v>
      </c>
      <c r="C84" s="76">
        <v>48375.671040000001</v>
      </c>
      <c r="D84" s="76">
        <v>48649.49325</v>
      </c>
      <c r="E84" s="76">
        <v>48645</v>
      </c>
      <c r="F84" s="76">
        <v>48540</v>
      </c>
      <c r="G84" s="76">
        <v>48376</v>
      </c>
      <c r="H84" s="76">
        <v>48212</v>
      </c>
      <c r="I84" s="76">
        <v>48156</v>
      </c>
      <c r="J84" s="76">
        <v>48176.699074999997</v>
      </c>
      <c r="K84" s="76">
        <v>48578.542410000002</v>
      </c>
      <c r="L84" s="63">
        <v>48880</v>
      </c>
      <c r="M84" s="76">
        <v>48889</v>
      </c>
      <c r="N84" s="76">
        <v>48808</v>
      </c>
      <c r="O84" s="76">
        <v>48793</v>
      </c>
      <c r="P84" s="76">
        <v>48757</v>
      </c>
      <c r="Q84" s="76">
        <v>48734</v>
      </c>
      <c r="R84" s="76">
        <v>48691</v>
      </c>
      <c r="S84" s="76">
        <v>48619</v>
      </c>
      <c r="T84" s="76">
        <v>48534</v>
      </c>
      <c r="U84" s="76">
        <v>48506</v>
      </c>
      <c r="V84" s="76">
        <v>48421</v>
      </c>
      <c r="W84" s="76">
        <v>48420</v>
      </c>
      <c r="X84" s="76">
        <v>48458</v>
      </c>
      <c r="Y84" s="76">
        <v>48554</v>
      </c>
      <c r="Z84" s="76">
        <v>48635</v>
      </c>
      <c r="AA84" s="63">
        <v>48666</v>
      </c>
    </row>
    <row r="85" spans="1:27" ht="12.75" customHeight="1" x14ac:dyDescent="0.3">
      <c r="A85" s="13" t="s">
        <v>78</v>
      </c>
      <c r="B85" s="76">
        <v>11296</v>
      </c>
      <c r="C85" s="76">
        <v>11069.328960000001</v>
      </c>
      <c r="D85" s="76">
        <v>10782.50675</v>
      </c>
      <c r="E85" s="76">
        <v>10790</v>
      </c>
      <c r="F85" s="76">
        <v>10893</v>
      </c>
      <c r="G85" s="76">
        <v>11085</v>
      </c>
      <c r="H85" s="76">
        <v>11277</v>
      </c>
      <c r="I85" s="76">
        <v>11453</v>
      </c>
      <c r="J85" s="76">
        <v>11505.300925</v>
      </c>
      <c r="K85" s="76">
        <v>11275.45759</v>
      </c>
      <c r="L85" s="63">
        <v>11161</v>
      </c>
      <c r="M85" s="76">
        <v>11326</v>
      </c>
      <c r="N85" s="76">
        <v>11496</v>
      </c>
      <c r="O85" s="76">
        <v>11640</v>
      </c>
      <c r="P85" s="76">
        <v>11786</v>
      </c>
      <c r="Q85" s="76">
        <v>11909</v>
      </c>
      <c r="R85" s="76">
        <v>11988</v>
      </c>
      <c r="S85" s="76">
        <v>12074</v>
      </c>
      <c r="T85" s="76">
        <v>12164</v>
      </c>
      <c r="U85" s="76">
        <v>12196</v>
      </c>
      <c r="V85" s="76">
        <v>12278</v>
      </c>
      <c r="W85" s="76">
        <v>12259</v>
      </c>
      <c r="X85" s="76">
        <v>12211</v>
      </c>
      <c r="Y85" s="76">
        <v>12094</v>
      </c>
      <c r="Z85" s="76">
        <v>11990</v>
      </c>
      <c r="AA85" s="63">
        <v>11932</v>
      </c>
    </row>
    <row r="86" spans="1:27" ht="12.75" customHeight="1" x14ac:dyDescent="0.3">
      <c r="A86" s="13" t="s">
        <v>91</v>
      </c>
      <c r="B86" s="76">
        <v>48144</v>
      </c>
      <c r="C86" s="76">
        <v>48096</v>
      </c>
      <c r="D86" s="76">
        <v>47996</v>
      </c>
      <c r="E86" s="76">
        <v>47905</v>
      </c>
      <c r="F86" s="76">
        <v>47709</v>
      </c>
      <c r="G86" s="76">
        <v>47540</v>
      </c>
      <c r="H86" s="76">
        <v>47394</v>
      </c>
      <c r="I86" s="76">
        <v>47331</v>
      </c>
      <c r="J86" s="76">
        <v>47229</v>
      </c>
      <c r="K86" s="76">
        <v>47226</v>
      </c>
      <c r="L86" s="63">
        <v>47229</v>
      </c>
      <c r="M86" s="76">
        <v>47262</v>
      </c>
      <c r="N86" s="76">
        <v>47204</v>
      </c>
      <c r="O86" s="76">
        <v>47199</v>
      </c>
      <c r="P86" s="76">
        <v>47220</v>
      </c>
      <c r="Q86" s="76">
        <v>47224</v>
      </c>
      <c r="R86" s="76">
        <v>47159</v>
      </c>
      <c r="S86" s="76">
        <v>47126</v>
      </c>
      <c r="T86" s="76">
        <v>47046</v>
      </c>
      <c r="U86" s="76">
        <v>47073</v>
      </c>
      <c r="V86" s="76">
        <v>47119</v>
      </c>
      <c r="W86" s="76">
        <v>47210</v>
      </c>
      <c r="X86" s="76">
        <v>47295</v>
      </c>
      <c r="Y86" s="76">
        <v>47336</v>
      </c>
      <c r="Z86" s="76">
        <v>47400</v>
      </c>
      <c r="AA86" s="63">
        <v>47464</v>
      </c>
    </row>
    <row r="87" spans="1:27" ht="12.75" customHeight="1" x14ac:dyDescent="0.3">
      <c r="A87" s="13" t="s">
        <v>92</v>
      </c>
      <c r="B87" s="76">
        <v>11296</v>
      </c>
      <c r="C87" s="76">
        <v>11349</v>
      </c>
      <c r="D87" s="76">
        <v>11436</v>
      </c>
      <c r="E87" s="76">
        <v>11530</v>
      </c>
      <c r="F87" s="76">
        <v>11724</v>
      </c>
      <c r="G87" s="76">
        <v>11921</v>
      </c>
      <c r="H87" s="76">
        <v>12095</v>
      </c>
      <c r="I87" s="76">
        <v>12278</v>
      </c>
      <c r="J87" s="76">
        <v>12453</v>
      </c>
      <c r="K87" s="76">
        <v>12628</v>
      </c>
      <c r="L87" s="63">
        <v>12812</v>
      </c>
      <c r="M87" s="76">
        <v>12953</v>
      </c>
      <c r="N87" s="76">
        <v>13100</v>
      </c>
      <c r="O87" s="76">
        <v>13234</v>
      </c>
      <c r="P87" s="76">
        <v>13323</v>
      </c>
      <c r="Q87" s="76">
        <v>13419</v>
      </c>
      <c r="R87" s="76">
        <v>13520</v>
      </c>
      <c r="S87" s="76">
        <v>13567</v>
      </c>
      <c r="T87" s="76">
        <v>13652</v>
      </c>
      <c r="U87" s="76">
        <v>13629</v>
      </c>
      <c r="V87" s="76">
        <v>13580</v>
      </c>
      <c r="W87" s="76">
        <v>13469</v>
      </c>
      <c r="X87" s="76">
        <v>13374</v>
      </c>
      <c r="Y87" s="76">
        <v>13312</v>
      </c>
      <c r="Z87" s="76">
        <v>13225</v>
      </c>
      <c r="AA87" s="63">
        <v>13134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0.17193725446490762</v>
      </c>
      <c r="C90" s="38">
        <f t="shared" ref="C90:AA94" si="11">C83/SUM(C$83:C$85)</f>
        <v>0.17212133028800625</v>
      </c>
      <c r="D90" s="38">
        <f t="shared" si="11"/>
        <v>0.1721294348716377</v>
      </c>
      <c r="E90" s="38">
        <f t="shared" si="11"/>
        <v>0.17170689559061264</v>
      </c>
      <c r="F90" s="38">
        <f t="shared" si="11"/>
        <v>0.17168859404615899</v>
      </c>
      <c r="G90" s="38">
        <f t="shared" si="11"/>
        <v>0.17115974351826038</v>
      </c>
      <c r="H90" s="38">
        <f t="shared" si="11"/>
        <v>0.17063071603836716</v>
      </c>
      <c r="I90" s="38">
        <f t="shared" si="11"/>
        <v>0.16878390250024403</v>
      </c>
      <c r="J90" s="38">
        <f t="shared" si="11"/>
        <v>0.1678123736352608</v>
      </c>
      <c r="K90" s="38">
        <f t="shared" si="11"/>
        <v>0.16560021189689544</v>
      </c>
      <c r="L90" s="39">
        <f t="shared" si="11"/>
        <v>0.16316831131181356</v>
      </c>
      <c r="M90" s="38">
        <f t="shared" si="11"/>
        <v>0.16103548688225378</v>
      </c>
      <c r="N90" s="38">
        <f t="shared" si="11"/>
        <v>0.16001782928459996</v>
      </c>
      <c r="O90" s="38">
        <f t="shared" si="11"/>
        <v>0.15856086659890561</v>
      </c>
      <c r="P90" s="38">
        <f t="shared" si="11"/>
        <v>0.1572522271714922</v>
      </c>
      <c r="Q90" s="38">
        <f t="shared" si="11"/>
        <v>0.15601297092675323</v>
      </c>
      <c r="R90" s="38">
        <f t="shared" si="11"/>
        <v>0.1555589573736727</v>
      </c>
      <c r="S90" s="38">
        <f t="shared" si="11"/>
        <v>0.15531710575758842</v>
      </c>
      <c r="T90" s="38">
        <f t="shared" si="11"/>
        <v>0.15501232024278536</v>
      </c>
      <c r="U90" s="38">
        <f t="shared" si="11"/>
        <v>0.15466243315508021</v>
      </c>
      <c r="V90" s="38">
        <f t="shared" si="11"/>
        <v>0.15440981848069876</v>
      </c>
      <c r="W90" s="38">
        <f t="shared" si="11"/>
        <v>0.15433501038284114</v>
      </c>
      <c r="X90" s="38">
        <f t="shared" si="11"/>
        <v>0.15422684436513689</v>
      </c>
      <c r="Y90" s="38">
        <f t="shared" si="11"/>
        <v>0.15418944549815911</v>
      </c>
      <c r="Z90" s="38">
        <f t="shared" si="11"/>
        <v>0.15412091361917651</v>
      </c>
      <c r="AA90" s="39">
        <f t="shared" si="11"/>
        <v>0.15413176996091568</v>
      </c>
    </row>
    <row r="91" spans="1:27" ht="12.75" customHeight="1" x14ac:dyDescent="0.3">
      <c r="A91" s="13" t="s">
        <v>77</v>
      </c>
      <c r="B91" s="38">
        <f t="shared" ref="B91:Q94" si="12">B84/SUM(B$83:B$85)</f>
        <v>0.67069738931765621</v>
      </c>
      <c r="C91" s="38">
        <f t="shared" si="12"/>
        <v>0.67371833101219991</v>
      </c>
      <c r="D91" s="38">
        <f t="shared" si="12"/>
        <v>0.67767336569669445</v>
      </c>
      <c r="E91" s="38">
        <f t="shared" si="12"/>
        <v>0.67792240370143264</v>
      </c>
      <c r="F91" s="38">
        <f t="shared" si="12"/>
        <v>0.67649682238822606</v>
      </c>
      <c r="G91" s="38">
        <f t="shared" si="12"/>
        <v>0.67432394758851411</v>
      </c>
      <c r="H91" s="38">
        <f t="shared" si="12"/>
        <v>0.67215034575061339</v>
      </c>
      <c r="I91" s="38">
        <f t="shared" si="12"/>
        <v>0.67151004699287442</v>
      </c>
      <c r="J91" s="38">
        <f t="shared" si="12"/>
        <v>0.67176121526276888</v>
      </c>
      <c r="K91" s="38">
        <f t="shared" si="12"/>
        <v>0.67721331061017942</v>
      </c>
      <c r="L91" s="39">
        <f t="shared" si="12"/>
        <v>0.68127334559848363</v>
      </c>
      <c r="M91" s="38">
        <f t="shared" si="12"/>
        <v>0.68116143953854513</v>
      </c>
      <c r="N91" s="38">
        <f t="shared" si="12"/>
        <v>0.67985290840205037</v>
      </c>
      <c r="O91" s="38">
        <f t="shared" si="12"/>
        <v>0.67936954372676517</v>
      </c>
      <c r="P91" s="38">
        <f t="shared" si="12"/>
        <v>0.67868875278396434</v>
      </c>
      <c r="Q91" s="38">
        <f t="shared" si="12"/>
        <v>0.67824586308156931</v>
      </c>
      <c r="R91" s="38">
        <f t="shared" si="11"/>
        <v>0.677609697037171</v>
      </c>
      <c r="S91" s="38">
        <f t="shared" si="11"/>
        <v>0.67664537319249018</v>
      </c>
      <c r="T91" s="38">
        <f t="shared" si="11"/>
        <v>0.67565046705553156</v>
      </c>
      <c r="U91" s="38">
        <f t="shared" si="11"/>
        <v>0.67549576648841358</v>
      </c>
      <c r="V91" s="38">
        <f t="shared" si="11"/>
        <v>0.6745468982906816</v>
      </c>
      <c r="W91" s="38">
        <f t="shared" si="11"/>
        <v>0.67481499031399383</v>
      </c>
      <c r="X91" s="38">
        <f t="shared" si="11"/>
        <v>0.67554229632521046</v>
      </c>
      <c r="Y91" s="38">
        <f t="shared" si="11"/>
        <v>0.67714492915318536</v>
      </c>
      <c r="Z91" s="38">
        <f t="shared" si="11"/>
        <v>0.67858687614237279</v>
      </c>
      <c r="AA91" s="39">
        <f t="shared" si="11"/>
        <v>0.67931323283082079</v>
      </c>
    </row>
    <row r="92" spans="1:27" ht="12.75" customHeight="1" x14ac:dyDescent="0.3">
      <c r="A92" s="13" t="s">
        <v>78</v>
      </c>
      <c r="B92" s="38">
        <f t="shared" si="12"/>
        <v>0.15736535621743614</v>
      </c>
      <c r="C92" s="38">
        <f t="shared" si="11"/>
        <v>0.1541603386997939</v>
      </c>
      <c r="D92" s="38">
        <f t="shared" si="11"/>
        <v>0.15019719943166782</v>
      </c>
      <c r="E92" s="38">
        <f t="shared" si="11"/>
        <v>0.15037070070795475</v>
      </c>
      <c r="F92" s="38">
        <f t="shared" si="11"/>
        <v>0.15181458356561489</v>
      </c>
      <c r="G92" s="38">
        <f t="shared" si="11"/>
        <v>0.15451630889322554</v>
      </c>
      <c r="H92" s="38">
        <f t="shared" si="11"/>
        <v>0.1572189382110194</v>
      </c>
      <c r="I92" s="38">
        <f t="shared" si="11"/>
        <v>0.15970605050688161</v>
      </c>
      <c r="J92" s="38">
        <f t="shared" si="11"/>
        <v>0.16042641110197023</v>
      </c>
      <c r="K92" s="38">
        <f t="shared" si="11"/>
        <v>0.15718647749292516</v>
      </c>
      <c r="L92" s="39">
        <f t="shared" si="11"/>
        <v>0.15555834308970284</v>
      </c>
      <c r="M92" s="38">
        <f t="shared" si="11"/>
        <v>0.15780307357920109</v>
      </c>
      <c r="N92" s="38">
        <f t="shared" si="11"/>
        <v>0.16012926231334967</v>
      </c>
      <c r="O92" s="38">
        <f t="shared" si="11"/>
        <v>0.16206958967432925</v>
      </c>
      <c r="P92" s="38">
        <f t="shared" si="11"/>
        <v>0.16405902004454342</v>
      </c>
      <c r="Q92" s="38">
        <f t="shared" si="11"/>
        <v>0.16574116599167746</v>
      </c>
      <c r="R92" s="38">
        <f t="shared" si="11"/>
        <v>0.16683134558915624</v>
      </c>
      <c r="S92" s="38">
        <f t="shared" si="11"/>
        <v>0.16803752104992137</v>
      </c>
      <c r="T92" s="38">
        <f t="shared" si="11"/>
        <v>0.16933721270168306</v>
      </c>
      <c r="U92" s="38">
        <f t="shared" si="11"/>
        <v>0.16984180035650623</v>
      </c>
      <c r="V92" s="38">
        <f t="shared" si="11"/>
        <v>0.17104328322861959</v>
      </c>
      <c r="W92" s="38">
        <f t="shared" si="11"/>
        <v>0.17084999930316502</v>
      </c>
      <c r="X92" s="38">
        <f t="shared" si="11"/>
        <v>0.17023085930965259</v>
      </c>
      <c r="Y92" s="38">
        <f t="shared" si="11"/>
        <v>0.16866562534865559</v>
      </c>
      <c r="Z92" s="38">
        <f t="shared" si="11"/>
        <v>0.1672922102384507</v>
      </c>
      <c r="AA92" s="39">
        <f t="shared" si="11"/>
        <v>0.16655499720826353</v>
      </c>
    </row>
    <row r="93" spans="1:27" ht="12.75" customHeight="1" x14ac:dyDescent="0.3">
      <c r="A93" s="13" t="s">
        <v>91</v>
      </c>
      <c r="B93" s="38">
        <f t="shared" si="12"/>
        <v>0.67069738931765621</v>
      </c>
      <c r="C93" s="38">
        <f t="shared" si="11"/>
        <v>0.66982340816667596</v>
      </c>
      <c r="D93" s="38">
        <f t="shared" si="11"/>
        <v>0.66857039379292094</v>
      </c>
      <c r="E93" s="38">
        <f t="shared" si="11"/>
        <v>0.66760967723953402</v>
      </c>
      <c r="F93" s="38">
        <f t="shared" si="11"/>
        <v>0.66491526368602971</v>
      </c>
      <c r="G93" s="38">
        <f t="shared" si="11"/>
        <v>0.66267075550599386</v>
      </c>
      <c r="H93" s="38">
        <f t="shared" si="11"/>
        <v>0.66074615213026988</v>
      </c>
      <c r="I93" s="38">
        <f t="shared" si="11"/>
        <v>0.66000585667870537</v>
      </c>
      <c r="J93" s="38">
        <f t="shared" si="11"/>
        <v>0.65854678806977429</v>
      </c>
      <c r="K93" s="38">
        <f t="shared" si="11"/>
        <v>0.65835807787210909</v>
      </c>
      <c r="L93" s="39">
        <f t="shared" si="11"/>
        <v>0.65826225121257731</v>
      </c>
      <c r="M93" s="38">
        <f t="shared" si="11"/>
        <v>0.65849274796929202</v>
      </c>
      <c r="N93" s="38">
        <f t="shared" si="11"/>
        <v>0.65751058613773128</v>
      </c>
      <c r="O93" s="38">
        <f t="shared" si="11"/>
        <v>0.65717547792428399</v>
      </c>
      <c r="P93" s="38">
        <f t="shared" si="11"/>
        <v>0.65729398663697103</v>
      </c>
      <c r="Q93" s="38">
        <f t="shared" si="11"/>
        <v>0.65723073497279172</v>
      </c>
      <c r="R93" s="38">
        <f t="shared" si="11"/>
        <v>0.65628957512837993</v>
      </c>
      <c r="S93" s="38">
        <f t="shared" si="11"/>
        <v>0.65586683924122857</v>
      </c>
      <c r="T93" s="38">
        <f t="shared" si="11"/>
        <v>0.65493575376219848</v>
      </c>
      <c r="U93" s="38">
        <f t="shared" si="11"/>
        <v>0.65553977272727271</v>
      </c>
      <c r="V93" s="38">
        <f t="shared" si="11"/>
        <v>0.65640889904294886</v>
      </c>
      <c r="W93" s="38">
        <f t="shared" si="11"/>
        <v>0.65795158390589936</v>
      </c>
      <c r="X93" s="38">
        <f t="shared" si="11"/>
        <v>0.65932916968716893</v>
      </c>
      <c r="Y93" s="38">
        <f t="shared" si="11"/>
        <v>0.66015842909740041</v>
      </c>
      <c r="Z93" s="38">
        <f t="shared" si="11"/>
        <v>0.66135535990847061</v>
      </c>
      <c r="AA93" s="39">
        <f t="shared" si="11"/>
        <v>0.66253489670575094</v>
      </c>
    </row>
    <row r="94" spans="1:27" ht="12.75" customHeight="1" x14ac:dyDescent="0.3">
      <c r="A94" s="13" t="s">
        <v>92</v>
      </c>
      <c r="B94" s="38">
        <f t="shared" si="12"/>
        <v>0.15736535621743614</v>
      </c>
      <c r="C94" s="38">
        <f t="shared" si="11"/>
        <v>0.15805526154531782</v>
      </c>
      <c r="D94" s="38">
        <f t="shared" si="11"/>
        <v>0.15930017133544136</v>
      </c>
      <c r="E94" s="38">
        <f t="shared" si="11"/>
        <v>0.1606834271698534</v>
      </c>
      <c r="F94" s="38">
        <f t="shared" si="11"/>
        <v>0.16339614226781135</v>
      </c>
      <c r="G94" s="38">
        <f t="shared" si="11"/>
        <v>0.16616950097574576</v>
      </c>
      <c r="H94" s="38">
        <f t="shared" si="11"/>
        <v>0.16862313183136293</v>
      </c>
      <c r="I94" s="38">
        <f t="shared" si="11"/>
        <v>0.17121024082105057</v>
      </c>
      <c r="J94" s="38">
        <f t="shared" si="11"/>
        <v>0.17364083829496493</v>
      </c>
      <c r="K94" s="38">
        <f t="shared" si="11"/>
        <v>0.17604171023099549</v>
      </c>
      <c r="L94" s="39">
        <f t="shared" si="11"/>
        <v>0.17856943747560908</v>
      </c>
      <c r="M94" s="38">
        <f t="shared" si="11"/>
        <v>0.18047176514845414</v>
      </c>
      <c r="N94" s="38">
        <f t="shared" si="11"/>
        <v>0.18247158457766882</v>
      </c>
      <c r="O94" s="38">
        <f t="shared" si="11"/>
        <v>0.1842636554768104</v>
      </c>
      <c r="P94" s="38">
        <f t="shared" si="11"/>
        <v>0.18545378619153674</v>
      </c>
      <c r="Q94" s="38">
        <f t="shared" si="11"/>
        <v>0.18675629410045511</v>
      </c>
      <c r="R94" s="38">
        <f t="shared" si="11"/>
        <v>0.18815146749794731</v>
      </c>
      <c r="S94" s="38">
        <f t="shared" si="11"/>
        <v>0.18881605500118298</v>
      </c>
      <c r="T94" s="38">
        <f t="shared" si="11"/>
        <v>0.19005192599501622</v>
      </c>
      <c r="U94" s="38">
        <f t="shared" si="11"/>
        <v>0.18979779411764705</v>
      </c>
      <c r="V94" s="38">
        <f t="shared" si="11"/>
        <v>0.18918128247635235</v>
      </c>
      <c r="W94" s="38">
        <f t="shared" si="11"/>
        <v>0.18771340571125947</v>
      </c>
      <c r="X94" s="38">
        <f t="shared" si="11"/>
        <v>0.18644398594769421</v>
      </c>
      <c r="Y94" s="38">
        <f t="shared" si="11"/>
        <v>0.18565212540444048</v>
      </c>
      <c r="Z94" s="38">
        <f t="shared" si="11"/>
        <v>0.18452372647235282</v>
      </c>
      <c r="AA94" s="39">
        <f t="shared" si="11"/>
        <v>0.18333333333333332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2" t="s">
        <v>79</v>
      </c>
      <c r="B96" s="82"/>
      <c r="C96" s="82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256.35593220338984</v>
      </c>
      <c r="C97" s="76">
        <f t="shared" ref="C97:AA97" si="13">C83/(C84/1000)</f>
        <v>255.47966021558261</v>
      </c>
      <c r="D97" s="76">
        <f t="shared" si="13"/>
        <v>254.00059023225285</v>
      </c>
      <c r="E97" s="76">
        <f t="shared" si="13"/>
        <v>253.28399629972247</v>
      </c>
      <c r="F97" s="76">
        <f t="shared" si="13"/>
        <v>253.79068809229503</v>
      </c>
      <c r="G97" s="76">
        <f t="shared" si="13"/>
        <v>253.82421035224078</v>
      </c>
      <c r="H97" s="76">
        <f t="shared" si="13"/>
        <v>253.85796067369117</v>
      </c>
      <c r="I97" s="76">
        <f t="shared" si="13"/>
        <v>251.34977988205</v>
      </c>
      <c r="J97" s="76">
        <f t="shared" si="13"/>
        <v>249.80956003781588</v>
      </c>
      <c r="K97" s="76">
        <f t="shared" si="13"/>
        <v>244.53183258859329</v>
      </c>
      <c r="L97" s="63">
        <f t="shared" si="13"/>
        <v>239.50490998363338</v>
      </c>
      <c r="M97" s="76">
        <f t="shared" si="13"/>
        <v>236.4130990611385</v>
      </c>
      <c r="N97" s="76">
        <f t="shared" si="13"/>
        <v>235.37125061465335</v>
      </c>
      <c r="O97" s="76">
        <f t="shared" si="13"/>
        <v>233.39413440452523</v>
      </c>
      <c r="P97" s="76">
        <f t="shared" si="13"/>
        <v>231.70006358061408</v>
      </c>
      <c r="Q97" s="76">
        <f t="shared" si="13"/>
        <v>230.02421307506052</v>
      </c>
      <c r="R97" s="76">
        <f t="shared" si="13"/>
        <v>229.57014643363249</v>
      </c>
      <c r="S97" s="76">
        <f t="shared" si="13"/>
        <v>229.53989181184312</v>
      </c>
      <c r="T97" s="76">
        <f t="shared" si="13"/>
        <v>229.42679358800018</v>
      </c>
      <c r="U97" s="76">
        <f t="shared" si="13"/>
        <v>228.96136560425515</v>
      </c>
      <c r="V97" s="76">
        <f t="shared" si="13"/>
        <v>228.90894446624398</v>
      </c>
      <c r="W97" s="76">
        <f t="shared" si="13"/>
        <v>228.70714580751755</v>
      </c>
      <c r="X97" s="76">
        <f t="shared" si="13"/>
        <v>228.30079656609848</v>
      </c>
      <c r="Y97" s="76">
        <f t="shared" si="13"/>
        <v>227.70523540799934</v>
      </c>
      <c r="Z97" s="76">
        <f t="shared" si="13"/>
        <v>227.12038655289402</v>
      </c>
      <c r="AA97" s="63">
        <f t="shared" si="13"/>
        <v>226.8935190893026</v>
      </c>
    </row>
    <row r="98" spans="1:27" ht="12.75" customHeight="1" x14ac:dyDescent="0.3">
      <c r="A98" s="13" t="s">
        <v>78</v>
      </c>
      <c r="B98" s="76">
        <f>B85/(B84/1000)</f>
        <v>234.62944499833833</v>
      </c>
      <c r="C98" s="76">
        <f t="shared" ref="C98:AA98" si="14">C85/(C84/1000)</f>
        <v>228.82016356625201</v>
      </c>
      <c r="D98" s="76">
        <f t="shared" si="14"/>
        <v>221.6365686399005</v>
      </c>
      <c r="E98" s="76">
        <f t="shared" si="14"/>
        <v>221.81108027546509</v>
      </c>
      <c r="F98" s="76">
        <f t="shared" si="14"/>
        <v>224.41285537700867</v>
      </c>
      <c r="G98" s="76">
        <f t="shared" si="14"/>
        <v>229.1425500248057</v>
      </c>
      <c r="H98" s="76">
        <f t="shared" si="14"/>
        <v>233.9044221355679</v>
      </c>
      <c r="I98" s="76">
        <f t="shared" si="14"/>
        <v>237.83121521721074</v>
      </c>
      <c r="J98" s="76">
        <f t="shared" si="14"/>
        <v>238.81463748873503</v>
      </c>
      <c r="K98" s="76">
        <f t="shared" si="14"/>
        <v>232.10777908558495</v>
      </c>
      <c r="L98" s="63">
        <f t="shared" si="14"/>
        <v>228.33469721767594</v>
      </c>
      <c r="M98" s="76">
        <f t="shared" si="14"/>
        <v>231.66765530078339</v>
      </c>
      <c r="N98" s="76">
        <f t="shared" si="14"/>
        <v>235.53515817079168</v>
      </c>
      <c r="O98" s="76">
        <f t="shared" si="14"/>
        <v>238.55880966532084</v>
      </c>
      <c r="P98" s="76">
        <f t="shared" si="14"/>
        <v>241.7293927025863</v>
      </c>
      <c r="Q98" s="76">
        <f t="shared" si="14"/>
        <v>244.36738211515572</v>
      </c>
      <c r="R98" s="76">
        <f t="shared" si="14"/>
        <v>246.20566429114209</v>
      </c>
      <c r="S98" s="76">
        <f t="shared" si="14"/>
        <v>248.3391266788704</v>
      </c>
      <c r="T98" s="76">
        <f t="shared" si="14"/>
        <v>250.62842543371659</v>
      </c>
      <c r="U98" s="76">
        <f t="shared" si="14"/>
        <v>251.43281243557499</v>
      </c>
      <c r="V98" s="76">
        <f t="shared" si="14"/>
        <v>253.56766692137708</v>
      </c>
      <c r="W98" s="76">
        <f t="shared" si="14"/>
        <v>253.18050392399834</v>
      </c>
      <c r="X98" s="76">
        <f t="shared" si="14"/>
        <v>251.99141524619259</v>
      </c>
      <c r="Y98" s="76">
        <f t="shared" si="14"/>
        <v>249.08349466573299</v>
      </c>
      <c r="Z98" s="76">
        <f t="shared" si="14"/>
        <v>246.53027654980983</v>
      </c>
      <c r="AA98" s="63">
        <f t="shared" si="14"/>
        <v>245.18144084165539</v>
      </c>
    </row>
    <row r="99" spans="1:27" ht="12.75" customHeight="1" x14ac:dyDescent="0.3">
      <c r="A99" s="13" t="s">
        <v>80</v>
      </c>
      <c r="B99" s="76">
        <f>SUM(B97:B98)</f>
        <v>490.98537720172817</v>
      </c>
      <c r="C99" s="76">
        <f t="shared" ref="C99:AA99" si="15">SUM(C97:C98)</f>
        <v>484.29982378183462</v>
      </c>
      <c r="D99" s="76">
        <f t="shared" si="15"/>
        <v>475.63715887215335</v>
      </c>
      <c r="E99" s="76">
        <f t="shared" si="15"/>
        <v>475.09507657518759</v>
      </c>
      <c r="F99" s="76">
        <f t="shared" si="15"/>
        <v>478.20354346930367</v>
      </c>
      <c r="G99" s="76">
        <f t="shared" si="15"/>
        <v>482.96676037704651</v>
      </c>
      <c r="H99" s="76">
        <f t="shared" si="15"/>
        <v>487.76238280925907</v>
      </c>
      <c r="I99" s="76">
        <f t="shared" si="15"/>
        <v>489.18099509926071</v>
      </c>
      <c r="J99" s="76">
        <f t="shared" si="15"/>
        <v>488.62419752655092</v>
      </c>
      <c r="K99" s="76">
        <f t="shared" si="15"/>
        <v>476.63961167417824</v>
      </c>
      <c r="L99" s="63">
        <f t="shared" si="15"/>
        <v>467.83960720130932</v>
      </c>
      <c r="M99" s="76">
        <f t="shared" si="15"/>
        <v>468.08075436192189</v>
      </c>
      <c r="N99" s="76">
        <f t="shared" si="15"/>
        <v>470.90640878544502</v>
      </c>
      <c r="O99" s="76">
        <f t="shared" si="15"/>
        <v>471.95294406984607</v>
      </c>
      <c r="P99" s="76">
        <f t="shared" si="15"/>
        <v>473.42945628320035</v>
      </c>
      <c r="Q99" s="76">
        <f t="shared" si="15"/>
        <v>474.39159519021621</v>
      </c>
      <c r="R99" s="76">
        <f t="shared" si="15"/>
        <v>475.7758107247746</v>
      </c>
      <c r="S99" s="76">
        <f t="shared" si="15"/>
        <v>477.87901849071352</v>
      </c>
      <c r="T99" s="76">
        <f t="shared" si="15"/>
        <v>480.05521902171677</v>
      </c>
      <c r="U99" s="76">
        <f t="shared" si="15"/>
        <v>480.39417803983014</v>
      </c>
      <c r="V99" s="76">
        <f t="shared" si="15"/>
        <v>482.47661138762106</v>
      </c>
      <c r="W99" s="76">
        <f t="shared" si="15"/>
        <v>481.88764973151592</v>
      </c>
      <c r="X99" s="76">
        <f t="shared" si="15"/>
        <v>480.29221181229104</v>
      </c>
      <c r="Y99" s="76">
        <f t="shared" si="15"/>
        <v>476.78873007373232</v>
      </c>
      <c r="Z99" s="76">
        <f t="shared" si="15"/>
        <v>473.65066310270385</v>
      </c>
      <c r="AA99" s="63">
        <f t="shared" si="15"/>
        <v>472.07495993095802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3"/>
      <c r="B103" s="83"/>
      <c r="C103" s="83"/>
      <c r="D103" s="83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1"/>
      <c r="B109" s="81"/>
      <c r="C109" s="81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4:B44"/>
    <mergeCell ref="L51:L52"/>
    <mergeCell ref="AA51:AA52"/>
    <mergeCell ref="C52:H52"/>
    <mergeCell ref="A43:B43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0:B30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2020-03-24T08:54:36Z</dcterms:modified>
</cp:coreProperties>
</file>