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U99" i="9" l="1"/>
  <c r="K99" i="9"/>
  <c r="E99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J97" i="9"/>
  <c r="I97" i="9"/>
  <c r="I99" i="9" s="1"/>
  <c r="H97" i="9"/>
  <c r="H99" i="9" s="1"/>
  <c r="G97" i="9"/>
  <c r="G99" i="9" s="1"/>
  <c r="F97" i="9"/>
  <c r="E97" i="9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AA72" i="9"/>
  <c r="Z72" i="9"/>
  <c r="V72" i="9"/>
  <c r="U72" i="9"/>
  <c r="R72" i="9"/>
  <c r="Q72" i="9"/>
  <c r="K72" i="9"/>
  <c r="J72" i="9"/>
  <c r="F72" i="9"/>
  <c r="E72" i="9"/>
  <c r="B72" i="9"/>
  <c r="AA71" i="9"/>
  <c r="Y71" i="9"/>
  <c r="X71" i="9"/>
  <c r="U71" i="9"/>
  <c r="T71" i="9"/>
  <c r="P71" i="9"/>
  <c r="L71" i="9"/>
  <c r="K71" i="9"/>
  <c r="I71" i="9"/>
  <c r="H71" i="9"/>
  <c r="E71" i="9"/>
  <c r="D71" i="9"/>
  <c r="Z70" i="9"/>
  <c r="Y70" i="9"/>
  <c r="V70" i="9"/>
  <c r="U70" i="9"/>
  <c r="O70" i="9"/>
  <c r="N70" i="9"/>
  <c r="J70" i="9"/>
  <c r="I70" i="9"/>
  <c r="F70" i="9"/>
  <c r="E70" i="9"/>
  <c r="Y69" i="9"/>
  <c r="X69" i="9"/>
  <c r="T69" i="9"/>
  <c r="P69" i="9"/>
  <c r="O69" i="9"/>
  <c r="M69" i="9"/>
  <c r="L69" i="9"/>
  <c r="I69" i="9"/>
  <c r="H69" i="9"/>
  <c r="D69" i="9"/>
  <c r="Z68" i="9"/>
  <c r="Y68" i="9"/>
  <c r="S68" i="9"/>
  <c r="R68" i="9"/>
  <c r="N68" i="9"/>
  <c r="M68" i="9"/>
  <c r="J68" i="9"/>
  <c r="I68" i="9"/>
  <c r="C68" i="9"/>
  <c r="B68" i="9"/>
  <c r="X67" i="9"/>
  <c r="T67" i="9"/>
  <c r="S67" i="9"/>
  <c r="Q67" i="9"/>
  <c r="P67" i="9"/>
  <c r="M67" i="9"/>
  <c r="L67" i="9"/>
  <c r="H67" i="9"/>
  <c r="D67" i="9"/>
  <c r="C67" i="9"/>
  <c r="AA64" i="9"/>
  <c r="AA68" i="9" s="1"/>
  <c r="Z64" i="9"/>
  <c r="Y64" i="9"/>
  <c r="Y72" i="9" s="1"/>
  <c r="X64" i="9"/>
  <c r="X72" i="9" s="1"/>
  <c r="W64" i="9"/>
  <c r="W68" i="9" s="1"/>
  <c r="V64" i="9"/>
  <c r="U64" i="9"/>
  <c r="U67" i="9" s="1"/>
  <c r="T64" i="9"/>
  <c r="T72" i="9" s="1"/>
  <c r="S64" i="9"/>
  <c r="S70" i="9" s="1"/>
  <c r="R64" i="9"/>
  <c r="Q64" i="9"/>
  <c r="Q69" i="9" s="1"/>
  <c r="P64" i="9"/>
  <c r="P72" i="9" s="1"/>
  <c r="O64" i="9"/>
  <c r="O72" i="9" s="1"/>
  <c r="N64" i="9"/>
  <c r="M64" i="9"/>
  <c r="M71" i="9" s="1"/>
  <c r="L64" i="9"/>
  <c r="L72" i="9" s="1"/>
  <c r="K64" i="9"/>
  <c r="K68" i="9" s="1"/>
  <c r="J64" i="9"/>
  <c r="I64" i="9"/>
  <c r="I72" i="9" s="1"/>
  <c r="H64" i="9"/>
  <c r="H72" i="9" s="1"/>
  <c r="G64" i="9"/>
  <c r="G68" i="9" s="1"/>
  <c r="F64" i="9"/>
  <c r="E64" i="9"/>
  <c r="E67" i="9" s="1"/>
  <c r="D64" i="9"/>
  <c r="D72" i="9" s="1"/>
  <c r="C64" i="9"/>
  <c r="C70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W32" i="9"/>
  <c r="AA28" i="9"/>
  <c r="AA32" i="9" s="1"/>
  <c r="V28" i="9"/>
  <c r="V32" i="9" s="1"/>
  <c r="T28" i="9"/>
  <c r="P28" i="9"/>
  <c r="P32" i="9" s="1"/>
  <c r="K28" i="9"/>
  <c r="K32" i="9" s="1"/>
  <c r="F28" i="9"/>
  <c r="F32" i="9" s="1"/>
  <c r="D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Z28" i="9" s="1"/>
  <c r="Z32" i="9" s="1"/>
  <c r="Y25" i="9"/>
  <c r="X25" i="9"/>
  <c r="X28" i="9" s="1"/>
  <c r="X32" i="9" s="1"/>
  <c r="W25" i="9"/>
  <c r="V25" i="9"/>
  <c r="U25" i="9"/>
  <c r="T25" i="9"/>
  <c r="S25" i="9"/>
  <c r="R25" i="9"/>
  <c r="R28" i="9" s="1"/>
  <c r="R32" i="9" s="1"/>
  <c r="Q25" i="9"/>
  <c r="P25" i="9"/>
  <c r="O25" i="9"/>
  <c r="N25" i="9"/>
  <c r="M25" i="9"/>
  <c r="L25" i="9"/>
  <c r="L28" i="9" s="1"/>
  <c r="L32" i="9" s="1"/>
  <c r="K25" i="9"/>
  <c r="J25" i="9"/>
  <c r="J28" i="9" s="1"/>
  <c r="J32" i="9" s="1"/>
  <c r="I25" i="9"/>
  <c r="H25" i="9"/>
  <c r="H28" i="9" s="1"/>
  <c r="H32" i="9" s="1"/>
  <c r="G25" i="9"/>
  <c r="F25" i="9"/>
  <c r="E25" i="9"/>
  <c r="D25" i="9"/>
  <c r="C25" i="9"/>
  <c r="AA24" i="9"/>
  <c r="Z24" i="9"/>
  <c r="Y24" i="9"/>
  <c r="X24" i="9"/>
  <c r="W24" i="9"/>
  <c r="W28" i="9" s="1"/>
  <c r="V24" i="9"/>
  <c r="U24" i="9"/>
  <c r="T24" i="9"/>
  <c r="S24" i="9"/>
  <c r="S28" i="9" s="1"/>
  <c r="S32" i="9" s="1"/>
  <c r="R24" i="9"/>
  <c r="Q24" i="9"/>
  <c r="P24" i="9"/>
  <c r="O24" i="9"/>
  <c r="O28" i="9" s="1"/>
  <c r="O32" i="9" s="1"/>
  <c r="N24" i="9"/>
  <c r="N28" i="9" s="1"/>
  <c r="N32" i="9" s="1"/>
  <c r="M24" i="9"/>
  <c r="L24" i="9"/>
  <c r="K24" i="9"/>
  <c r="J24" i="9"/>
  <c r="I24" i="9"/>
  <c r="H24" i="9"/>
  <c r="G24" i="9"/>
  <c r="G28" i="9" s="1"/>
  <c r="G32" i="9" s="1"/>
  <c r="F24" i="9"/>
  <c r="E24" i="9"/>
  <c r="D24" i="9"/>
  <c r="C24" i="9"/>
  <c r="C28" i="9" s="1"/>
  <c r="C32" i="9" s="1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99" i="8"/>
  <c r="T99" i="8"/>
  <c r="O99" i="8"/>
  <c r="H99" i="8"/>
  <c r="D99" i="8"/>
  <c r="AA98" i="8"/>
  <c r="Z98" i="8"/>
  <c r="Y98" i="8"/>
  <c r="Y99" i="8" s="1"/>
  <c r="X98" i="8"/>
  <c r="W98" i="8"/>
  <c r="V98" i="8"/>
  <c r="U98" i="8"/>
  <c r="U99" i="8" s="1"/>
  <c r="T98" i="8"/>
  <c r="S98" i="8"/>
  <c r="R98" i="8"/>
  <c r="Q98" i="8"/>
  <c r="P98" i="8"/>
  <c r="O98" i="8"/>
  <c r="N98" i="8"/>
  <c r="M98" i="8"/>
  <c r="M99" i="8" s="1"/>
  <c r="L98" i="8"/>
  <c r="K98" i="8"/>
  <c r="J98" i="8"/>
  <c r="I98" i="8"/>
  <c r="I99" i="8" s="1"/>
  <c r="H98" i="8"/>
  <c r="G98" i="8"/>
  <c r="F98" i="8"/>
  <c r="E98" i="8"/>
  <c r="E99" i="8" s="1"/>
  <c r="D98" i="8"/>
  <c r="C98" i="8"/>
  <c r="B98" i="8"/>
  <c r="AA97" i="8"/>
  <c r="AA99" i="8" s="1"/>
  <c r="Z97" i="8"/>
  <c r="Z99" i="8" s="1"/>
  <c r="Y97" i="8"/>
  <c r="X97" i="8"/>
  <c r="W97" i="8"/>
  <c r="W99" i="8" s="1"/>
  <c r="V97" i="8"/>
  <c r="V99" i="8" s="1"/>
  <c r="U97" i="8"/>
  <c r="T97" i="8"/>
  <c r="S97" i="8"/>
  <c r="S99" i="8" s="1"/>
  <c r="R97" i="8"/>
  <c r="R99" i="8" s="1"/>
  <c r="Q97" i="8"/>
  <c r="Q99" i="8" s="1"/>
  <c r="P97" i="8"/>
  <c r="P99" i="8" s="1"/>
  <c r="O97" i="8"/>
  <c r="N97" i="8"/>
  <c r="N99" i="8" s="1"/>
  <c r="M97" i="8"/>
  <c r="L97" i="8"/>
  <c r="L99" i="8" s="1"/>
  <c r="K97" i="8"/>
  <c r="K99" i="8" s="1"/>
  <c r="J97" i="8"/>
  <c r="J99" i="8" s="1"/>
  <c r="I97" i="8"/>
  <c r="H97" i="8"/>
  <c r="G97" i="8"/>
  <c r="G99" i="8" s="1"/>
  <c r="F97" i="8"/>
  <c r="F99" i="8" s="1"/>
  <c r="E97" i="8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Z72" i="8"/>
  <c r="U72" i="8"/>
  <c r="N72" i="8"/>
  <c r="J72" i="8"/>
  <c r="Z71" i="8"/>
  <c r="V71" i="8"/>
  <c r="R71" i="8"/>
  <c r="N71" i="8"/>
  <c r="J71" i="8"/>
  <c r="F71" i="8"/>
  <c r="B71" i="8"/>
  <c r="X70" i="8"/>
  <c r="T70" i="8"/>
  <c r="P70" i="8"/>
  <c r="L70" i="8"/>
  <c r="H70" i="8"/>
  <c r="D70" i="8"/>
  <c r="Z69" i="8"/>
  <c r="V69" i="8"/>
  <c r="R69" i="8"/>
  <c r="N69" i="8"/>
  <c r="J69" i="8"/>
  <c r="F69" i="8"/>
  <c r="B69" i="8"/>
  <c r="X68" i="8"/>
  <c r="T68" i="8"/>
  <c r="P68" i="8"/>
  <c r="L68" i="8"/>
  <c r="H68" i="8"/>
  <c r="D68" i="8"/>
  <c r="Z67" i="8"/>
  <c r="V67" i="8"/>
  <c r="S67" i="8"/>
  <c r="R67" i="8"/>
  <c r="N67" i="8"/>
  <c r="J67" i="8"/>
  <c r="I67" i="8"/>
  <c r="F67" i="8"/>
  <c r="C67" i="8"/>
  <c r="B67" i="8"/>
  <c r="AA64" i="8"/>
  <c r="AA68" i="8" s="1"/>
  <c r="Z64" i="8"/>
  <c r="Z70" i="8" s="1"/>
  <c r="Y64" i="8"/>
  <c r="X64" i="8"/>
  <c r="W64" i="8"/>
  <c r="W70" i="8" s="1"/>
  <c r="V64" i="8"/>
  <c r="V70" i="8" s="1"/>
  <c r="U64" i="8"/>
  <c r="T64" i="8"/>
  <c r="S64" i="8"/>
  <c r="S68" i="8" s="1"/>
  <c r="R64" i="8"/>
  <c r="R72" i="8" s="1"/>
  <c r="Q64" i="8"/>
  <c r="P64" i="8"/>
  <c r="O64" i="8"/>
  <c r="O70" i="8" s="1"/>
  <c r="N64" i="8"/>
  <c r="N70" i="8" s="1"/>
  <c r="M64" i="8"/>
  <c r="L64" i="8"/>
  <c r="K64" i="8"/>
  <c r="K68" i="8" s="1"/>
  <c r="J64" i="8"/>
  <c r="J70" i="8" s="1"/>
  <c r="I64" i="8"/>
  <c r="H64" i="8"/>
  <c r="G64" i="8"/>
  <c r="G70" i="8" s="1"/>
  <c r="F64" i="8"/>
  <c r="F70" i="8" s="1"/>
  <c r="E64" i="8"/>
  <c r="D64" i="8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U32" i="8"/>
  <c r="E32" i="8"/>
  <c r="Z28" i="8"/>
  <c r="V28" i="8"/>
  <c r="R28" i="8"/>
  <c r="N28" i="8"/>
  <c r="N32" i="8" s="1"/>
  <c r="J28" i="8"/>
  <c r="F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X28" i="8" s="1"/>
  <c r="X32" i="8" s="1"/>
  <c r="W25" i="8"/>
  <c r="V25" i="8"/>
  <c r="U25" i="8"/>
  <c r="T25" i="8"/>
  <c r="T28" i="8" s="1"/>
  <c r="T32" i="8" s="1"/>
  <c r="S25" i="8"/>
  <c r="R25" i="8"/>
  <c r="Q25" i="8"/>
  <c r="P25" i="8"/>
  <c r="P28" i="8" s="1"/>
  <c r="P32" i="8" s="1"/>
  <c r="O25" i="8"/>
  <c r="N25" i="8"/>
  <c r="M25" i="8"/>
  <c r="L25" i="8"/>
  <c r="L28" i="8" s="1"/>
  <c r="L32" i="8" s="1"/>
  <c r="K25" i="8"/>
  <c r="J25" i="8"/>
  <c r="I25" i="8"/>
  <c r="H25" i="8"/>
  <c r="H28" i="8" s="1"/>
  <c r="H32" i="8" s="1"/>
  <c r="G25" i="8"/>
  <c r="F25" i="8"/>
  <c r="E25" i="8"/>
  <c r="D25" i="8"/>
  <c r="D28" i="8" s="1"/>
  <c r="D32" i="8" s="1"/>
  <c r="C25" i="8"/>
  <c r="AA24" i="8"/>
  <c r="Z24" i="8"/>
  <c r="Y24" i="8"/>
  <c r="Y28" i="8" s="1"/>
  <c r="Y32" i="8" s="1"/>
  <c r="X24" i="8"/>
  <c r="W24" i="8"/>
  <c r="V24" i="8"/>
  <c r="U24" i="8"/>
  <c r="U28" i="8" s="1"/>
  <c r="T24" i="8"/>
  <c r="S24" i="8"/>
  <c r="R24" i="8"/>
  <c r="Q24" i="8"/>
  <c r="Q28" i="8" s="1"/>
  <c r="Q32" i="8" s="1"/>
  <c r="P24" i="8"/>
  <c r="O24" i="8"/>
  <c r="N24" i="8"/>
  <c r="M24" i="8"/>
  <c r="M28" i="8" s="1"/>
  <c r="M32" i="8" s="1"/>
  <c r="L24" i="8"/>
  <c r="K24" i="8"/>
  <c r="J24" i="8"/>
  <c r="I24" i="8"/>
  <c r="I28" i="8" s="1"/>
  <c r="I32" i="8" s="1"/>
  <c r="H24" i="8"/>
  <c r="G24" i="8"/>
  <c r="F24" i="8"/>
  <c r="E24" i="8"/>
  <c r="E28" i="8" s="1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X97" i="7"/>
  <c r="X99" i="7" s="1"/>
  <c r="W97" i="7"/>
  <c r="W99" i="7" s="1"/>
  <c r="V97" i="7"/>
  <c r="V99" i="7" s="1"/>
  <c r="U97" i="7"/>
  <c r="T97" i="7"/>
  <c r="T99" i="7" s="1"/>
  <c r="S97" i="7"/>
  <c r="S99" i="7" s="1"/>
  <c r="R97" i="7"/>
  <c r="R99" i="7" s="1"/>
  <c r="Q97" i="7"/>
  <c r="P97" i="7"/>
  <c r="P99" i="7" s="1"/>
  <c r="O97" i="7"/>
  <c r="O99" i="7" s="1"/>
  <c r="N97" i="7"/>
  <c r="N99" i="7" s="1"/>
  <c r="M97" i="7"/>
  <c r="L97" i="7"/>
  <c r="L99" i="7" s="1"/>
  <c r="K97" i="7"/>
  <c r="K99" i="7" s="1"/>
  <c r="J97" i="7"/>
  <c r="J99" i="7" s="1"/>
  <c r="I97" i="7"/>
  <c r="H97" i="7"/>
  <c r="H99" i="7" s="1"/>
  <c r="G97" i="7"/>
  <c r="G99" i="7" s="1"/>
  <c r="F97" i="7"/>
  <c r="F99" i="7" s="1"/>
  <c r="E97" i="7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A72" i="7"/>
  <c r="Z72" i="7"/>
  <c r="O72" i="7"/>
  <c r="K72" i="7"/>
  <c r="J72" i="7"/>
  <c r="AA71" i="7"/>
  <c r="T71" i="7"/>
  <c r="P71" i="7"/>
  <c r="O71" i="7"/>
  <c r="K71" i="7"/>
  <c r="D71" i="7"/>
  <c r="S70" i="7"/>
  <c r="O70" i="7"/>
  <c r="N70" i="7"/>
  <c r="C70" i="7"/>
  <c r="X69" i="7"/>
  <c r="T69" i="7"/>
  <c r="S69" i="7"/>
  <c r="O69" i="7"/>
  <c r="H69" i="7"/>
  <c r="D69" i="7"/>
  <c r="C69" i="7"/>
  <c r="W68" i="7"/>
  <c r="S68" i="7"/>
  <c r="R68" i="7"/>
  <c r="AA67" i="7"/>
  <c r="X67" i="7"/>
  <c r="W67" i="7"/>
  <c r="T67" i="7"/>
  <c r="S67" i="7"/>
  <c r="P67" i="7"/>
  <c r="O67" i="7"/>
  <c r="L67" i="7"/>
  <c r="K67" i="7"/>
  <c r="H67" i="7"/>
  <c r="G67" i="7"/>
  <c r="D67" i="7"/>
  <c r="C67" i="7"/>
  <c r="AA64" i="7"/>
  <c r="AA68" i="7" s="1"/>
  <c r="Z64" i="7"/>
  <c r="Y64" i="7"/>
  <c r="Y72" i="7" s="1"/>
  <c r="X64" i="7"/>
  <c r="W64" i="7"/>
  <c r="W70" i="7" s="1"/>
  <c r="V64" i="7"/>
  <c r="V72" i="7" s="1"/>
  <c r="U64" i="7"/>
  <c r="U69" i="7" s="1"/>
  <c r="T64" i="7"/>
  <c r="S64" i="7"/>
  <c r="S72" i="7" s="1"/>
  <c r="R64" i="7"/>
  <c r="Q64" i="7"/>
  <c r="Q69" i="7" s="1"/>
  <c r="P64" i="7"/>
  <c r="P69" i="7" s="1"/>
  <c r="O64" i="7"/>
  <c r="O68" i="7" s="1"/>
  <c r="N64" i="7"/>
  <c r="M64" i="7"/>
  <c r="M71" i="7" s="1"/>
  <c r="L64" i="7"/>
  <c r="L71" i="7" s="1"/>
  <c r="K64" i="7"/>
  <c r="K70" i="7" s="1"/>
  <c r="J64" i="7"/>
  <c r="J70" i="7" s="1"/>
  <c r="I64" i="7"/>
  <c r="I72" i="7" s="1"/>
  <c r="H64" i="7"/>
  <c r="G64" i="7"/>
  <c r="G70" i="7" s="1"/>
  <c r="F64" i="7"/>
  <c r="E64" i="7"/>
  <c r="E72" i="7" s="1"/>
  <c r="D64" i="7"/>
  <c r="C64" i="7"/>
  <c r="C72" i="7" s="1"/>
  <c r="B64" i="7"/>
  <c r="B68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Z28" i="7"/>
  <c r="Z32" i="7" s="1"/>
  <c r="V28" i="7"/>
  <c r="V32" i="7" s="1"/>
  <c r="R28" i="7"/>
  <c r="R32" i="7" s="1"/>
  <c r="N28" i="7"/>
  <c r="N32" i="7" s="1"/>
  <c r="J28" i="7"/>
  <c r="J32" i="7" s="1"/>
  <c r="F28" i="7"/>
  <c r="F32" i="7" s="1"/>
  <c r="AA26" i="7"/>
  <c r="AA28" i="7" s="1"/>
  <c r="AA32" i="7" s="1"/>
  <c r="Z26" i="7"/>
  <c r="Y26" i="7"/>
  <c r="X26" i="7"/>
  <c r="W26" i="7"/>
  <c r="W28" i="7" s="1"/>
  <c r="W32" i="7" s="1"/>
  <c r="V26" i="7"/>
  <c r="U26" i="7"/>
  <c r="T26" i="7"/>
  <c r="S26" i="7"/>
  <c r="S28" i="7" s="1"/>
  <c r="S32" i="7" s="1"/>
  <c r="R26" i="7"/>
  <c r="Q26" i="7"/>
  <c r="P26" i="7"/>
  <c r="O26" i="7"/>
  <c r="O28" i="7" s="1"/>
  <c r="O32" i="7" s="1"/>
  <c r="N26" i="7"/>
  <c r="M26" i="7"/>
  <c r="L26" i="7"/>
  <c r="K26" i="7"/>
  <c r="K28" i="7" s="1"/>
  <c r="K32" i="7" s="1"/>
  <c r="J26" i="7"/>
  <c r="I26" i="7"/>
  <c r="H26" i="7"/>
  <c r="G26" i="7"/>
  <c r="G28" i="7" s="1"/>
  <c r="G32" i="7" s="1"/>
  <c r="F26" i="7"/>
  <c r="E26" i="7"/>
  <c r="D26" i="7"/>
  <c r="C26" i="7"/>
  <c r="C28" i="7" s="1"/>
  <c r="C32" i="7" s="1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Y24" i="7"/>
  <c r="Y28" i="7" s="1"/>
  <c r="Y32" i="7" s="1"/>
  <c r="X24" i="7"/>
  <c r="X28" i="7" s="1"/>
  <c r="X32" i="7" s="1"/>
  <c r="W24" i="7"/>
  <c r="V24" i="7"/>
  <c r="U24" i="7"/>
  <c r="U28" i="7" s="1"/>
  <c r="U32" i="7" s="1"/>
  <c r="T24" i="7"/>
  <c r="T28" i="7" s="1"/>
  <c r="T32" i="7" s="1"/>
  <c r="S24" i="7"/>
  <c r="R24" i="7"/>
  <c r="Q24" i="7"/>
  <c r="Q28" i="7" s="1"/>
  <c r="Q32" i="7" s="1"/>
  <c r="P24" i="7"/>
  <c r="P28" i="7" s="1"/>
  <c r="P32" i="7" s="1"/>
  <c r="O24" i="7"/>
  <c r="N24" i="7"/>
  <c r="M24" i="7"/>
  <c r="M28" i="7" s="1"/>
  <c r="M32" i="7" s="1"/>
  <c r="L24" i="7"/>
  <c r="L28" i="7" s="1"/>
  <c r="L32" i="7" s="1"/>
  <c r="K24" i="7"/>
  <c r="J24" i="7"/>
  <c r="I24" i="7"/>
  <c r="I28" i="7" s="1"/>
  <c r="I32" i="7" s="1"/>
  <c r="H24" i="7"/>
  <c r="H28" i="7" s="1"/>
  <c r="H32" i="7" s="1"/>
  <c r="G24" i="7"/>
  <c r="F24" i="7"/>
  <c r="E24" i="7"/>
  <c r="E28" i="7" s="1"/>
  <c r="E32" i="7" s="1"/>
  <c r="D24" i="7"/>
  <c r="D28" i="7" s="1"/>
  <c r="D32" i="7" s="1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S74" i="7" l="1"/>
  <c r="L74" i="7"/>
  <c r="O74" i="7"/>
  <c r="I70" i="7"/>
  <c r="I71" i="7"/>
  <c r="Y71" i="7"/>
  <c r="F71" i="7"/>
  <c r="F69" i="7"/>
  <c r="N71" i="7"/>
  <c r="N69" i="7"/>
  <c r="Z71" i="7"/>
  <c r="Z69" i="7"/>
  <c r="F68" i="7"/>
  <c r="J68" i="7"/>
  <c r="N68" i="7"/>
  <c r="Y68" i="7"/>
  <c r="I69" i="7"/>
  <c r="Y69" i="7"/>
  <c r="E70" i="7"/>
  <c r="U70" i="7"/>
  <c r="Z70" i="7"/>
  <c r="E71" i="7"/>
  <c r="U71" i="7"/>
  <c r="F72" i="7"/>
  <c r="Q72" i="7"/>
  <c r="R32" i="8"/>
  <c r="E68" i="7"/>
  <c r="M68" i="7"/>
  <c r="M69" i="7"/>
  <c r="Y70" i="7"/>
  <c r="U72" i="7"/>
  <c r="B71" i="7"/>
  <c r="B69" i="7"/>
  <c r="J71" i="7"/>
  <c r="J69" i="7"/>
  <c r="R71" i="7"/>
  <c r="R69" i="7"/>
  <c r="V71" i="7"/>
  <c r="V69" i="7"/>
  <c r="E67" i="7"/>
  <c r="E74" i="7" s="1"/>
  <c r="I67" i="7"/>
  <c r="M67" i="7"/>
  <c r="Q67" i="7"/>
  <c r="U67" i="7"/>
  <c r="U74" i="7" s="1"/>
  <c r="Y67" i="7"/>
  <c r="C68" i="7"/>
  <c r="C74" i="7" s="1"/>
  <c r="G68" i="7"/>
  <c r="G74" i="7" s="1"/>
  <c r="K68" i="7"/>
  <c r="K74" i="7" s="1"/>
  <c r="U68" i="7"/>
  <c r="Z68" i="7"/>
  <c r="E69" i="7"/>
  <c r="K69" i="7"/>
  <c r="AA69" i="7"/>
  <c r="AA74" i="7" s="1"/>
  <c r="F70" i="7"/>
  <c r="Q70" i="7"/>
  <c r="V70" i="7"/>
  <c r="AA70" i="7"/>
  <c r="G71" i="7"/>
  <c r="Q71" i="7"/>
  <c r="W71" i="7"/>
  <c r="W74" i="7" s="1"/>
  <c r="B72" i="7"/>
  <c r="G72" i="7"/>
  <c r="M72" i="7"/>
  <c r="R72" i="7"/>
  <c r="W72" i="7"/>
  <c r="E99" i="7"/>
  <c r="I99" i="7"/>
  <c r="M99" i="7"/>
  <c r="Q99" i="7"/>
  <c r="U99" i="7"/>
  <c r="Y99" i="7"/>
  <c r="F32" i="8"/>
  <c r="V32" i="8"/>
  <c r="I68" i="7"/>
  <c r="U74" i="9"/>
  <c r="D72" i="7"/>
  <c r="D70" i="7"/>
  <c r="H72" i="7"/>
  <c r="H70" i="7"/>
  <c r="L72" i="7"/>
  <c r="L70" i="7"/>
  <c r="P72" i="7"/>
  <c r="P70" i="7"/>
  <c r="P68" i="7"/>
  <c r="T72" i="7"/>
  <c r="T70" i="7"/>
  <c r="T68" i="7"/>
  <c r="T74" i="7" s="1"/>
  <c r="X72" i="7"/>
  <c r="X70" i="7"/>
  <c r="X68" i="7"/>
  <c r="X74" i="7" s="1"/>
  <c r="B67" i="7"/>
  <c r="F67" i="7"/>
  <c r="J67" i="7"/>
  <c r="J74" i="7" s="1"/>
  <c r="N67" i="7"/>
  <c r="N74" i="7" s="1"/>
  <c r="R67" i="7"/>
  <c r="V67" i="7"/>
  <c r="Z67" i="7"/>
  <c r="D68" i="7"/>
  <c r="D74" i="7" s="1"/>
  <c r="H68" i="7"/>
  <c r="H74" i="7" s="1"/>
  <c r="L68" i="7"/>
  <c r="Q68" i="7"/>
  <c r="V68" i="7"/>
  <c r="G69" i="7"/>
  <c r="L69" i="7"/>
  <c r="W69" i="7"/>
  <c r="B70" i="7"/>
  <c r="M70" i="7"/>
  <c r="R70" i="7"/>
  <c r="C71" i="7"/>
  <c r="H71" i="7"/>
  <c r="S71" i="7"/>
  <c r="X71" i="7"/>
  <c r="N72" i="7"/>
  <c r="C28" i="8"/>
  <c r="C32" i="8" s="1"/>
  <c r="G28" i="8"/>
  <c r="G32" i="8" s="1"/>
  <c r="K28" i="8"/>
  <c r="K32" i="8" s="1"/>
  <c r="O28" i="8"/>
  <c r="O32" i="8" s="1"/>
  <c r="S28" i="8"/>
  <c r="S32" i="8" s="1"/>
  <c r="W28" i="8"/>
  <c r="W32" i="8" s="1"/>
  <c r="AA28" i="8"/>
  <c r="AA32" i="8" s="1"/>
  <c r="J32" i="8"/>
  <c r="Z32" i="8"/>
  <c r="E70" i="8"/>
  <c r="E68" i="8"/>
  <c r="E69" i="8"/>
  <c r="E72" i="8"/>
  <c r="E71" i="8"/>
  <c r="E67" i="8"/>
  <c r="I70" i="8"/>
  <c r="I68" i="8"/>
  <c r="I74" i="8" s="1"/>
  <c r="I72" i="8"/>
  <c r="I71" i="8"/>
  <c r="I69" i="8"/>
  <c r="M72" i="8"/>
  <c r="M70" i="8"/>
  <c r="M68" i="8"/>
  <c r="M69" i="8"/>
  <c r="M67" i="8"/>
  <c r="M74" i="8" s="1"/>
  <c r="M71" i="8"/>
  <c r="Q72" i="8"/>
  <c r="Q70" i="8"/>
  <c r="Q68" i="8"/>
  <c r="Q71" i="8"/>
  <c r="Q67" i="8"/>
  <c r="Q69" i="8"/>
  <c r="U70" i="8"/>
  <c r="U68" i="8"/>
  <c r="U69" i="8"/>
  <c r="U71" i="8"/>
  <c r="U67" i="8"/>
  <c r="U74" i="8" s="1"/>
  <c r="Y72" i="8"/>
  <c r="Y70" i="8"/>
  <c r="Y68" i="8"/>
  <c r="Y71" i="8"/>
  <c r="Y67" i="8"/>
  <c r="Y69" i="8"/>
  <c r="N74" i="8"/>
  <c r="O67" i="8"/>
  <c r="C68" i="8"/>
  <c r="C74" i="8" s="1"/>
  <c r="C71" i="8"/>
  <c r="C69" i="8"/>
  <c r="G72" i="8"/>
  <c r="G71" i="8"/>
  <c r="G69" i="8"/>
  <c r="K72" i="8"/>
  <c r="K71" i="8"/>
  <c r="K69" i="8"/>
  <c r="O71" i="8"/>
  <c r="O69" i="8"/>
  <c r="S71" i="8"/>
  <c r="S69" i="8"/>
  <c r="S74" i="8" s="1"/>
  <c r="W72" i="8"/>
  <c r="W71" i="8"/>
  <c r="W69" i="8"/>
  <c r="W67" i="8"/>
  <c r="AA72" i="8"/>
  <c r="AA71" i="8"/>
  <c r="AA69" i="8"/>
  <c r="AA67" i="8"/>
  <c r="K67" i="8"/>
  <c r="V74" i="8"/>
  <c r="O72" i="8"/>
  <c r="D72" i="8"/>
  <c r="D71" i="8"/>
  <c r="D69" i="8"/>
  <c r="D67" i="8"/>
  <c r="H72" i="8"/>
  <c r="H71" i="8"/>
  <c r="H69" i="8"/>
  <c r="H67" i="8"/>
  <c r="L72" i="8"/>
  <c r="L71" i="8"/>
  <c r="L69" i="8"/>
  <c r="L67" i="8"/>
  <c r="P72" i="8"/>
  <c r="P71" i="8"/>
  <c r="P69" i="8"/>
  <c r="P67" i="8"/>
  <c r="T72" i="8"/>
  <c r="T71" i="8"/>
  <c r="T69" i="8"/>
  <c r="T67" i="8"/>
  <c r="X72" i="8"/>
  <c r="X71" i="8"/>
  <c r="X69" i="8"/>
  <c r="X67" i="8"/>
  <c r="G67" i="8"/>
  <c r="G74" i="8" s="1"/>
  <c r="G68" i="8"/>
  <c r="O68" i="8"/>
  <c r="W68" i="8"/>
  <c r="C70" i="8"/>
  <c r="K70" i="8"/>
  <c r="S70" i="8"/>
  <c r="AA70" i="8"/>
  <c r="S72" i="8"/>
  <c r="T74" i="9"/>
  <c r="F72" i="8"/>
  <c r="V72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I67" i="9"/>
  <c r="I74" i="9" s="1"/>
  <c r="O67" i="9"/>
  <c r="Y67" i="9"/>
  <c r="Y74" i="9" s="1"/>
  <c r="E68" i="9"/>
  <c r="E74" i="9" s="1"/>
  <c r="O68" i="9"/>
  <c r="U68" i="9"/>
  <c r="E69" i="9"/>
  <c r="K69" i="9"/>
  <c r="U69" i="9"/>
  <c r="AA69" i="9"/>
  <c r="K70" i="9"/>
  <c r="Q70" i="9"/>
  <c r="AA70" i="9"/>
  <c r="G71" i="9"/>
  <c r="Q71" i="9"/>
  <c r="W71" i="9"/>
  <c r="G72" i="9"/>
  <c r="M72" i="9"/>
  <c r="W72" i="9"/>
  <c r="B68" i="8"/>
  <c r="B74" i="8" s="1"/>
  <c r="F68" i="8"/>
  <c r="F74" i="8" s="1"/>
  <c r="J68" i="8"/>
  <c r="J74" i="8" s="1"/>
  <c r="N68" i="8"/>
  <c r="R68" i="8"/>
  <c r="R74" i="8" s="1"/>
  <c r="V68" i="8"/>
  <c r="Z68" i="8"/>
  <c r="Z74" i="8" s="1"/>
  <c r="B70" i="8"/>
  <c r="R70" i="8"/>
  <c r="B71" i="9"/>
  <c r="B69" i="9"/>
  <c r="B67" i="9"/>
  <c r="B74" i="9" s="1"/>
  <c r="F71" i="9"/>
  <c r="F69" i="9"/>
  <c r="F67" i="9"/>
  <c r="J71" i="9"/>
  <c r="J69" i="9"/>
  <c r="J67" i="9"/>
  <c r="N71" i="9"/>
  <c r="N69" i="9"/>
  <c r="N67" i="9"/>
  <c r="N74" i="9" s="1"/>
  <c r="R71" i="9"/>
  <c r="R69" i="9"/>
  <c r="R67" i="9"/>
  <c r="V71" i="9"/>
  <c r="V69" i="9"/>
  <c r="V67" i="9"/>
  <c r="Z71" i="9"/>
  <c r="Z69" i="9"/>
  <c r="Z67" i="9"/>
  <c r="K67" i="9"/>
  <c r="AA67" i="9"/>
  <c r="AA74" i="9" s="1"/>
  <c r="F68" i="9"/>
  <c r="Q68" i="9"/>
  <c r="V68" i="9"/>
  <c r="G69" i="9"/>
  <c r="W69" i="9"/>
  <c r="B70" i="9"/>
  <c r="G70" i="9"/>
  <c r="M70" i="9"/>
  <c r="M74" i="9" s="1"/>
  <c r="R70" i="9"/>
  <c r="W70" i="9"/>
  <c r="C71" i="9"/>
  <c r="S71" i="9"/>
  <c r="C72" i="9"/>
  <c r="N72" i="9"/>
  <c r="S72" i="9"/>
  <c r="B99" i="9"/>
  <c r="F99" i="9"/>
  <c r="J99" i="9"/>
  <c r="N99" i="9"/>
  <c r="R99" i="9"/>
  <c r="V99" i="9"/>
  <c r="Z99" i="9"/>
  <c r="D32" i="9"/>
  <c r="T32" i="9"/>
  <c r="G67" i="9"/>
  <c r="G74" i="9" s="1"/>
  <c r="W67" i="9"/>
  <c r="C69" i="9"/>
  <c r="C74" i="9" s="1"/>
  <c r="S69" i="9"/>
  <c r="S74" i="9" s="1"/>
  <c r="O71" i="9"/>
  <c r="D68" i="9"/>
  <c r="D74" i="9" s="1"/>
  <c r="H68" i="9"/>
  <c r="H74" i="9" s="1"/>
  <c r="L68" i="9"/>
  <c r="L74" i="9" s="1"/>
  <c r="P68" i="9"/>
  <c r="P74" i="9" s="1"/>
  <c r="T68" i="9"/>
  <c r="X68" i="9"/>
  <c r="X74" i="9" s="1"/>
  <c r="D70" i="9"/>
  <c r="H70" i="9"/>
  <c r="L70" i="9"/>
  <c r="P70" i="9"/>
  <c r="T70" i="9"/>
  <c r="X70" i="9"/>
  <c r="O74" i="8" l="1"/>
  <c r="Z74" i="7"/>
  <c r="Q74" i="7"/>
  <c r="R74" i="9"/>
  <c r="K74" i="9"/>
  <c r="V74" i="9"/>
  <c r="F74" i="9"/>
  <c r="O74" i="9"/>
  <c r="X74" i="8"/>
  <c r="T74" i="8"/>
  <c r="P74" i="8"/>
  <c r="L74" i="8"/>
  <c r="H74" i="8"/>
  <c r="D74" i="8"/>
  <c r="Q74" i="8"/>
  <c r="E74" i="8"/>
  <c r="V74" i="7"/>
  <c r="F74" i="7"/>
  <c r="P74" i="7"/>
  <c r="M74" i="7"/>
  <c r="K74" i="8"/>
  <c r="W74" i="9"/>
  <c r="Q74" i="9"/>
  <c r="Z74" i="9"/>
  <c r="J74" i="9"/>
  <c r="AA74" i="8"/>
  <c r="W74" i="8"/>
  <c r="Y74" i="8"/>
  <c r="R74" i="7"/>
  <c r="B74" i="7"/>
  <c r="Y74" i="7"/>
  <c r="I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<sst xmlns="http://schemas.openxmlformats.org/spreadsheetml/2006/main" count="1660" uniqueCount="104">
  <si>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</si>
  <si>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</si>
  <si>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</si>
  <si>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</si>
  <si>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</si>
  <si>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</si>
  <si>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</si>
  <si>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</si>
  <si>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</si>
  <si>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</si>
  <si>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</si>
  <si>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</si>
  <si>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</si>
  <si>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</si>
  <si>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</si>
  <si>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</si>
  <si>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</si>
  <si>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</si>
  <si>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</si>
  <si>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</si>
  <si>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</si>
  <si>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</si>
  <si>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</si>
  <si>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</si>
  <si>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</si>
  <si>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</si>
  <si>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</si>
  <si>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</si>
  <si>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</si>
  <si>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</si>
  <si>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</si>
  <si>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</si>
  <si>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</si>
  <si>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</si>
  <si>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</si>
  <si>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</si>
  <si>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</si>
  <si>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</si>
  <si>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</si>
  <si>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</si>
  <si>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</si>
  <si>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</si>
  <si>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</si>
  <si>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</si>
  <si>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</si>
  <si>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</si>
  <si>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</si>
  <si>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</si>
  <si>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</si>
  <si>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</si>
  <si>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</si>
  <si>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</si>
  <si>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</si>
  <si>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</si>
  <si>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</si>
  <si>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</si>
  <si>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</si>
  <si>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</si>
  <si>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</si>
  <si>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</si>
  <si>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</si>
  <si>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</si>
  <si>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</si>
  <si>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</si>
  <si>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</si>
  <si>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</si>
  <si>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</si>
  <si>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</si>
  <si>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</si>
  <si>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</si>
  <si>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</si>
  <si>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</si>
  <si>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</si>
  <si>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</si>
  <si>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</si>
  <si>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</si>
  <si>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</si>
  <si>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</si>
  <si>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</si>
  <si>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</si>
  <si>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</si>
  <si>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</si>
  <si>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</si>
  <si>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</si>
  <si>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</si>
  <si>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</si>
  <si>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</si>
  <si>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</si>
  <si>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</si>
  <si>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</si>
  <si>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</si>
  <si>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</si>
  <si>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</si>
  <si>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</si>
  <si>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</si>
  <si>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</si>
  <si>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</si>
  <si>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</si>
  <si>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</si>
  <si>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</si>
  <si>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Scottish Borders (S12000026), Persons</t>
  </si>
  <si>
    <t>© Crown Copyright 2020</t>
  </si>
  <si>
    <t>Summary table for Scottish Borders (S12000026), Females</t>
  </si>
  <si>
    <t>Summary table for Scottish Borders (S12000026),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</si>
</sst>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115270</v>
      </c>
      <c r="D10" s="76">
        <v>115372</v>
      </c>
      <c r="E10" s="76">
        <v>115472</v>
      </c>
      <c r="F10" s="76">
        <v>115588</v>
      </c>
      <c r="G10" s="76">
        <v>115769</v>
      </c>
      <c r="H10" s="76">
        <v>115873</v>
      </c>
      <c r="I10" s="76">
        <v>115985</v>
      </c>
      <c r="J10" s="76">
        <v>116113</v>
      </c>
      <c r="K10" s="76">
        <v>116253</v>
      </c>
      <c r="L10" s="63">
        <v>116344</v>
      </c>
      <c r="M10" s="76">
        <v>116435</v>
      </c>
      <c r="N10" s="76">
        <v>116502</v>
      </c>
      <c r="O10" s="76">
        <v>116553</v>
      </c>
      <c r="P10" s="76">
        <v>116582</v>
      </c>
      <c r="Q10" s="76">
        <v>116582</v>
      </c>
      <c r="R10" s="76">
        <v>116554</v>
      </c>
      <c r="S10" s="76">
        <v>116513</v>
      </c>
      <c r="T10" s="76">
        <v>116476</v>
      </c>
      <c r="U10" s="76">
        <v>116428</v>
      </c>
      <c r="V10" s="76">
        <v>116353</v>
      </c>
      <c r="W10" s="76">
        <v>116306</v>
      </c>
      <c r="X10" s="76">
        <v>116266</v>
      </c>
      <c r="Y10" s="76">
        <v>116229</v>
      </c>
      <c r="Z10" s="76">
        <v>116194</v>
      </c>
      <c r="AA10" s="63">
        <v>116162</v>
      </c>
    </row>
    <row r="11" spans="1:27" ht="12.75" customHeight="1" x14ac:dyDescent="0.3">
      <c r="A11" s="6" t="s">
        <v>55</v>
      </c>
      <c r="B11" s="25"/>
      <c r="C11" s="76">
        <v>941</v>
      </c>
      <c r="D11" s="76">
        <v>956</v>
      </c>
      <c r="E11" s="76">
        <v>951</v>
      </c>
      <c r="F11" s="76">
        <v>952</v>
      </c>
      <c r="G11" s="76">
        <v>949</v>
      </c>
      <c r="H11" s="76">
        <v>954</v>
      </c>
      <c r="I11" s="76">
        <v>960</v>
      </c>
      <c r="J11" s="76">
        <v>968</v>
      </c>
      <c r="K11" s="76">
        <v>971</v>
      </c>
      <c r="L11" s="63">
        <v>971</v>
      </c>
      <c r="M11" s="76">
        <v>971</v>
      </c>
      <c r="N11" s="76">
        <v>974</v>
      </c>
      <c r="O11" s="76">
        <v>972</v>
      </c>
      <c r="P11" s="76">
        <v>977</v>
      </c>
      <c r="Q11" s="76">
        <v>980</v>
      </c>
      <c r="R11" s="76">
        <v>978</v>
      </c>
      <c r="S11" s="76">
        <v>980</v>
      </c>
      <c r="T11" s="76">
        <v>980</v>
      </c>
      <c r="U11" s="76">
        <v>985</v>
      </c>
      <c r="V11" s="76">
        <v>990</v>
      </c>
      <c r="W11" s="76">
        <v>989</v>
      </c>
      <c r="X11" s="76">
        <v>994</v>
      </c>
      <c r="Y11" s="76">
        <v>998</v>
      </c>
      <c r="Z11" s="76">
        <v>996</v>
      </c>
      <c r="AA11" s="63">
        <v>1000</v>
      </c>
    </row>
    <row r="12" spans="1:27" ht="12.75" customHeight="1" x14ac:dyDescent="0.3">
      <c r="A12" s="6" t="s">
        <v>56</v>
      </c>
      <c r="B12" s="25"/>
      <c r="C12" s="76">
        <v>1329</v>
      </c>
      <c r="D12" s="76">
        <v>1369</v>
      </c>
      <c r="E12" s="76">
        <v>1378</v>
      </c>
      <c r="F12" s="76">
        <v>1350</v>
      </c>
      <c r="G12" s="76">
        <v>1383</v>
      </c>
      <c r="H12" s="76">
        <v>1402</v>
      </c>
      <c r="I12" s="76">
        <v>1414</v>
      </c>
      <c r="J12" s="76">
        <v>1414</v>
      </c>
      <c r="K12" s="76">
        <v>1448</v>
      </c>
      <c r="L12" s="63">
        <v>1465</v>
      </c>
      <c r="M12" s="76">
        <v>1498</v>
      </c>
      <c r="N12" s="76">
        <v>1503</v>
      </c>
      <c r="O12" s="76">
        <v>1505</v>
      </c>
      <c r="P12" s="76">
        <v>1523</v>
      </c>
      <c r="Q12" s="76">
        <v>1558</v>
      </c>
      <c r="R12" s="76">
        <v>1564</v>
      </c>
      <c r="S12" s="76">
        <v>1577</v>
      </c>
      <c r="T12" s="76">
        <v>1586</v>
      </c>
      <c r="U12" s="76">
        <v>1611</v>
      </c>
      <c r="V12" s="76">
        <v>1602</v>
      </c>
      <c r="W12" s="76">
        <v>1601</v>
      </c>
      <c r="X12" s="76">
        <v>1612</v>
      </c>
      <c r="Y12" s="76">
        <v>1613</v>
      </c>
      <c r="Z12" s="76">
        <v>1612</v>
      </c>
      <c r="AA12" s="63">
        <v>1624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-388</v>
      </c>
      <c r="D14" s="76">
        <f t="shared" ref="D14:AA14" si="0">D11-D12</f>
        <v>-413</v>
      </c>
      <c r="E14" s="76">
        <f t="shared" si="0"/>
        <v>-427</v>
      </c>
      <c r="F14" s="76">
        <f t="shared" si="0"/>
        <v>-398</v>
      </c>
      <c r="G14" s="76">
        <f t="shared" si="0"/>
        <v>-434</v>
      </c>
      <c r="H14" s="76">
        <f t="shared" si="0"/>
        <v>-448</v>
      </c>
      <c r="I14" s="76">
        <f t="shared" si="0"/>
        <v>-454</v>
      </c>
      <c r="J14" s="76">
        <f t="shared" si="0"/>
        <v>-446</v>
      </c>
      <c r="K14" s="76">
        <f t="shared" si="0"/>
        <v>-477</v>
      </c>
      <c r="L14" s="63">
        <f t="shared" si="0"/>
        <v>-494</v>
      </c>
      <c r="M14" s="76">
        <f t="shared" si="0"/>
        <v>-527</v>
      </c>
      <c r="N14" s="76">
        <f t="shared" si="0"/>
        <v>-529</v>
      </c>
      <c r="O14" s="76">
        <f t="shared" si="0"/>
        <v>-533</v>
      </c>
      <c r="P14" s="76">
        <f t="shared" si="0"/>
        <v>-546</v>
      </c>
      <c r="Q14" s="76">
        <f t="shared" si="0"/>
        <v>-578</v>
      </c>
      <c r="R14" s="76">
        <f t="shared" si="0"/>
        <v>-586</v>
      </c>
      <c r="S14" s="76">
        <f t="shared" si="0"/>
        <v>-597</v>
      </c>
      <c r="T14" s="76">
        <f t="shared" si="0"/>
        <v>-606</v>
      </c>
      <c r="U14" s="76">
        <f t="shared" si="0"/>
        <v>-626</v>
      </c>
      <c r="V14" s="76">
        <f t="shared" si="0"/>
        <v>-612</v>
      </c>
      <c r="W14" s="76">
        <f t="shared" si="0"/>
        <v>-612</v>
      </c>
      <c r="X14" s="76">
        <f t="shared" si="0"/>
        <v>-618</v>
      </c>
      <c r="Y14" s="76">
        <f t="shared" si="0"/>
        <v>-615</v>
      </c>
      <c r="Z14" s="76">
        <f t="shared" si="0"/>
        <v>-616</v>
      </c>
      <c r="AA14" s="63">
        <f t="shared" si="0"/>
        <v>-624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269</v>
      </c>
      <c r="D16" s="76">
        <v>279</v>
      </c>
      <c r="E16" s="76">
        <v>277</v>
      </c>
      <c r="F16" s="76">
        <v>291</v>
      </c>
      <c r="G16" s="76">
        <v>290</v>
      </c>
      <c r="H16" s="76">
        <v>298</v>
      </c>
      <c r="I16" s="76">
        <v>306</v>
      </c>
      <c r="J16" s="76">
        <v>306</v>
      </c>
      <c r="K16" s="76">
        <v>306</v>
      </c>
      <c r="L16" s="63">
        <v>306</v>
      </c>
      <c r="M16" s="76">
        <v>306</v>
      </c>
      <c r="N16" s="76">
        <v>306</v>
      </c>
      <c r="O16" s="76">
        <v>306</v>
      </c>
      <c r="P16" s="76">
        <v>306</v>
      </c>
      <c r="Q16" s="76">
        <v>306</v>
      </c>
      <c r="R16" s="76">
        <v>306</v>
      </c>
      <c r="S16" s="76">
        <v>306</v>
      </c>
      <c r="T16" s="76">
        <v>306</v>
      </c>
      <c r="U16" s="76">
        <v>306</v>
      </c>
      <c r="V16" s="76">
        <v>306</v>
      </c>
      <c r="W16" s="76">
        <v>306</v>
      </c>
      <c r="X16" s="76">
        <v>306</v>
      </c>
      <c r="Y16" s="76">
        <v>306</v>
      </c>
      <c r="Z16" s="76">
        <v>306</v>
      </c>
      <c r="AA16" s="63">
        <v>306</v>
      </c>
    </row>
    <row r="17" spans="1:27" ht="12.75" customHeight="1" x14ac:dyDescent="0.3">
      <c r="A17" s="81" t="s">
        <v>83</v>
      </c>
      <c r="B17" s="81"/>
      <c r="C17" s="76">
        <v>1564</v>
      </c>
      <c r="D17" s="76">
        <v>1564</v>
      </c>
      <c r="E17" s="76">
        <v>1570</v>
      </c>
      <c r="F17" s="76">
        <v>1566</v>
      </c>
      <c r="G17" s="76">
        <v>1570</v>
      </c>
      <c r="H17" s="76">
        <v>1567</v>
      </c>
      <c r="I17" s="76">
        <v>1579</v>
      </c>
      <c r="J17" s="76">
        <v>1578</v>
      </c>
      <c r="K17" s="76">
        <v>1575</v>
      </c>
      <c r="L17" s="63">
        <v>1583</v>
      </c>
      <c r="M17" s="76">
        <v>1583</v>
      </c>
      <c r="N17" s="76">
        <v>1584</v>
      </c>
      <c r="O17" s="76">
        <v>1586</v>
      </c>
      <c r="P17" s="76">
        <v>1583</v>
      </c>
      <c r="Q17" s="76">
        <v>1583</v>
      </c>
      <c r="R17" s="76">
        <v>1580</v>
      </c>
      <c r="S17" s="76">
        <v>1579</v>
      </c>
      <c r="T17" s="76">
        <v>1577</v>
      </c>
      <c r="U17" s="76">
        <v>1569</v>
      </c>
      <c r="V17" s="76">
        <v>1571</v>
      </c>
      <c r="W17" s="76">
        <v>1566</v>
      </c>
      <c r="X17" s="76">
        <v>1569</v>
      </c>
      <c r="Y17" s="76">
        <v>1567</v>
      </c>
      <c r="Z17" s="76">
        <v>1561</v>
      </c>
      <c r="AA17" s="63">
        <v>1568</v>
      </c>
    </row>
    <row r="18" spans="1:27" ht="12.75" customHeight="1" x14ac:dyDescent="0.3">
      <c r="A18" s="6" t="s">
        <v>97</v>
      </c>
      <c r="B18" s="6"/>
      <c r="C18" s="76">
        <v>2107</v>
      </c>
      <c r="D18" s="76">
        <v>2086</v>
      </c>
      <c r="E18" s="76">
        <v>2096</v>
      </c>
      <c r="F18" s="76">
        <v>2106</v>
      </c>
      <c r="G18" s="76">
        <v>2090</v>
      </c>
      <c r="H18" s="76">
        <v>2089</v>
      </c>
      <c r="I18" s="76">
        <v>2096</v>
      </c>
      <c r="J18" s="76">
        <v>2105</v>
      </c>
      <c r="K18" s="76">
        <v>2108</v>
      </c>
      <c r="L18" s="63">
        <v>2107</v>
      </c>
      <c r="M18" s="76">
        <v>2110</v>
      </c>
      <c r="N18" s="76">
        <v>2118</v>
      </c>
      <c r="O18" s="76">
        <v>2113</v>
      </c>
      <c r="P18" s="76">
        <v>2108</v>
      </c>
      <c r="Q18" s="76">
        <v>2104</v>
      </c>
      <c r="R18" s="76">
        <v>2101</v>
      </c>
      <c r="S18" s="76">
        <v>2109</v>
      </c>
      <c r="T18" s="76">
        <v>2108</v>
      </c>
      <c r="U18" s="76">
        <v>2108</v>
      </c>
      <c r="V18" s="76">
        <v>2109</v>
      </c>
      <c r="W18" s="76">
        <v>2113</v>
      </c>
      <c r="X18" s="76">
        <v>2116</v>
      </c>
      <c r="Y18" s="76">
        <v>2118</v>
      </c>
      <c r="Z18" s="76">
        <v>2123</v>
      </c>
      <c r="AA18" s="63">
        <v>2125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391</v>
      </c>
      <c r="D20" s="76">
        <v>392</v>
      </c>
      <c r="E20" s="76">
        <v>391</v>
      </c>
      <c r="F20" s="76">
        <v>388</v>
      </c>
      <c r="G20" s="76">
        <v>389</v>
      </c>
      <c r="H20" s="76">
        <v>388</v>
      </c>
      <c r="I20" s="76">
        <v>391</v>
      </c>
      <c r="J20" s="76">
        <v>391</v>
      </c>
      <c r="K20" s="76">
        <v>391</v>
      </c>
      <c r="L20" s="63">
        <v>391</v>
      </c>
      <c r="M20" s="76">
        <v>391</v>
      </c>
      <c r="N20" s="76">
        <v>391</v>
      </c>
      <c r="O20" s="76">
        <v>391</v>
      </c>
      <c r="P20" s="76">
        <v>391</v>
      </c>
      <c r="Q20" s="76">
        <v>391</v>
      </c>
      <c r="R20" s="76">
        <v>391</v>
      </c>
      <c r="S20" s="76">
        <v>391</v>
      </c>
      <c r="T20" s="76">
        <v>391</v>
      </c>
      <c r="U20" s="76">
        <v>391</v>
      </c>
      <c r="V20" s="76">
        <v>391</v>
      </c>
      <c r="W20" s="76">
        <v>391</v>
      </c>
      <c r="X20" s="76">
        <v>391</v>
      </c>
      <c r="Y20" s="76">
        <v>391</v>
      </c>
      <c r="Z20" s="76">
        <v>391</v>
      </c>
      <c r="AA20" s="63">
        <v>391</v>
      </c>
    </row>
    <row r="21" spans="1:27" ht="12.75" customHeight="1" x14ac:dyDescent="0.3">
      <c r="A21" s="81" t="s">
        <v>84</v>
      </c>
      <c r="B21" s="81"/>
      <c r="C21" s="76">
        <v>1218</v>
      </c>
      <c r="D21" s="76">
        <v>1220</v>
      </c>
      <c r="E21" s="76">
        <v>1238</v>
      </c>
      <c r="F21" s="76">
        <v>1230</v>
      </c>
      <c r="G21" s="76">
        <v>1237</v>
      </c>
      <c r="H21" s="76">
        <v>1230</v>
      </c>
      <c r="I21" s="76">
        <v>1242</v>
      </c>
      <c r="J21" s="76">
        <v>1244</v>
      </c>
      <c r="K21" s="76">
        <v>1246</v>
      </c>
      <c r="L21" s="63">
        <v>1246</v>
      </c>
      <c r="M21" s="76">
        <v>1246</v>
      </c>
      <c r="N21" s="76">
        <v>1258</v>
      </c>
      <c r="O21" s="76">
        <v>1261</v>
      </c>
      <c r="P21" s="76">
        <v>1266</v>
      </c>
      <c r="Q21" s="76">
        <v>1271</v>
      </c>
      <c r="R21" s="76">
        <v>1274</v>
      </c>
      <c r="S21" s="76">
        <v>1269</v>
      </c>
      <c r="T21" s="76">
        <v>1276</v>
      </c>
      <c r="U21" s="76">
        <v>1276</v>
      </c>
      <c r="V21" s="76">
        <v>1272</v>
      </c>
      <c r="W21" s="76">
        <v>1266</v>
      </c>
      <c r="X21" s="76">
        <v>1267</v>
      </c>
      <c r="Y21" s="76">
        <v>1269</v>
      </c>
      <c r="Z21" s="76">
        <v>1266</v>
      </c>
      <c r="AA21" s="63">
        <v>1263</v>
      </c>
    </row>
    <row r="22" spans="1:27" ht="12.75" customHeight="1" x14ac:dyDescent="0.3">
      <c r="A22" s="6" t="s">
        <v>98</v>
      </c>
      <c r="B22" s="6"/>
      <c r="C22" s="76">
        <v>1836</v>
      </c>
      <c r="D22" s="76">
        <v>1797</v>
      </c>
      <c r="E22" s="76">
        <v>1771</v>
      </c>
      <c r="F22" s="76">
        <v>1760</v>
      </c>
      <c r="G22" s="76">
        <v>1780</v>
      </c>
      <c r="H22" s="76">
        <v>1767</v>
      </c>
      <c r="I22" s="76">
        <v>1765</v>
      </c>
      <c r="J22" s="76">
        <v>1770</v>
      </c>
      <c r="K22" s="76">
        <v>1776</v>
      </c>
      <c r="L22" s="63">
        <v>1768</v>
      </c>
      <c r="M22" s="76">
        <v>1762</v>
      </c>
      <c r="N22" s="76">
        <v>1773</v>
      </c>
      <c r="O22" s="76">
        <v>1780</v>
      </c>
      <c r="P22" s="76">
        <v>1780</v>
      </c>
      <c r="Q22" s="76">
        <v>1775</v>
      </c>
      <c r="R22" s="76">
        <v>1770</v>
      </c>
      <c r="S22" s="76">
        <v>1767</v>
      </c>
      <c r="T22" s="76">
        <v>1761</v>
      </c>
      <c r="U22" s="76">
        <v>1755</v>
      </c>
      <c r="V22" s="76">
        <v>1747</v>
      </c>
      <c r="W22" s="76">
        <v>1744</v>
      </c>
      <c r="X22" s="76">
        <v>1741</v>
      </c>
      <c r="Y22" s="76">
        <v>1741</v>
      </c>
      <c r="Z22" s="76">
        <v>1736</v>
      </c>
      <c r="AA22" s="63">
        <v>1733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-122</v>
      </c>
      <c r="D24" s="76">
        <f t="shared" ref="D24:AA26" si="1">D16-D20</f>
        <v>-113</v>
      </c>
      <c r="E24" s="76">
        <f t="shared" si="1"/>
        <v>-114</v>
      </c>
      <c r="F24" s="76">
        <f t="shared" si="1"/>
        <v>-97</v>
      </c>
      <c r="G24" s="76">
        <f t="shared" si="1"/>
        <v>-99</v>
      </c>
      <c r="H24" s="76">
        <f t="shared" si="1"/>
        <v>-90</v>
      </c>
      <c r="I24" s="76">
        <f t="shared" si="1"/>
        <v>-85</v>
      </c>
      <c r="J24" s="76">
        <f t="shared" si="1"/>
        <v>-85</v>
      </c>
      <c r="K24" s="76">
        <f t="shared" si="1"/>
        <v>-85</v>
      </c>
      <c r="L24" s="63">
        <f t="shared" si="1"/>
        <v>-85</v>
      </c>
      <c r="M24" s="76">
        <f t="shared" si="1"/>
        <v>-85</v>
      </c>
      <c r="N24" s="76">
        <f t="shared" si="1"/>
        <v>-85</v>
      </c>
      <c r="O24" s="76">
        <f t="shared" si="1"/>
        <v>-85</v>
      </c>
      <c r="P24" s="76">
        <f t="shared" si="1"/>
        <v>-85</v>
      </c>
      <c r="Q24" s="76">
        <f t="shared" si="1"/>
        <v>-85</v>
      </c>
      <c r="R24" s="76">
        <f t="shared" si="1"/>
        <v>-85</v>
      </c>
      <c r="S24" s="76">
        <f t="shared" si="1"/>
        <v>-85</v>
      </c>
      <c r="T24" s="76">
        <f t="shared" si="1"/>
        <v>-85</v>
      </c>
      <c r="U24" s="76">
        <f t="shared" si="1"/>
        <v>-85</v>
      </c>
      <c r="V24" s="76">
        <f t="shared" si="1"/>
        <v>-85</v>
      </c>
      <c r="W24" s="76">
        <f t="shared" si="1"/>
        <v>-85</v>
      </c>
      <c r="X24" s="76">
        <f t="shared" si="1"/>
        <v>-85</v>
      </c>
      <c r="Y24" s="76">
        <f t="shared" si="1"/>
        <v>-85</v>
      </c>
      <c r="Z24" s="76">
        <f t="shared" si="1"/>
        <v>-85</v>
      </c>
      <c r="AA24" s="63">
        <f t="shared" si="1"/>
        <v>-85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346</v>
      </c>
      <c r="D25" s="76">
        <f t="shared" si="2"/>
        <v>344</v>
      </c>
      <c r="E25" s="76">
        <f t="shared" si="2"/>
        <v>332</v>
      </c>
      <c r="F25" s="76">
        <f t="shared" si="2"/>
        <v>336</v>
      </c>
      <c r="G25" s="76">
        <f t="shared" si="2"/>
        <v>333</v>
      </c>
      <c r="H25" s="76">
        <f t="shared" si="2"/>
        <v>337</v>
      </c>
      <c r="I25" s="76">
        <f t="shared" si="2"/>
        <v>337</v>
      </c>
      <c r="J25" s="76">
        <f t="shared" si="2"/>
        <v>334</v>
      </c>
      <c r="K25" s="76">
        <f t="shared" si="2"/>
        <v>329</v>
      </c>
      <c r="L25" s="63">
        <f t="shared" si="2"/>
        <v>337</v>
      </c>
      <c r="M25" s="76">
        <f t="shared" si="2"/>
        <v>337</v>
      </c>
      <c r="N25" s="76">
        <f t="shared" si="2"/>
        <v>326</v>
      </c>
      <c r="O25" s="76">
        <f t="shared" si="2"/>
        <v>325</v>
      </c>
      <c r="P25" s="76">
        <f t="shared" si="2"/>
        <v>317</v>
      </c>
      <c r="Q25" s="76">
        <f t="shared" si="2"/>
        <v>312</v>
      </c>
      <c r="R25" s="76">
        <f t="shared" si="2"/>
        <v>306</v>
      </c>
      <c r="S25" s="76">
        <f t="shared" si="1"/>
        <v>310</v>
      </c>
      <c r="T25" s="76">
        <f t="shared" si="1"/>
        <v>301</v>
      </c>
      <c r="U25" s="76">
        <f t="shared" si="1"/>
        <v>293</v>
      </c>
      <c r="V25" s="76">
        <f t="shared" si="1"/>
        <v>299</v>
      </c>
      <c r="W25" s="76">
        <f t="shared" si="1"/>
        <v>300</v>
      </c>
      <c r="X25" s="76">
        <f t="shared" si="1"/>
        <v>302</v>
      </c>
      <c r="Y25" s="76">
        <f t="shared" si="1"/>
        <v>298</v>
      </c>
      <c r="Z25" s="76">
        <f t="shared" si="1"/>
        <v>295</v>
      </c>
      <c r="AA25" s="63">
        <f t="shared" si="1"/>
        <v>305</v>
      </c>
    </row>
    <row r="26" spans="1:27" ht="12.75" customHeight="1" x14ac:dyDescent="0.3">
      <c r="A26" s="6" t="s">
        <v>82</v>
      </c>
      <c r="B26" s="6"/>
      <c r="C26" s="76">
        <f t="shared" si="2"/>
        <v>271</v>
      </c>
      <c r="D26" s="76">
        <f t="shared" si="1"/>
        <v>289</v>
      </c>
      <c r="E26" s="76">
        <f t="shared" si="1"/>
        <v>325</v>
      </c>
      <c r="F26" s="76">
        <f t="shared" si="1"/>
        <v>346</v>
      </c>
      <c r="G26" s="76">
        <f t="shared" si="1"/>
        <v>310</v>
      </c>
      <c r="H26" s="76">
        <f t="shared" si="1"/>
        <v>322</v>
      </c>
      <c r="I26" s="76">
        <f t="shared" si="1"/>
        <v>331</v>
      </c>
      <c r="J26" s="76">
        <f t="shared" si="1"/>
        <v>335</v>
      </c>
      <c r="K26" s="76">
        <f t="shared" si="1"/>
        <v>332</v>
      </c>
      <c r="L26" s="63">
        <f t="shared" si="1"/>
        <v>339</v>
      </c>
      <c r="M26" s="76">
        <f t="shared" si="1"/>
        <v>348</v>
      </c>
      <c r="N26" s="76">
        <f t="shared" si="1"/>
        <v>345</v>
      </c>
      <c r="O26" s="76">
        <f t="shared" si="1"/>
        <v>333</v>
      </c>
      <c r="P26" s="76">
        <f t="shared" si="1"/>
        <v>328</v>
      </c>
      <c r="Q26" s="76">
        <f t="shared" si="1"/>
        <v>329</v>
      </c>
      <c r="R26" s="76">
        <f t="shared" si="1"/>
        <v>331</v>
      </c>
      <c r="S26" s="76">
        <f t="shared" si="1"/>
        <v>342</v>
      </c>
      <c r="T26" s="76">
        <f t="shared" si="1"/>
        <v>347</v>
      </c>
      <c r="U26" s="76">
        <f t="shared" si="1"/>
        <v>353</v>
      </c>
      <c r="V26" s="76">
        <f t="shared" si="1"/>
        <v>362</v>
      </c>
      <c r="W26" s="76">
        <f t="shared" si="1"/>
        <v>369</v>
      </c>
      <c r="X26" s="76">
        <f t="shared" si="1"/>
        <v>375</v>
      </c>
      <c r="Y26" s="76">
        <f t="shared" si="1"/>
        <v>377</v>
      </c>
      <c r="Z26" s="76">
        <f t="shared" si="1"/>
        <v>387</v>
      </c>
      <c r="AA26" s="63">
        <f t="shared" si="1"/>
        <v>392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495</v>
      </c>
      <c r="D28" s="76">
        <f t="shared" ref="D28:AA28" si="3">SUM(D24:D26)</f>
        <v>520</v>
      </c>
      <c r="E28" s="76">
        <f t="shared" si="3"/>
        <v>543</v>
      </c>
      <c r="F28" s="76">
        <f t="shared" si="3"/>
        <v>585</v>
      </c>
      <c r="G28" s="76">
        <f t="shared" si="3"/>
        <v>544</v>
      </c>
      <c r="H28" s="76">
        <f t="shared" si="3"/>
        <v>569</v>
      </c>
      <c r="I28" s="76">
        <f t="shared" si="3"/>
        <v>583</v>
      </c>
      <c r="J28" s="76">
        <f t="shared" si="3"/>
        <v>584</v>
      </c>
      <c r="K28" s="76">
        <f t="shared" si="3"/>
        <v>576</v>
      </c>
      <c r="L28" s="63">
        <f t="shared" si="3"/>
        <v>591</v>
      </c>
      <c r="M28" s="76">
        <f t="shared" si="3"/>
        <v>600</v>
      </c>
      <c r="N28" s="76">
        <f t="shared" si="3"/>
        <v>586</v>
      </c>
      <c r="O28" s="76">
        <f t="shared" si="3"/>
        <v>573</v>
      </c>
      <c r="P28" s="76">
        <f t="shared" si="3"/>
        <v>560</v>
      </c>
      <c r="Q28" s="76">
        <f t="shared" si="3"/>
        <v>556</v>
      </c>
      <c r="R28" s="76">
        <f t="shared" si="3"/>
        <v>552</v>
      </c>
      <c r="S28" s="76">
        <f t="shared" si="3"/>
        <v>567</v>
      </c>
      <c r="T28" s="76">
        <f t="shared" si="3"/>
        <v>563</v>
      </c>
      <c r="U28" s="76">
        <f t="shared" si="3"/>
        <v>561</v>
      </c>
      <c r="V28" s="76">
        <f t="shared" si="3"/>
        <v>576</v>
      </c>
      <c r="W28" s="76">
        <f t="shared" si="3"/>
        <v>584</v>
      </c>
      <c r="X28" s="76">
        <f t="shared" si="3"/>
        <v>592</v>
      </c>
      <c r="Y28" s="76">
        <f t="shared" si="3"/>
        <v>590</v>
      </c>
      <c r="Z28" s="76">
        <f t="shared" si="3"/>
        <v>597</v>
      </c>
      <c r="AA28" s="63">
        <f t="shared" si="3"/>
        <v>612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-5</v>
      </c>
      <c r="D30" s="76">
        <v>-7</v>
      </c>
      <c r="E30" s="76">
        <v>0</v>
      </c>
      <c r="F30" s="76">
        <v>-6</v>
      </c>
      <c r="G30" s="76">
        <v>-6</v>
      </c>
      <c r="H30" s="76">
        <v>-9</v>
      </c>
      <c r="I30" s="76">
        <v>-1</v>
      </c>
      <c r="J30" s="76">
        <v>2</v>
      </c>
      <c r="K30" s="76">
        <v>-8</v>
      </c>
      <c r="L30" s="63">
        <v>-6</v>
      </c>
      <c r="M30" s="76">
        <v>-6</v>
      </c>
      <c r="N30" s="76">
        <v>-6</v>
      </c>
      <c r="O30" s="76">
        <v>-11</v>
      </c>
      <c r="P30" s="76">
        <v>-14</v>
      </c>
      <c r="Q30" s="76">
        <v>-6</v>
      </c>
      <c r="R30" s="76">
        <v>-7</v>
      </c>
      <c r="S30" s="76">
        <v>-7</v>
      </c>
      <c r="T30" s="76">
        <v>-5</v>
      </c>
      <c r="U30" s="76">
        <v>-10</v>
      </c>
      <c r="V30" s="76">
        <v>-11</v>
      </c>
      <c r="W30" s="76">
        <v>-12</v>
      </c>
      <c r="X30" s="76">
        <v>-11</v>
      </c>
      <c r="Y30" s="76">
        <v>-10</v>
      </c>
      <c r="Z30" s="76">
        <v>-13</v>
      </c>
      <c r="AA30" s="63">
        <v>-12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102</v>
      </c>
      <c r="D32" s="76">
        <f t="shared" ref="D32:AA32" si="4">D30+D28+D14</f>
        <v>100</v>
      </c>
      <c r="E32" s="76">
        <f t="shared" si="4"/>
        <v>116</v>
      </c>
      <c r="F32" s="76">
        <f t="shared" si="4"/>
        <v>181</v>
      </c>
      <c r="G32" s="76">
        <f t="shared" si="4"/>
        <v>104</v>
      </c>
      <c r="H32" s="76">
        <f t="shared" si="4"/>
        <v>112</v>
      </c>
      <c r="I32" s="76">
        <f t="shared" si="4"/>
        <v>128</v>
      </c>
      <c r="J32" s="76">
        <f t="shared" si="4"/>
        <v>140</v>
      </c>
      <c r="K32" s="76">
        <f t="shared" si="4"/>
        <v>91</v>
      </c>
      <c r="L32" s="63">
        <f t="shared" si="4"/>
        <v>91</v>
      </c>
      <c r="M32" s="76">
        <f t="shared" si="4"/>
        <v>67</v>
      </c>
      <c r="N32" s="76">
        <f t="shared" si="4"/>
        <v>51</v>
      </c>
      <c r="O32" s="76">
        <f t="shared" si="4"/>
        <v>29</v>
      </c>
      <c r="P32" s="76">
        <f t="shared" si="4"/>
        <v>0</v>
      </c>
      <c r="Q32" s="76">
        <f t="shared" si="4"/>
        <v>-28</v>
      </c>
      <c r="R32" s="76">
        <f t="shared" si="4"/>
        <v>-41</v>
      </c>
      <c r="S32" s="76">
        <f t="shared" si="4"/>
        <v>-37</v>
      </c>
      <c r="T32" s="76">
        <f t="shared" si="4"/>
        <v>-48</v>
      </c>
      <c r="U32" s="76">
        <f t="shared" si="4"/>
        <v>-75</v>
      </c>
      <c r="V32" s="76">
        <f t="shared" si="4"/>
        <v>-47</v>
      </c>
      <c r="W32" s="76">
        <f t="shared" si="4"/>
        <v>-40</v>
      </c>
      <c r="X32" s="76">
        <f t="shared" si="4"/>
        <v>-37</v>
      </c>
      <c r="Y32" s="76">
        <f t="shared" si="4"/>
        <v>-35</v>
      </c>
      <c r="Z32" s="76">
        <f t="shared" si="4"/>
        <v>-32</v>
      </c>
      <c r="AA32" s="63">
        <f t="shared" si="4"/>
        <v>-24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115372</v>
      </c>
      <c r="D34" s="76">
        <v>115472</v>
      </c>
      <c r="E34" s="76">
        <v>115588</v>
      </c>
      <c r="F34" s="76">
        <v>115769</v>
      </c>
      <c r="G34" s="76">
        <v>115873</v>
      </c>
      <c r="H34" s="76">
        <v>115985</v>
      </c>
      <c r="I34" s="76">
        <v>116113</v>
      </c>
      <c r="J34" s="76">
        <v>116253</v>
      </c>
      <c r="K34" s="76">
        <v>116344</v>
      </c>
      <c r="L34" s="63">
        <v>116435</v>
      </c>
      <c r="M34" s="76">
        <v>116502</v>
      </c>
      <c r="N34" s="76">
        <v>116553</v>
      </c>
      <c r="O34" s="76">
        <v>116582</v>
      </c>
      <c r="P34" s="76">
        <v>116582</v>
      </c>
      <c r="Q34" s="76">
        <v>116554</v>
      </c>
      <c r="R34" s="76">
        <v>116513</v>
      </c>
      <c r="S34" s="76">
        <v>116476</v>
      </c>
      <c r="T34" s="76">
        <v>116428</v>
      </c>
      <c r="U34" s="76">
        <v>116353</v>
      </c>
      <c r="V34" s="76">
        <v>116306</v>
      </c>
      <c r="W34" s="76">
        <v>116266</v>
      </c>
      <c r="X34" s="76">
        <v>116229</v>
      </c>
      <c r="Y34" s="76">
        <v>116194</v>
      </c>
      <c r="Z34" s="76">
        <v>116162</v>
      </c>
      <c r="AA34" s="63">
        <v>116138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8.8487897978658798E-4</v>
      </c>
      <c r="D36" s="38">
        <f t="shared" si="5"/>
        <v>8.6676143258329575E-4</v>
      </c>
      <c r="E36" s="38">
        <f t="shared" si="5"/>
        <v>1.0045725370652625E-3</v>
      </c>
      <c r="F36" s="38">
        <f t="shared" si="5"/>
        <v>1.5659064954839602E-3</v>
      </c>
      <c r="G36" s="38">
        <f t="shared" si="5"/>
        <v>8.9834066114417507E-4</v>
      </c>
      <c r="H36" s="38">
        <f t="shared" si="5"/>
        <v>9.6657547487335267E-4</v>
      </c>
      <c r="I36" s="38">
        <f t="shared" si="5"/>
        <v>1.1035909815924473E-3</v>
      </c>
      <c r="J36" s="38">
        <f t="shared" si="5"/>
        <v>1.2057220121777924E-3</v>
      </c>
      <c r="K36" s="38">
        <f t="shared" si="5"/>
        <v>7.827754982667114E-4</v>
      </c>
      <c r="L36" s="39">
        <f t="shared" si="5"/>
        <v>7.8216324004675786E-4</v>
      </c>
      <c r="M36" s="38">
        <f t="shared" si="5"/>
        <v>5.7542835058186975E-4</v>
      </c>
      <c r="N36" s="38">
        <f t="shared" si="5"/>
        <v>4.377607251377659E-4</v>
      </c>
      <c r="O36" s="38">
        <f t="shared" si="5"/>
        <v>2.488138443454909E-4</v>
      </c>
      <c r="P36" s="38">
        <f t="shared" si="5"/>
        <v>0</v>
      </c>
      <c r="Q36" s="38">
        <f t="shared" si="5"/>
        <v>-2.4017429791906125E-4</v>
      </c>
      <c r="R36" s="38">
        <f t="shared" si="5"/>
        <v>-3.51768279080941E-4</v>
      </c>
      <c r="S36" s="38">
        <f t="shared" si="5"/>
        <v>-3.1756113051762465E-4</v>
      </c>
      <c r="T36" s="38">
        <f t="shared" si="5"/>
        <v>-4.1210206394450357E-4</v>
      </c>
      <c r="U36" s="38">
        <f t="shared" si="5"/>
        <v>-6.4417494073590548E-4</v>
      </c>
      <c r="V36" s="38">
        <f t="shared" si="5"/>
        <v>-4.0394317293065068E-4</v>
      </c>
      <c r="W36" s="38">
        <f t="shared" si="5"/>
        <v>-3.4392034804739223E-4</v>
      </c>
      <c r="X36" s="38">
        <f t="shared" si="5"/>
        <v>-3.1823576970051436E-4</v>
      </c>
      <c r="Y36" s="38">
        <f t="shared" si="5"/>
        <v>-3.0112966643436665E-4</v>
      </c>
      <c r="Z36" s="38">
        <f t="shared" si="5"/>
        <v>-2.7540148372549357E-4</v>
      </c>
      <c r="AA36" s="39">
        <f t="shared" si="5"/>
        <v>-2.0660801294743547E-4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8.8487897978658798E-4</v>
      </c>
      <c r="D37" s="75">
        <f t="shared" si="6"/>
        <v>1.7524073913420665E-3</v>
      </c>
      <c r="E37" s="75">
        <f t="shared" si="6"/>
        <v>2.7587403487464215E-3</v>
      </c>
      <c r="F37" s="75">
        <f t="shared" si="6"/>
        <v>4.3289667736618378E-3</v>
      </c>
      <c r="G37" s="75">
        <f t="shared" si="6"/>
        <v>5.231196321679535E-3</v>
      </c>
      <c r="H37" s="75">
        <f t="shared" si="6"/>
        <v>6.2028281426216711E-3</v>
      </c>
      <c r="I37" s="75">
        <f t="shared" si="6"/>
        <v>7.3132645094126829E-3</v>
      </c>
      <c r="J37" s="75">
        <f t="shared" si="6"/>
        <v>8.5278042855903534E-3</v>
      </c>
      <c r="K37" s="75">
        <f t="shared" si="6"/>
        <v>9.3172551401058384E-3</v>
      </c>
      <c r="L37" s="77">
        <f t="shared" si="6"/>
        <v>1.0106705994621323E-2</v>
      </c>
      <c r="M37" s="75">
        <f t="shared" si="6"/>
        <v>1.0687950030363495E-2</v>
      </c>
      <c r="N37" s="75">
        <f t="shared" si="6"/>
        <v>1.1130389520256788E-2</v>
      </c>
      <c r="O37" s="75">
        <f t="shared" si="6"/>
        <v>1.1381972759607877E-2</v>
      </c>
      <c r="P37" s="75">
        <f t="shared" si="6"/>
        <v>1.1381972759607877E-2</v>
      </c>
      <c r="Q37" s="75">
        <f t="shared" si="6"/>
        <v>1.1139064804372344E-2</v>
      </c>
      <c r="R37" s="75">
        <f t="shared" si="6"/>
        <v>1.0783378155634597E-2</v>
      </c>
      <c r="S37" s="75">
        <f t="shared" si="6"/>
        <v>1.046239264335907E-2</v>
      </c>
      <c r="T37" s="75">
        <f t="shared" si="6"/>
        <v>1.0045979005812441E-2</v>
      </c>
      <c r="U37" s="75">
        <f t="shared" si="6"/>
        <v>9.3953326971458317E-3</v>
      </c>
      <c r="V37" s="75">
        <f t="shared" si="6"/>
        <v>8.9875943437147561E-3</v>
      </c>
      <c r="W37" s="75">
        <f t="shared" si="6"/>
        <v>8.6405829790925648E-3</v>
      </c>
      <c r="X37" s="75">
        <f t="shared" si="6"/>
        <v>8.3195974668170379E-3</v>
      </c>
      <c r="Y37" s="75">
        <f t="shared" si="6"/>
        <v>8.0159625227726201E-3</v>
      </c>
      <c r="Z37" s="75">
        <f t="shared" si="6"/>
        <v>7.7383534310748675E-3</v>
      </c>
      <c r="AA37" s="77">
        <f t="shared" si="6"/>
        <v>7.5301466123015529E-3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1.6814939443000001</v>
      </c>
      <c r="D44" s="3">
        <v>1.7032079535</v>
      </c>
      <c r="E44" s="3">
        <v>1.6896793784999999</v>
      </c>
      <c r="F44" s="3">
        <v>1.6854701075</v>
      </c>
      <c r="G44" s="3">
        <v>1.6754093940999999</v>
      </c>
      <c r="H44" s="3">
        <v>1.6826661878</v>
      </c>
      <c r="I44" s="3">
        <v>1.6908241337000001</v>
      </c>
      <c r="J44" s="3">
        <v>1.7042135534</v>
      </c>
      <c r="K44" s="3">
        <v>1.7115086035</v>
      </c>
      <c r="L44" s="4">
        <v>1.7141359586</v>
      </c>
      <c r="M44" s="3">
        <v>1.7184913425999999</v>
      </c>
      <c r="N44" s="3">
        <v>1.7284152847000001</v>
      </c>
      <c r="O44" s="3">
        <v>1.7306812414999999</v>
      </c>
      <c r="P44" s="3">
        <v>1.7466300577</v>
      </c>
      <c r="Q44" s="3">
        <v>1.7566471459999999</v>
      </c>
      <c r="R44" s="3">
        <v>1.7595472827</v>
      </c>
      <c r="S44" s="3">
        <v>1.7680138971999999</v>
      </c>
      <c r="T44" s="3">
        <v>1.7705451155</v>
      </c>
      <c r="U44" s="3">
        <v>1.7823535860999999</v>
      </c>
      <c r="V44" s="3">
        <v>1.7918396433999999</v>
      </c>
      <c r="W44" s="3">
        <v>1.7899676308000001</v>
      </c>
      <c r="X44" s="3">
        <v>1.7988511067999999</v>
      </c>
      <c r="Y44" s="3">
        <v>1.8052556361000001</v>
      </c>
      <c r="Z44" s="3">
        <v>1.8016799395</v>
      </c>
      <c r="AA44" s="4">
        <v>1.8084700575999999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79.969083445593498</v>
      </c>
      <c r="D47" s="11">
        <v>80.0219027738449</v>
      </c>
      <c r="E47" s="11">
        <v>79.976810652351901</v>
      </c>
      <c r="F47" s="11">
        <v>80.450095563914502</v>
      </c>
      <c r="G47" s="11">
        <v>80.451081590132603</v>
      </c>
      <c r="H47" s="11">
        <v>80.553215303071298</v>
      </c>
      <c r="I47" s="11">
        <v>80.690179661048205</v>
      </c>
      <c r="J47" s="11">
        <v>80.685357571384699</v>
      </c>
      <c r="K47" s="11">
        <v>80.837866116648996</v>
      </c>
      <c r="L47" s="64">
        <v>80.831317683518904</v>
      </c>
      <c r="M47" s="11">
        <v>80.910288409426101</v>
      </c>
      <c r="N47" s="11">
        <v>80.969128033424596</v>
      </c>
      <c r="O47" s="11">
        <v>81.062984783964097</v>
      </c>
      <c r="P47" s="11">
        <v>81.3609246417017</v>
      </c>
      <c r="Q47" s="11">
        <v>81.291837403404699</v>
      </c>
      <c r="R47" s="11">
        <v>81.484033883964401</v>
      </c>
      <c r="S47" s="11">
        <v>81.458498613961197</v>
      </c>
      <c r="T47" s="11">
        <v>81.645008797654498</v>
      </c>
      <c r="U47" s="11">
        <v>81.643525215590202</v>
      </c>
      <c r="V47" s="11">
        <v>81.869057967860101</v>
      </c>
      <c r="W47" s="11">
        <v>82.040910139682893</v>
      </c>
      <c r="X47" s="11">
        <v>82.113029900486694</v>
      </c>
      <c r="Y47" s="11">
        <v>82.121454636937898</v>
      </c>
      <c r="Z47" s="11">
        <v>82.305308660351898</v>
      </c>
      <c r="AA47" s="64">
        <v>82.396292491645596</v>
      </c>
    </row>
    <row r="48" spans="1:27" ht="12.75" customHeight="1" x14ac:dyDescent="0.3">
      <c r="A48" s="6" t="s">
        <v>89</v>
      </c>
      <c r="B48" s="25"/>
      <c r="C48" s="11">
        <v>83.239057062072703</v>
      </c>
      <c r="D48" s="11">
        <v>83.053880322428896</v>
      </c>
      <c r="E48" s="11">
        <v>83.162754486752604</v>
      </c>
      <c r="F48" s="11">
        <v>83.374981692580405</v>
      </c>
      <c r="G48" s="11">
        <v>83.313809764538505</v>
      </c>
      <c r="H48" s="11">
        <v>83.507538174006598</v>
      </c>
      <c r="I48" s="11">
        <v>83.591098003809094</v>
      </c>
      <c r="J48" s="11">
        <v>83.801787463959201</v>
      </c>
      <c r="K48" s="11">
        <v>83.756112085160098</v>
      </c>
      <c r="L48" s="64">
        <v>83.967403207350202</v>
      </c>
      <c r="M48" s="11">
        <v>83.841735678476596</v>
      </c>
      <c r="N48" s="11">
        <v>83.995316474435697</v>
      </c>
      <c r="O48" s="11">
        <v>84.275372443380405</v>
      </c>
      <c r="P48" s="11">
        <v>84.266277058150294</v>
      </c>
      <c r="Q48" s="11">
        <v>84.233023385575805</v>
      </c>
      <c r="R48" s="11">
        <v>84.313816372862107</v>
      </c>
      <c r="S48" s="11">
        <v>84.390409973690893</v>
      </c>
      <c r="T48" s="11">
        <v>84.536725555966299</v>
      </c>
      <c r="U48" s="11">
        <v>84.631183532113397</v>
      </c>
      <c r="V48" s="11">
        <v>84.993016260419694</v>
      </c>
      <c r="W48" s="11">
        <v>84.9865378541528</v>
      </c>
      <c r="X48" s="11">
        <v>85.038195249619804</v>
      </c>
      <c r="Y48" s="11">
        <v>85.296850202966993</v>
      </c>
      <c r="Z48" s="11">
        <v>85.498319362848207</v>
      </c>
      <c r="AA48" s="64">
        <v>85.554111627188902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17904</v>
      </c>
      <c r="C57" s="76">
        <v>17786</v>
      </c>
      <c r="D57" s="76">
        <v>17660</v>
      </c>
      <c r="E57" s="76">
        <v>17546</v>
      </c>
      <c r="F57" s="76">
        <v>17441</v>
      </c>
      <c r="G57" s="76">
        <v>17277</v>
      </c>
      <c r="H57" s="76">
        <v>17120</v>
      </c>
      <c r="I57" s="76">
        <v>17032</v>
      </c>
      <c r="J57" s="76">
        <v>16865</v>
      </c>
      <c r="K57" s="76">
        <v>16693</v>
      </c>
      <c r="L57" s="63">
        <v>16494</v>
      </c>
      <c r="M57" s="76">
        <v>16331</v>
      </c>
      <c r="N57" s="76">
        <v>16270</v>
      </c>
      <c r="O57" s="76">
        <v>16167</v>
      </c>
      <c r="P57" s="76">
        <v>16153</v>
      </c>
      <c r="Q57" s="76">
        <v>16126</v>
      </c>
      <c r="R57" s="76">
        <v>16168</v>
      </c>
      <c r="S57" s="76">
        <v>16199</v>
      </c>
      <c r="T57" s="76">
        <v>16232</v>
      </c>
      <c r="U57" s="76">
        <v>16265</v>
      </c>
      <c r="V57" s="76">
        <v>16307</v>
      </c>
      <c r="W57" s="76">
        <v>16342</v>
      </c>
      <c r="X57" s="76">
        <v>16377</v>
      </c>
      <c r="Y57" s="76">
        <v>16407</v>
      </c>
      <c r="Z57" s="76">
        <v>16433</v>
      </c>
      <c r="AA57" s="63">
        <v>16462</v>
      </c>
    </row>
    <row r="58" spans="1:27" ht="12.75" customHeight="1" x14ac:dyDescent="0.3">
      <c r="A58" s="13" t="s">
        <v>68</v>
      </c>
      <c r="B58" s="76">
        <v>16558</v>
      </c>
      <c r="C58" s="76">
        <v>16563</v>
      </c>
      <c r="D58" s="76">
        <v>16496</v>
      </c>
      <c r="E58" s="76">
        <v>16539</v>
      </c>
      <c r="F58" s="76">
        <v>16514</v>
      </c>
      <c r="G58" s="76">
        <v>16449</v>
      </c>
      <c r="H58" s="76">
        <v>16454</v>
      </c>
      <c r="I58" s="76">
        <v>16405</v>
      </c>
      <c r="J58" s="76">
        <v>16416</v>
      </c>
      <c r="K58" s="76">
        <v>16428</v>
      </c>
      <c r="L58" s="63">
        <v>16515</v>
      </c>
      <c r="M58" s="76">
        <v>16568</v>
      </c>
      <c r="N58" s="76">
        <v>16557</v>
      </c>
      <c r="O58" s="76">
        <v>16608</v>
      </c>
      <c r="P58" s="76">
        <v>16586</v>
      </c>
      <c r="Q58" s="76">
        <v>16600</v>
      </c>
      <c r="R58" s="76">
        <v>16500</v>
      </c>
      <c r="S58" s="76">
        <v>16399</v>
      </c>
      <c r="T58" s="76">
        <v>16313</v>
      </c>
      <c r="U58" s="76">
        <v>16223</v>
      </c>
      <c r="V58" s="76">
        <v>16104</v>
      </c>
      <c r="W58" s="76">
        <v>15979</v>
      </c>
      <c r="X58" s="76">
        <v>15903</v>
      </c>
      <c r="Y58" s="76">
        <v>15763</v>
      </c>
      <c r="Z58" s="76">
        <v>15654</v>
      </c>
      <c r="AA58" s="63">
        <v>15536</v>
      </c>
    </row>
    <row r="59" spans="1:27" ht="12.75" customHeight="1" x14ac:dyDescent="0.3">
      <c r="A59" s="13" t="s">
        <v>69</v>
      </c>
      <c r="B59" s="76">
        <v>17147</v>
      </c>
      <c r="C59" s="76">
        <v>17045</v>
      </c>
      <c r="D59" s="76">
        <v>17089</v>
      </c>
      <c r="E59" s="76">
        <v>17136</v>
      </c>
      <c r="F59" s="76">
        <v>17410</v>
      </c>
      <c r="G59" s="76">
        <v>17752</v>
      </c>
      <c r="H59" s="76">
        <v>17951</v>
      </c>
      <c r="I59" s="76">
        <v>18008</v>
      </c>
      <c r="J59" s="76">
        <v>18152</v>
      </c>
      <c r="K59" s="76">
        <v>18259</v>
      </c>
      <c r="L59" s="63">
        <v>18338</v>
      </c>
      <c r="M59" s="76">
        <v>18425</v>
      </c>
      <c r="N59" s="76">
        <v>18453</v>
      </c>
      <c r="O59" s="76">
        <v>18411</v>
      </c>
      <c r="P59" s="76">
        <v>18383</v>
      </c>
      <c r="Q59" s="76">
        <v>18281</v>
      </c>
      <c r="R59" s="76">
        <v>18234</v>
      </c>
      <c r="S59" s="76">
        <v>18119</v>
      </c>
      <c r="T59" s="76">
        <v>18050</v>
      </c>
      <c r="U59" s="76">
        <v>17937</v>
      </c>
      <c r="V59" s="76">
        <v>17847</v>
      </c>
      <c r="W59" s="76">
        <v>17835</v>
      </c>
      <c r="X59" s="76">
        <v>17784</v>
      </c>
      <c r="Y59" s="76">
        <v>17789</v>
      </c>
      <c r="Z59" s="76">
        <v>17783</v>
      </c>
      <c r="AA59" s="63">
        <v>17832</v>
      </c>
    </row>
    <row r="60" spans="1:27" ht="12.75" customHeight="1" x14ac:dyDescent="0.3">
      <c r="A60" s="13" t="s">
        <v>70</v>
      </c>
      <c r="B60" s="76">
        <v>27019</v>
      </c>
      <c r="C60" s="76">
        <v>26670</v>
      </c>
      <c r="D60" s="76">
        <v>26290</v>
      </c>
      <c r="E60" s="76">
        <v>25795</v>
      </c>
      <c r="F60" s="76">
        <v>25164</v>
      </c>
      <c r="G60" s="76">
        <v>24390</v>
      </c>
      <c r="H60" s="76">
        <v>23790</v>
      </c>
      <c r="I60" s="76">
        <v>23303</v>
      </c>
      <c r="J60" s="76">
        <v>22769</v>
      </c>
      <c r="K60" s="76">
        <v>22289</v>
      </c>
      <c r="L60" s="63">
        <v>21841</v>
      </c>
      <c r="M60" s="76">
        <v>21435</v>
      </c>
      <c r="N60" s="76">
        <v>21132</v>
      </c>
      <c r="O60" s="76">
        <v>20856</v>
      </c>
      <c r="P60" s="76">
        <v>20571</v>
      </c>
      <c r="Q60" s="76">
        <v>20528</v>
      </c>
      <c r="R60" s="76">
        <v>20553</v>
      </c>
      <c r="S60" s="76">
        <v>20704</v>
      </c>
      <c r="T60" s="76">
        <v>20880</v>
      </c>
      <c r="U60" s="76">
        <v>21234</v>
      </c>
      <c r="V60" s="76">
        <v>21633</v>
      </c>
      <c r="W60" s="76">
        <v>21865</v>
      </c>
      <c r="X60" s="76">
        <v>21947</v>
      </c>
      <c r="Y60" s="76">
        <v>22095</v>
      </c>
      <c r="Z60" s="76">
        <v>22196</v>
      </c>
      <c r="AA60" s="63">
        <v>22270</v>
      </c>
    </row>
    <row r="61" spans="1:27" ht="12.75" customHeight="1" x14ac:dyDescent="0.3">
      <c r="A61" s="13" t="s">
        <v>71</v>
      </c>
      <c r="B61" s="76">
        <v>24402</v>
      </c>
      <c r="C61" s="76">
        <v>24764</v>
      </c>
      <c r="D61" s="76">
        <v>25177</v>
      </c>
      <c r="E61" s="76">
        <v>25534</v>
      </c>
      <c r="F61" s="76">
        <v>25422</v>
      </c>
      <c r="G61" s="76">
        <v>25638</v>
      </c>
      <c r="H61" s="76">
        <v>25903</v>
      </c>
      <c r="I61" s="76">
        <v>26254</v>
      </c>
      <c r="J61" s="76">
        <v>26646</v>
      </c>
      <c r="K61" s="76">
        <v>27063</v>
      </c>
      <c r="L61" s="63">
        <v>27384</v>
      </c>
      <c r="M61" s="76">
        <v>27675</v>
      </c>
      <c r="N61" s="76">
        <v>27806</v>
      </c>
      <c r="O61" s="76">
        <v>27946</v>
      </c>
      <c r="P61" s="76">
        <v>27978</v>
      </c>
      <c r="Q61" s="76">
        <v>27824</v>
      </c>
      <c r="R61" s="76">
        <v>27519</v>
      </c>
      <c r="S61" s="76">
        <v>27166</v>
      </c>
      <c r="T61" s="76">
        <v>26716</v>
      </c>
      <c r="U61" s="76">
        <v>26127</v>
      </c>
      <c r="V61" s="76">
        <v>25417</v>
      </c>
      <c r="W61" s="76">
        <v>24867</v>
      </c>
      <c r="X61" s="76">
        <v>24441</v>
      </c>
      <c r="Y61" s="76">
        <v>23982</v>
      </c>
      <c r="Z61" s="76">
        <v>23588</v>
      </c>
      <c r="AA61" s="63">
        <v>23225</v>
      </c>
    </row>
    <row r="62" spans="1:27" ht="12.75" customHeight="1" x14ac:dyDescent="0.3">
      <c r="A62" s="13" t="s">
        <v>72</v>
      </c>
      <c r="B62" s="76">
        <v>12240</v>
      </c>
      <c r="C62" s="76">
        <v>12544</v>
      </c>
      <c r="D62" s="76">
        <v>12760</v>
      </c>
      <c r="E62" s="76">
        <v>13038</v>
      </c>
      <c r="F62" s="76">
        <v>13818</v>
      </c>
      <c r="G62" s="76">
        <v>14367</v>
      </c>
      <c r="H62" s="76">
        <v>14767</v>
      </c>
      <c r="I62" s="76">
        <v>15111</v>
      </c>
      <c r="J62" s="76">
        <v>15405</v>
      </c>
      <c r="K62" s="76">
        <v>15612</v>
      </c>
      <c r="L62" s="63">
        <v>15863</v>
      </c>
      <c r="M62" s="76">
        <v>16068</v>
      </c>
      <c r="N62" s="76">
        <v>16335</v>
      </c>
      <c r="O62" s="76">
        <v>16594</v>
      </c>
      <c r="P62" s="76">
        <v>16911</v>
      </c>
      <c r="Q62" s="76">
        <v>17195</v>
      </c>
      <c r="R62" s="76">
        <v>17539</v>
      </c>
      <c r="S62" s="76">
        <v>17889</v>
      </c>
      <c r="T62" s="76">
        <v>18237</v>
      </c>
      <c r="U62" s="76">
        <v>18567</v>
      </c>
      <c r="V62" s="76">
        <v>18998</v>
      </c>
      <c r="W62" s="76">
        <v>19378</v>
      </c>
      <c r="X62" s="76">
        <v>19777</v>
      </c>
      <c r="Y62" s="76">
        <v>20158</v>
      </c>
      <c r="Z62" s="76">
        <v>20508</v>
      </c>
      <c r="AA62" s="63">
        <v>20813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115270</v>
      </c>
      <c r="C64" s="76">
        <f t="shared" ref="C64:AA64" si="7">SUM(C57:C62)</f>
        <v>115372</v>
      </c>
      <c r="D64" s="76">
        <f t="shared" si="7"/>
        <v>115472</v>
      </c>
      <c r="E64" s="76">
        <f t="shared" si="7"/>
        <v>115588</v>
      </c>
      <c r="F64" s="76">
        <f t="shared" si="7"/>
        <v>115769</v>
      </c>
      <c r="G64" s="76">
        <f t="shared" si="7"/>
        <v>115873</v>
      </c>
      <c r="H64" s="76">
        <f t="shared" si="7"/>
        <v>115985</v>
      </c>
      <c r="I64" s="76">
        <f t="shared" si="7"/>
        <v>116113</v>
      </c>
      <c r="J64" s="76">
        <f t="shared" si="7"/>
        <v>116253</v>
      </c>
      <c r="K64" s="76">
        <f t="shared" si="7"/>
        <v>116344</v>
      </c>
      <c r="L64" s="63">
        <f t="shared" si="7"/>
        <v>116435</v>
      </c>
      <c r="M64" s="76">
        <f t="shared" si="7"/>
        <v>116502</v>
      </c>
      <c r="N64" s="76">
        <f t="shared" si="7"/>
        <v>116553</v>
      </c>
      <c r="O64" s="76">
        <f t="shared" si="7"/>
        <v>116582</v>
      </c>
      <c r="P64" s="76">
        <f t="shared" si="7"/>
        <v>116582</v>
      </c>
      <c r="Q64" s="76">
        <f t="shared" si="7"/>
        <v>116554</v>
      </c>
      <c r="R64" s="76">
        <f t="shared" si="7"/>
        <v>116513</v>
      </c>
      <c r="S64" s="76">
        <f t="shared" si="7"/>
        <v>116476</v>
      </c>
      <c r="T64" s="76">
        <f t="shared" si="7"/>
        <v>116428</v>
      </c>
      <c r="U64" s="76">
        <f t="shared" si="7"/>
        <v>116353</v>
      </c>
      <c r="V64" s="76">
        <f t="shared" si="7"/>
        <v>116306</v>
      </c>
      <c r="W64" s="76">
        <f t="shared" si="7"/>
        <v>116266</v>
      </c>
      <c r="X64" s="76">
        <f t="shared" si="7"/>
        <v>116229</v>
      </c>
      <c r="Y64" s="76">
        <f t="shared" si="7"/>
        <v>116194</v>
      </c>
      <c r="Z64" s="76">
        <f t="shared" si="7"/>
        <v>116162</v>
      </c>
      <c r="AA64" s="63">
        <f t="shared" si="7"/>
        <v>116138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0.15532228680489285</v>
      </c>
      <c r="C67" s="38">
        <f t="shared" ref="C67:AA72" si="8">C57/C$64</f>
        <v>0.15416218839926499</v>
      </c>
      <c r="D67" s="38">
        <f t="shared" si="8"/>
        <v>0.15293750866010808</v>
      </c>
      <c r="E67" s="38">
        <f t="shared" si="8"/>
        <v>0.15179776447382082</v>
      </c>
      <c r="F67" s="38">
        <f t="shared" si="8"/>
        <v>0.15065345645207265</v>
      </c>
      <c r="G67" s="38">
        <f t="shared" si="8"/>
        <v>0.14910289713738317</v>
      </c>
      <c r="H67" s="38">
        <f t="shared" si="8"/>
        <v>0.14760529378798984</v>
      </c>
      <c r="I67" s="38">
        <f t="shared" si="8"/>
        <v>0.14668469508151541</v>
      </c>
      <c r="J67" s="38">
        <f t="shared" si="8"/>
        <v>0.14507152503591306</v>
      </c>
      <c r="K67" s="38">
        <f t="shared" si="8"/>
        <v>0.14347968094615968</v>
      </c>
      <c r="L67" s="39">
        <f t="shared" si="8"/>
        <v>0.14165843603727402</v>
      </c>
      <c r="M67" s="38">
        <f t="shared" si="8"/>
        <v>0.14017785102401675</v>
      </c>
      <c r="N67" s="38">
        <f t="shared" si="8"/>
        <v>0.13959314646555646</v>
      </c>
      <c r="O67" s="38">
        <f t="shared" si="8"/>
        <v>0.13867492408776655</v>
      </c>
      <c r="P67" s="38">
        <f t="shared" si="8"/>
        <v>0.13855483693880702</v>
      </c>
      <c r="Q67" s="38">
        <f t="shared" si="8"/>
        <v>0.13835646996242085</v>
      </c>
      <c r="R67" s="38">
        <f t="shared" si="8"/>
        <v>0.13876563130294473</v>
      </c>
      <c r="S67" s="38">
        <f t="shared" si="8"/>
        <v>0.13907586112160444</v>
      </c>
      <c r="T67" s="38">
        <f t="shared" si="8"/>
        <v>0.13941663517366956</v>
      </c>
      <c r="U67" s="38">
        <f t="shared" si="8"/>
        <v>0.13979012144078795</v>
      </c>
      <c r="V67" s="38">
        <f t="shared" si="8"/>
        <v>0.14020772789022062</v>
      </c>
      <c r="W67" s="38">
        <f t="shared" si="8"/>
        <v>0.14055699860664339</v>
      </c>
      <c r="X67" s="38">
        <f t="shared" si="8"/>
        <v>0.1409028727770178</v>
      </c>
      <c r="Y67" s="38">
        <f t="shared" si="8"/>
        <v>0.14120350448388042</v>
      </c>
      <c r="Z67" s="38">
        <f t="shared" si="8"/>
        <v>0.14146622819855029</v>
      </c>
      <c r="AA67" s="39">
        <f t="shared" si="8"/>
        <v>0.14174516523446246</v>
      </c>
    </row>
    <row r="68" spans="1:27" ht="12.75" customHeight="1" x14ac:dyDescent="0.3">
      <c r="A68" s="13" t="s">
        <v>68</v>
      </c>
      <c r="B68" s="38">
        <f t="shared" ref="B68:Q72" si="9">B58/B$64</f>
        <v>0.14364535438535611</v>
      </c>
      <c r="C68" s="38">
        <f t="shared" si="9"/>
        <v>0.14356169607877128</v>
      </c>
      <c r="D68" s="38">
        <f t="shared" si="9"/>
        <v>0.14285714285714285</v>
      </c>
      <c r="E68" s="38">
        <f t="shared" si="9"/>
        <v>0.14308578745198464</v>
      </c>
      <c r="F68" s="38">
        <f t="shared" si="9"/>
        <v>0.14264613152052794</v>
      </c>
      <c r="G68" s="38">
        <f t="shared" si="9"/>
        <v>0.14195714273385518</v>
      </c>
      <c r="H68" s="38">
        <f t="shared" si="9"/>
        <v>0.14186317196189163</v>
      </c>
      <c r="I68" s="38">
        <f t="shared" si="9"/>
        <v>0.1412847829269763</v>
      </c>
      <c r="J68" s="38">
        <f t="shared" si="9"/>
        <v>0.14120925911589377</v>
      </c>
      <c r="K68" s="38">
        <f t="shared" si="9"/>
        <v>0.14120195282953998</v>
      </c>
      <c r="L68" s="39">
        <f t="shared" si="9"/>
        <v>0.14183879417700862</v>
      </c>
      <c r="M68" s="38">
        <f t="shared" si="9"/>
        <v>0.14221215086436284</v>
      </c>
      <c r="N68" s="38">
        <f t="shared" si="9"/>
        <v>0.14205554554580319</v>
      </c>
      <c r="O68" s="38">
        <f t="shared" si="9"/>
        <v>0.14245766927999176</v>
      </c>
      <c r="P68" s="38">
        <f t="shared" si="9"/>
        <v>0.14226896090305535</v>
      </c>
      <c r="Q68" s="38">
        <f t="shared" si="9"/>
        <v>0.14242325445716147</v>
      </c>
      <c r="R68" s="38">
        <f t="shared" si="8"/>
        <v>0.14161509874434614</v>
      </c>
      <c r="S68" s="38">
        <f t="shared" si="8"/>
        <v>0.14079295305470654</v>
      </c>
      <c r="T68" s="38">
        <f t="shared" si="8"/>
        <v>0.14011234410966433</v>
      </c>
      <c r="U68" s="38">
        <f t="shared" si="8"/>
        <v>0.13942915094582864</v>
      </c>
      <c r="V68" s="38">
        <f t="shared" si="8"/>
        <v>0.13846233212388012</v>
      </c>
      <c r="W68" s="38">
        <f t="shared" si="8"/>
        <v>0.13743484767687889</v>
      </c>
      <c r="X68" s="38">
        <f t="shared" si="8"/>
        <v>0.13682471672302093</v>
      </c>
      <c r="Y68" s="38">
        <f t="shared" si="8"/>
        <v>0.13566104962390485</v>
      </c>
      <c r="Z68" s="38">
        <f t="shared" si="8"/>
        <v>0.13476007644496479</v>
      </c>
      <c r="AA68" s="39">
        <f t="shared" si="8"/>
        <v>0.13377189205944653</v>
      </c>
    </row>
    <row r="69" spans="1:27" ht="12.75" customHeight="1" x14ac:dyDescent="0.3">
      <c r="A69" s="13" t="s">
        <v>69</v>
      </c>
      <c r="B69" s="38">
        <f t="shared" si="9"/>
        <v>0.14875509672941789</v>
      </c>
      <c r="C69" s="38">
        <f t="shared" si="8"/>
        <v>0.14773948618382277</v>
      </c>
      <c r="D69" s="38">
        <f t="shared" si="8"/>
        <v>0.1479925869474851</v>
      </c>
      <c r="E69" s="38">
        <f t="shared" si="8"/>
        <v>0.14825068346195105</v>
      </c>
      <c r="F69" s="38">
        <f t="shared" si="8"/>
        <v>0.15038568183192391</v>
      </c>
      <c r="G69" s="38">
        <f t="shared" si="8"/>
        <v>0.1532022127674264</v>
      </c>
      <c r="H69" s="38">
        <f t="shared" si="8"/>
        <v>0.15477001336379703</v>
      </c>
      <c r="I69" s="38">
        <f t="shared" si="8"/>
        <v>0.15509029996641202</v>
      </c>
      <c r="J69" s="38">
        <f t="shared" si="8"/>
        <v>0.15614220708282797</v>
      </c>
      <c r="K69" s="38">
        <f t="shared" si="8"/>
        <v>0.15693976483531596</v>
      </c>
      <c r="L69" s="39">
        <f t="shared" si="8"/>
        <v>0.15749559840254218</v>
      </c>
      <c r="M69" s="38">
        <f t="shared" si="8"/>
        <v>0.1581517913855556</v>
      </c>
      <c r="N69" s="38">
        <f t="shared" si="8"/>
        <v>0.15832282309335666</v>
      </c>
      <c r="O69" s="38">
        <f t="shared" si="8"/>
        <v>0.1579231785352799</v>
      </c>
      <c r="P69" s="38">
        <f t="shared" si="8"/>
        <v>0.15768300423736084</v>
      </c>
      <c r="Q69" s="38">
        <f t="shared" si="8"/>
        <v>0.15684575389948008</v>
      </c>
      <c r="R69" s="38">
        <f t="shared" si="8"/>
        <v>0.15649755821238831</v>
      </c>
      <c r="S69" s="38">
        <f t="shared" si="8"/>
        <v>0.15555994367938458</v>
      </c>
      <c r="T69" s="38">
        <f t="shared" si="8"/>
        <v>0.15503143573710793</v>
      </c>
      <c r="U69" s="38">
        <f t="shared" si="8"/>
        <v>0.15416018495440598</v>
      </c>
      <c r="V69" s="38">
        <f t="shared" si="8"/>
        <v>0.15344866129004522</v>
      </c>
      <c r="W69" s="38">
        <f t="shared" si="8"/>
        <v>0.15339824196239657</v>
      </c>
      <c r="X69" s="38">
        <f t="shared" si="8"/>
        <v>0.15300828536767933</v>
      </c>
      <c r="Y69" s="38">
        <f t="shared" si="8"/>
        <v>0.15309740606227515</v>
      </c>
      <c r="Z69" s="38">
        <f t="shared" si="8"/>
        <v>0.15308792892684356</v>
      </c>
      <c r="AA69" s="39">
        <f t="shared" si="8"/>
        <v>0.15354147651931324</v>
      </c>
    </row>
    <row r="70" spans="1:27" ht="12.75" customHeight="1" x14ac:dyDescent="0.3">
      <c r="A70" s="13" t="s">
        <v>70</v>
      </c>
      <c r="B70" s="38">
        <f t="shared" si="9"/>
        <v>0.23439750151817473</v>
      </c>
      <c r="C70" s="38">
        <f t="shared" si="8"/>
        <v>0.23116527406996498</v>
      </c>
      <c r="D70" s="38">
        <f t="shared" si="8"/>
        <v>0.22767424137453235</v>
      </c>
      <c r="E70" s="38">
        <f t="shared" si="8"/>
        <v>0.22316330414921964</v>
      </c>
      <c r="F70" s="38">
        <f t="shared" si="8"/>
        <v>0.2173638884330002</v>
      </c>
      <c r="G70" s="38">
        <f t="shared" si="8"/>
        <v>0.21048906993000957</v>
      </c>
      <c r="H70" s="38">
        <f t="shared" si="8"/>
        <v>0.20511273009440875</v>
      </c>
      <c r="I70" s="38">
        <f t="shared" si="8"/>
        <v>0.20069242892699354</v>
      </c>
      <c r="J70" s="38">
        <f t="shared" si="8"/>
        <v>0.1958573112091731</v>
      </c>
      <c r="K70" s="38">
        <f t="shared" si="8"/>
        <v>0.19157842260881525</v>
      </c>
      <c r="L70" s="39">
        <f t="shared" si="8"/>
        <v>0.18758105380684503</v>
      </c>
      <c r="M70" s="38">
        <f t="shared" si="8"/>
        <v>0.18398825771231395</v>
      </c>
      <c r="N70" s="38">
        <f t="shared" si="8"/>
        <v>0.1813080744382384</v>
      </c>
      <c r="O70" s="38">
        <f t="shared" si="8"/>
        <v>0.1788955413357122</v>
      </c>
      <c r="P70" s="38">
        <f t="shared" si="8"/>
        <v>0.17645091008903604</v>
      </c>
      <c r="Q70" s="38">
        <f t="shared" si="8"/>
        <v>0.17612437153594043</v>
      </c>
      <c r="R70" s="38">
        <f t="shared" si="8"/>
        <v>0.17640091663591187</v>
      </c>
      <c r="S70" s="38">
        <f t="shared" si="8"/>
        <v>0.17775335691472921</v>
      </c>
      <c r="T70" s="38">
        <f t="shared" si="8"/>
        <v>0.17933830350087607</v>
      </c>
      <c r="U70" s="38">
        <f t="shared" si="8"/>
        <v>0.18249636880871142</v>
      </c>
      <c r="V70" s="38">
        <f t="shared" si="8"/>
        <v>0.1860007222327309</v>
      </c>
      <c r="W70" s="38">
        <f t="shared" si="8"/>
        <v>0.18806013795950666</v>
      </c>
      <c r="X70" s="38">
        <f t="shared" si="8"/>
        <v>0.18882550826385841</v>
      </c>
      <c r="Y70" s="38">
        <f t="shared" si="8"/>
        <v>0.19015611821608688</v>
      </c>
      <c r="Z70" s="38">
        <f t="shared" si="8"/>
        <v>0.19107797730755324</v>
      </c>
      <c r="AA70" s="39">
        <f t="shared" si="8"/>
        <v>0.1917546367252751</v>
      </c>
    </row>
    <row r="71" spans="1:27" ht="12.75" customHeight="1" x14ac:dyDescent="0.3">
      <c r="A71" s="13" t="s">
        <v>71</v>
      </c>
      <c r="B71" s="38">
        <f t="shared" si="9"/>
        <v>0.21169428298776785</v>
      </c>
      <c r="C71" s="38">
        <f t="shared" si="8"/>
        <v>0.21464480116492737</v>
      </c>
      <c r="D71" s="38">
        <f t="shared" si="8"/>
        <v>0.21803554108355272</v>
      </c>
      <c r="E71" s="38">
        <f t="shared" si="8"/>
        <v>0.22090528428556597</v>
      </c>
      <c r="F71" s="38">
        <f t="shared" si="8"/>
        <v>0.21959246430391555</v>
      </c>
      <c r="G71" s="38">
        <f t="shared" si="8"/>
        <v>0.22125948236431264</v>
      </c>
      <c r="H71" s="38">
        <f t="shared" si="8"/>
        <v>0.22333060309522784</v>
      </c>
      <c r="I71" s="38">
        <f t="shared" si="8"/>
        <v>0.22610732648368401</v>
      </c>
      <c r="J71" s="38">
        <f t="shared" si="8"/>
        <v>0.22920698820675595</v>
      </c>
      <c r="K71" s="38">
        <f t="shared" si="8"/>
        <v>0.23261190950972976</v>
      </c>
      <c r="L71" s="39">
        <f t="shared" si="8"/>
        <v>0.23518701421393912</v>
      </c>
      <c r="M71" s="38">
        <f t="shared" si="8"/>
        <v>0.23754956996446414</v>
      </c>
      <c r="N71" s="38">
        <f t="shared" si="8"/>
        <v>0.23856957778864551</v>
      </c>
      <c r="O71" s="38">
        <f t="shared" si="8"/>
        <v>0.23971110463021736</v>
      </c>
      <c r="P71" s="38">
        <f t="shared" si="8"/>
        <v>0.23998558954212484</v>
      </c>
      <c r="Q71" s="38">
        <f t="shared" si="8"/>
        <v>0.23872196578410007</v>
      </c>
      <c r="R71" s="38">
        <f t="shared" si="8"/>
        <v>0.23618823650579765</v>
      </c>
      <c r="S71" s="38">
        <f t="shared" si="8"/>
        <v>0.23323259727325801</v>
      </c>
      <c r="T71" s="38">
        <f t="shared" si="8"/>
        <v>0.22946370288933934</v>
      </c>
      <c r="U71" s="38">
        <f t="shared" si="8"/>
        <v>0.22454943147147044</v>
      </c>
      <c r="V71" s="38">
        <f t="shared" si="8"/>
        <v>0.21853558715801422</v>
      </c>
      <c r="W71" s="38">
        <f t="shared" si="8"/>
        <v>0.21388024013899162</v>
      </c>
      <c r="X71" s="38">
        <f t="shared" si="8"/>
        <v>0.21028314792349587</v>
      </c>
      <c r="Y71" s="38">
        <f t="shared" si="8"/>
        <v>0.20639619945952459</v>
      </c>
      <c r="Z71" s="38">
        <f t="shared" si="8"/>
        <v>0.20306124205850451</v>
      </c>
      <c r="AA71" s="39">
        <f t="shared" si="8"/>
        <v>0.19997761283989737</v>
      </c>
    </row>
    <row r="72" spans="1:27" ht="12.75" customHeight="1" x14ac:dyDescent="0.3">
      <c r="A72" s="13" t="s">
        <v>72</v>
      </c>
      <c r="B72" s="38">
        <f t="shared" si="9"/>
        <v>0.10618547757439056</v>
      </c>
      <c r="C72" s="38">
        <f t="shared" si="8"/>
        <v>0.10872655410324862</v>
      </c>
      <c r="D72" s="38">
        <f t="shared" si="8"/>
        <v>0.11050297907717889</v>
      </c>
      <c r="E72" s="38">
        <f t="shared" si="8"/>
        <v>0.11279717617745787</v>
      </c>
      <c r="F72" s="38">
        <f t="shared" si="8"/>
        <v>0.11935837745855972</v>
      </c>
      <c r="G72" s="38">
        <f t="shared" si="8"/>
        <v>0.12398919506701302</v>
      </c>
      <c r="H72" s="38">
        <f t="shared" si="8"/>
        <v>0.1273181876966849</v>
      </c>
      <c r="I72" s="38">
        <f t="shared" si="8"/>
        <v>0.13014046661441872</v>
      </c>
      <c r="J72" s="38">
        <f t="shared" si="8"/>
        <v>0.13251270934943615</v>
      </c>
      <c r="K72" s="38">
        <f t="shared" si="8"/>
        <v>0.13418826927043939</v>
      </c>
      <c r="L72" s="39">
        <f t="shared" si="8"/>
        <v>0.13623910336239103</v>
      </c>
      <c r="M72" s="38">
        <f t="shared" si="8"/>
        <v>0.1379203790492867</v>
      </c>
      <c r="N72" s="38">
        <f t="shared" si="8"/>
        <v>0.14015083266839978</v>
      </c>
      <c r="O72" s="38">
        <f t="shared" si="8"/>
        <v>0.14233758213103223</v>
      </c>
      <c r="P72" s="38">
        <f t="shared" si="8"/>
        <v>0.1450566982896159</v>
      </c>
      <c r="Q72" s="38">
        <f t="shared" si="8"/>
        <v>0.1475281843608971</v>
      </c>
      <c r="R72" s="38">
        <f t="shared" si="8"/>
        <v>0.15053255859861131</v>
      </c>
      <c r="S72" s="38">
        <f t="shared" si="8"/>
        <v>0.15358528795631718</v>
      </c>
      <c r="T72" s="38">
        <f t="shared" si="8"/>
        <v>0.15663757858934277</v>
      </c>
      <c r="U72" s="38">
        <f t="shared" si="8"/>
        <v>0.15957474237879557</v>
      </c>
      <c r="V72" s="38">
        <f t="shared" si="8"/>
        <v>0.16334496930510894</v>
      </c>
      <c r="W72" s="38">
        <f t="shared" si="8"/>
        <v>0.16666953365558287</v>
      </c>
      <c r="X72" s="38">
        <f t="shared" si="8"/>
        <v>0.1701554689449277</v>
      </c>
      <c r="Y72" s="38">
        <f t="shared" si="8"/>
        <v>0.17348572215432811</v>
      </c>
      <c r="Z72" s="38">
        <f t="shared" si="8"/>
        <v>0.17654654706358361</v>
      </c>
      <c r="AA72" s="39">
        <f t="shared" si="8"/>
        <v>0.17920921662160533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0.99999999999999989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19046</v>
      </c>
      <c r="C83" s="76">
        <v>19022</v>
      </c>
      <c r="D83" s="76">
        <v>18914</v>
      </c>
      <c r="E83" s="76">
        <v>18787</v>
      </c>
      <c r="F83" s="76">
        <v>18680</v>
      </c>
      <c r="G83" s="76">
        <v>18560</v>
      </c>
      <c r="H83" s="76">
        <v>18409</v>
      </c>
      <c r="I83" s="76">
        <v>18260</v>
      </c>
      <c r="J83" s="76">
        <v>18181</v>
      </c>
      <c r="K83" s="76">
        <v>18010</v>
      </c>
      <c r="L83" s="63">
        <v>17842</v>
      </c>
      <c r="M83" s="76">
        <v>17643</v>
      </c>
      <c r="N83" s="76">
        <v>17483</v>
      </c>
      <c r="O83" s="76">
        <v>17420</v>
      </c>
      <c r="P83" s="76">
        <v>17320</v>
      </c>
      <c r="Q83" s="76">
        <v>17310</v>
      </c>
      <c r="R83" s="76">
        <v>17280</v>
      </c>
      <c r="S83" s="76">
        <v>17326</v>
      </c>
      <c r="T83" s="76">
        <v>17357</v>
      </c>
      <c r="U83" s="76">
        <v>17395</v>
      </c>
      <c r="V83" s="76">
        <v>17433</v>
      </c>
      <c r="W83" s="76">
        <v>17474</v>
      </c>
      <c r="X83" s="76">
        <v>17514</v>
      </c>
      <c r="Y83" s="76">
        <v>17553</v>
      </c>
      <c r="Z83" s="76">
        <v>17582</v>
      </c>
      <c r="AA83" s="63">
        <v>17611</v>
      </c>
    </row>
    <row r="84" spans="1:27" ht="12.75" customHeight="1" x14ac:dyDescent="0.3">
      <c r="A84" s="32" t="s">
        <v>77</v>
      </c>
      <c r="B84" s="76">
        <v>67904.638800000001</v>
      </c>
      <c r="C84" s="76">
        <v>68480.794080000007</v>
      </c>
      <c r="D84" s="76">
        <v>69123.118040000001</v>
      </c>
      <c r="E84" s="76">
        <v>69107</v>
      </c>
      <c r="F84" s="76">
        <v>68956</v>
      </c>
      <c r="G84" s="76">
        <v>68670</v>
      </c>
      <c r="H84" s="76">
        <v>68446</v>
      </c>
      <c r="I84" s="76">
        <v>68164</v>
      </c>
      <c r="J84" s="76">
        <v>68109.343389999995</v>
      </c>
      <c r="K84" s="76">
        <v>68774.698499999999</v>
      </c>
      <c r="L84" s="63">
        <v>69182</v>
      </c>
      <c r="M84" s="76">
        <v>68943</v>
      </c>
      <c r="N84" s="76">
        <v>68542</v>
      </c>
      <c r="O84" s="76">
        <v>68096</v>
      </c>
      <c r="P84" s="76">
        <v>67652</v>
      </c>
      <c r="Q84" s="76">
        <v>67140</v>
      </c>
      <c r="R84" s="76">
        <v>66665</v>
      </c>
      <c r="S84" s="76">
        <v>66151</v>
      </c>
      <c r="T84" s="76">
        <v>65706</v>
      </c>
      <c r="U84" s="76">
        <v>65354</v>
      </c>
      <c r="V84" s="76">
        <v>65016</v>
      </c>
      <c r="W84" s="76">
        <v>64700</v>
      </c>
      <c r="X84" s="76">
        <v>64566</v>
      </c>
      <c r="Y84" s="76">
        <v>64523</v>
      </c>
      <c r="Z84" s="76">
        <v>64542</v>
      </c>
      <c r="AA84" s="63">
        <v>64647</v>
      </c>
    </row>
    <row r="85" spans="1:27" ht="12.75" customHeight="1" x14ac:dyDescent="0.3">
      <c r="A85" s="13" t="s">
        <v>78</v>
      </c>
      <c r="B85" s="76">
        <v>28319.361199999999</v>
      </c>
      <c r="C85" s="76">
        <v>27869.20592</v>
      </c>
      <c r="D85" s="76">
        <v>27434.881959999999</v>
      </c>
      <c r="E85" s="76">
        <v>27694</v>
      </c>
      <c r="F85" s="76">
        <v>28133</v>
      </c>
      <c r="G85" s="76">
        <v>28643</v>
      </c>
      <c r="H85" s="76">
        <v>29130</v>
      </c>
      <c r="I85" s="76">
        <v>29689</v>
      </c>
      <c r="J85" s="76">
        <v>29962.656609999998</v>
      </c>
      <c r="K85" s="76">
        <v>29559.301500000001</v>
      </c>
      <c r="L85" s="63">
        <v>29411</v>
      </c>
      <c r="M85" s="76">
        <v>29916</v>
      </c>
      <c r="N85" s="76">
        <v>30528</v>
      </c>
      <c r="O85" s="76">
        <v>31066</v>
      </c>
      <c r="P85" s="76">
        <v>31610</v>
      </c>
      <c r="Q85" s="76">
        <v>32104</v>
      </c>
      <c r="R85" s="76">
        <v>32568</v>
      </c>
      <c r="S85" s="76">
        <v>32999</v>
      </c>
      <c r="T85" s="76">
        <v>33365</v>
      </c>
      <c r="U85" s="76">
        <v>33604</v>
      </c>
      <c r="V85" s="76">
        <v>33857</v>
      </c>
      <c r="W85" s="76">
        <v>34092</v>
      </c>
      <c r="X85" s="76">
        <v>34149</v>
      </c>
      <c r="Y85" s="76">
        <v>34118</v>
      </c>
      <c r="Z85" s="76">
        <v>34038</v>
      </c>
      <c r="AA85" s="63">
        <v>33880</v>
      </c>
    </row>
    <row r="86" spans="1:27" ht="12.75" customHeight="1" x14ac:dyDescent="0.3">
      <c r="A86" s="13" t="s">
        <v>91</v>
      </c>
      <c r="B86" s="76">
        <v>68121</v>
      </c>
      <c r="C86" s="76">
        <v>67842</v>
      </c>
      <c r="D86" s="76">
        <v>67598</v>
      </c>
      <c r="E86" s="76">
        <v>67424</v>
      </c>
      <c r="F86" s="76">
        <v>67175</v>
      </c>
      <c r="G86" s="76">
        <v>66883</v>
      </c>
      <c r="H86" s="76">
        <v>66577</v>
      </c>
      <c r="I86" s="76">
        <v>66286</v>
      </c>
      <c r="J86" s="76">
        <v>65922</v>
      </c>
      <c r="K86" s="76">
        <v>65625</v>
      </c>
      <c r="L86" s="63">
        <v>65231</v>
      </c>
      <c r="M86" s="76">
        <v>64935</v>
      </c>
      <c r="N86" s="76">
        <v>64558</v>
      </c>
      <c r="O86" s="76">
        <v>64080</v>
      </c>
      <c r="P86" s="76">
        <v>63663</v>
      </c>
      <c r="Q86" s="76">
        <v>63199</v>
      </c>
      <c r="R86" s="76">
        <v>62795</v>
      </c>
      <c r="S86" s="76">
        <v>62413</v>
      </c>
      <c r="T86" s="76">
        <v>62043</v>
      </c>
      <c r="U86" s="76">
        <v>61697</v>
      </c>
      <c r="V86" s="76">
        <v>61551</v>
      </c>
      <c r="W86" s="76">
        <v>61486</v>
      </c>
      <c r="X86" s="76">
        <v>61474</v>
      </c>
      <c r="Y86" s="76">
        <v>61545</v>
      </c>
      <c r="Z86" s="76">
        <v>61747</v>
      </c>
      <c r="AA86" s="63">
        <v>61992</v>
      </c>
    </row>
    <row r="87" spans="1:27" ht="12.75" customHeight="1" x14ac:dyDescent="0.3">
      <c r="A87" s="13" t="s">
        <v>92</v>
      </c>
      <c r="B87" s="76">
        <v>28103</v>
      </c>
      <c r="C87" s="76">
        <v>28508</v>
      </c>
      <c r="D87" s="76">
        <v>28960</v>
      </c>
      <c r="E87" s="76">
        <v>29377</v>
      </c>
      <c r="F87" s="76">
        <v>29914</v>
      </c>
      <c r="G87" s="76">
        <v>30430</v>
      </c>
      <c r="H87" s="76">
        <v>30999</v>
      </c>
      <c r="I87" s="76">
        <v>31567</v>
      </c>
      <c r="J87" s="76">
        <v>32150</v>
      </c>
      <c r="K87" s="76">
        <v>32709</v>
      </c>
      <c r="L87" s="63">
        <v>33362</v>
      </c>
      <c r="M87" s="76">
        <v>33924</v>
      </c>
      <c r="N87" s="76">
        <v>34512</v>
      </c>
      <c r="O87" s="76">
        <v>35082</v>
      </c>
      <c r="P87" s="76">
        <v>35599</v>
      </c>
      <c r="Q87" s="76">
        <v>36045</v>
      </c>
      <c r="R87" s="76">
        <v>36438</v>
      </c>
      <c r="S87" s="76">
        <v>36737</v>
      </c>
      <c r="T87" s="76">
        <v>37028</v>
      </c>
      <c r="U87" s="76">
        <v>37261</v>
      </c>
      <c r="V87" s="76">
        <v>37322</v>
      </c>
      <c r="W87" s="76">
        <v>37306</v>
      </c>
      <c r="X87" s="76">
        <v>37241</v>
      </c>
      <c r="Y87" s="76">
        <v>37096</v>
      </c>
      <c r="Z87" s="76">
        <v>36833</v>
      </c>
      <c r="AA87" s="63">
        <v>36535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0.16522946126485644</v>
      </c>
      <c r="C90" s="38">
        <f t="shared" ref="C90:AA94" si="11">C83/SUM(C$83:C$85)</f>
        <v>0.16487535970599451</v>
      </c>
      <c r="D90" s="38">
        <f t="shared" si="11"/>
        <v>0.1637972841901067</v>
      </c>
      <c r="E90" s="38">
        <f t="shared" si="11"/>
        <v>0.16253417309755339</v>
      </c>
      <c r="F90" s="38">
        <f t="shared" si="11"/>
        <v>0.16135580336704991</v>
      </c>
      <c r="G90" s="38">
        <f t="shared" si="11"/>
        <v>0.16017536440758418</v>
      </c>
      <c r="H90" s="38">
        <f t="shared" si="11"/>
        <v>0.15871879984480752</v>
      </c>
      <c r="I90" s="38">
        <f t="shared" si="11"/>
        <v>0.15726059958833205</v>
      </c>
      <c r="J90" s="38">
        <f t="shared" si="11"/>
        <v>0.15639166301084703</v>
      </c>
      <c r="K90" s="38">
        <f t="shared" si="11"/>
        <v>0.15479955992573746</v>
      </c>
      <c r="L90" s="39">
        <f t="shared" si="11"/>
        <v>0.15323571091166746</v>
      </c>
      <c r="M90" s="38">
        <f t="shared" si="11"/>
        <v>0.15143946026677654</v>
      </c>
      <c r="N90" s="38">
        <f t="shared" si="11"/>
        <v>0.15000042898938681</v>
      </c>
      <c r="O90" s="38">
        <f t="shared" si="11"/>
        <v>0.14942272391964453</v>
      </c>
      <c r="P90" s="38">
        <f t="shared" si="11"/>
        <v>0.1485649585699336</v>
      </c>
      <c r="Q90" s="38">
        <f t="shared" si="11"/>
        <v>0.14851485148514851</v>
      </c>
      <c r="R90" s="38">
        <f t="shared" si="11"/>
        <v>0.14830963068498795</v>
      </c>
      <c r="S90" s="38">
        <f t="shared" si="11"/>
        <v>0.14875167416463478</v>
      </c>
      <c r="T90" s="38">
        <f t="shared" si="11"/>
        <v>0.14907925928470814</v>
      </c>
      <c r="U90" s="38">
        <f t="shared" si="11"/>
        <v>0.14950194666231209</v>
      </c>
      <c r="V90" s="38">
        <f t="shared" si="11"/>
        <v>0.14988908568775472</v>
      </c>
      <c r="W90" s="38">
        <f t="shared" si="11"/>
        <v>0.15029329296612939</v>
      </c>
      <c r="X90" s="38">
        <f t="shared" si="11"/>
        <v>0.15068528508375706</v>
      </c>
      <c r="Y90" s="38">
        <f t="shared" si="11"/>
        <v>0.15106632011979965</v>
      </c>
      <c r="Z90" s="38">
        <f t="shared" si="11"/>
        <v>0.15135758681840877</v>
      </c>
      <c r="AA90" s="39">
        <f t="shared" si="11"/>
        <v>0.15163856791058913</v>
      </c>
    </row>
    <row r="91" spans="1:27" ht="12.75" customHeight="1" x14ac:dyDescent="0.3">
      <c r="A91" s="13" t="s">
        <v>77</v>
      </c>
      <c r="B91" s="38">
        <f t="shared" ref="B91:Q94" si="12">B84/SUM(B$83:B$85)</f>
        <v>0.58909203435412505</v>
      </c>
      <c r="C91" s="38">
        <f t="shared" si="12"/>
        <v>0.59356511181222482</v>
      </c>
      <c r="D91" s="38">
        <f t="shared" si="12"/>
        <v>0.59861367292503809</v>
      </c>
      <c r="E91" s="38">
        <f t="shared" si="12"/>
        <v>0.59787348167629861</v>
      </c>
      <c r="F91" s="38">
        <f t="shared" si="12"/>
        <v>0.59563440990247818</v>
      </c>
      <c r="G91" s="38">
        <f t="shared" si="12"/>
        <v>0.59263158803172444</v>
      </c>
      <c r="H91" s="38">
        <f t="shared" si="12"/>
        <v>0.59012803379747381</v>
      </c>
      <c r="I91" s="38">
        <f t="shared" si="12"/>
        <v>0.58704882312919315</v>
      </c>
      <c r="J91" s="38">
        <f t="shared" si="12"/>
        <v>0.58587170559039337</v>
      </c>
      <c r="K91" s="38">
        <f t="shared" si="12"/>
        <v>0.59113231881317474</v>
      </c>
      <c r="L91" s="39">
        <f t="shared" si="12"/>
        <v>0.59416842014858073</v>
      </c>
      <c r="M91" s="38">
        <f t="shared" si="12"/>
        <v>0.59177524849358809</v>
      </c>
      <c r="N91" s="38">
        <f t="shared" si="12"/>
        <v>0.58807581100443573</v>
      </c>
      <c r="O91" s="38">
        <f t="shared" si="12"/>
        <v>0.58410389253915695</v>
      </c>
      <c r="P91" s="38">
        <f t="shared" si="12"/>
        <v>0.5802954143864405</v>
      </c>
      <c r="Q91" s="38">
        <f t="shared" si="12"/>
        <v>0.57604200628035074</v>
      </c>
      <c r="R91" s="38">
        <f t="shared" si="11"/>
        <v>0.57216791259344446</v>
      </c>
      <c r="S91" s="38">
        <f t="shared" si="11"/>
        <v>0.56793674233318447</v>
      </c>
      <c r="T91" s="38">
        <f t="shared" si="11"/>
        <v>0.56434878207991201</v>
      </c>
      <c r="U91" s="38">
        <f t="shared" si="11"/>
        <v>0.56168727922786688</v>
      </c>
      <c r="V91" s="38">
        <f t="shared" si="11"/>
        <v>0.55900813371623137</v>
      </c>
      <c r="W91" s="38">
        <f t="shared" si="11"/>
        <v>0.55648254863846691</v>
      </c>
      <c r="X91" s="38">
        <f t="shared" si="11"/>
        <v>0.55550680122860907</v>
      </c>
      <c r="Y91" s="38">
        <f t="shared" si="11"/>
        <v>0.55530406045062564</v>
      </c>
      <c r="Z91" s="38">
        <f t="shared" si="11"/>
        <v>0.55562059881889081</v>
      </c>
      <c r="AA91" s="39">
        <f t="shared" si="11"/>
        <v>0.55663951505967035</v>
      </c>
    </row>
    <row r="92" spans="1:27" ht="12.75" customHeight="1" x14ac:dyDescent="0.3">
      <c r="A92" s="13" t="s">
        <v>78</v>
      </c>
      <c r="B92" s="38">
        <f t="shared" si="12"/>
        <v>0.24567850438101849</v>
      </c>
      <c r="C92" s="38">
        <f t="shared" si="11"/>
        <v>0.24155952848178067</v>
      </c>
      <c r="D92" s="38">
        <f t="shared" si="11"/>
        <v>0.23758904288485519</v>
      </c>
      <c r="E92" s="38">
        <f t="shared" si="11"/>
        <v>0.23959234522614806</v>
      </c>
      <c r="F92" s="38">
        <f t="shared" si="11"/>
        <v>0.24300978673047188</v>
      </c>
      <c r="G92" s="38">
        <f t="shared" si="11"/>
        <v>0.24719304756069144</v>
      </c>
      <c r="H92" s="38">
        <f t="shared" si="11"/>
        <v>0.25115316635771867</v>
      </c>
      <c r="I92" s="38">
        <f t="shared" si="11"/>
        <v>0.25569057728247485</v>
      </c>
      <c r="J92" s="38">
        <f t="shared" si="11"/>
        <v>0.25773663139875957</v>
      </c>
      <c r="K92" s="38">
        <f t="shared" si="11"/>
        <v>0.2540681212610878</v>
      </c>
      <c r="L92" s="39">
        <f t="shared" si="11"/>
        <v>0.25259586893975178</v>
      </c>
      <c r="M92" s="38">
        <f t="shared" si="11"/>
        <v>0.25678529123963539</v>
      </c>
      <c r="N92" s="38">
        <f t="shared" si="11"/>
        <v>0.26192376000617745</v>
      </c>
      <c r="O92" s="38">
        <f t="shared" si="11"/>
        <v>0.26647338354119848</v>
      </c>
      <c r="P92" s="38">
        <f t="shared" si="11"/>
        <v>0.27113962704362593</v>
      </c>
      <c r="Q92" s="38">
        <f t="shared" si="11"/>
        <v>0.27544314223450073</v>
      </c>
      <c r="R92" s="38">
        <f t="shared" si="11"/>
        <v>0.27952245672156756</v>
      </c>
      <c r="S92" s="38">
        <f t="shared" si="11"/>
        <v>0.28331158350218072</v>
      </c>
      <c r="T92" s="38">
        <f t="shared" si="11"/>
        <v>0.28657195863537982</v>
      </c>
      <c r="U92" s="38">
        <f t="shared" si="11"/>
        <v>0.28881077410982098</v>
      </c>
      <c r="V92" s="38">
        <f t="shared" si="11"/>
        <v>0.29110278059601397</v>
      </c>
      <c r="W92" s="38">
        <f t="shared" si="11"/>
        <v>0.29322415839540367</v>
      </c>
      <c r="X92" s="38">
        <f t="shared" si="11"/>
        <v>0.29380791368763387</v>
      </c>
      <c r="Y92" s="38">
        <f t="shared" si="11"/>
        <v>0.29362961942957466</v>
      </c>
      <c r="Z92" s="38">
        <f t="shared" si="11"/>
        <v>0.29302181436270036</v>
      </c>
      <c r="AA92" s="39">
        <f t="shared" si="11"/>
        <v>0.29172191702974049</v>
      </c>
    </row>
    <row r="93" spans="1:27" ht="12.75" customHeight="1" x14ac:dyDescent="0.3">
      <c r="A93" s="13" t="s">
        <v>91</v>
      </c>
      <c r="B93" s="38">
        <f t="shared" si="12"/>
        <v>0.59096902923570749</v>
      </c>
      <c r="C93" s="38">
        <f t="shared" si="11"/>
        <v>0.58802829109315957</v>
      </c>
      <c r="D93" s="38">
        <f t="shared" si="11"/>
        <v>0.58540598586670367</v>
      </c>
      <c r="E93" s="38">
        <f t="shared" si="11"/>
        <v>0.58331314669342837</v>
      </c>
      <c r="F93" s="38">
        <f t="shared" si="11"/>
        <v>0.58025032608038418</v>
      </c>
      <c r="G93" s="38">
        <f t="shared" si="11"/>
        <v>0.57720953112459328</v>
      </c>
      <c r="H93" s="38">
        <f t="shared" si="11"/>
        <v>0.57401388110531537</v>
      </c>
      <c r="I93" s="38">
        <f t="shared" si="11"/>
        <v>0.57087492356583669</v>
      </c>
      <c r="J93" s="38">
        <f t="shared" si="11"/>
        <v>0.56705633403008959</v>
      </c>
      <c r="K93" s="38">
        <f t="shared" si="11"/>
        <v>0.5640600288798735</v>
      </c>
      <c r="L93" s="39">
        <f t="shared" si="11"/>
        <v>0.5602353244299394</v>
      </c>
      <c r="M93" s="38">
        <f t="shared" si="11"/>
        <v>0.55737240562393775</v>
      </c>
      <c r="N93" s="38">
        <f t="shared" si="11"/>
        <v>0.55389393666400688</v>
      </c>
      <c r="O93" s="38">
        <f t="shared" si="11"/>
        <v>0.54965603609476588</v>
      </c>
      <c r="P93" s="38">
        <f t="shared" si="11"/>
        <v>0.54607915458647127</v>
      </c>
      <c r="Q93" s="38">
        <f t="shared" si="11"/>
        <v>0.54222935291796082</v>
      </c>
      <c r="R93" s="38">
        <f t="shared" si="11"/>
        <v>0.53895273488795237</v>
      </c>
      <c r="S93" s="38">
        <f t="shared" si="11"/>
        <v>0.53584429410350631</v>
      </c>
      <c r="T93" s="38">
        <f t="shared" si="11"/>
        <v>0.53288727797437041</v>
      </c>
      <c r="U93" s="38">
        <f t="shared" si="11"/>
        <v>0.53025706255962457</v>
      </c>
      <c r="V93" s="38">
        <f t="shared" si="11"/>
        <v>0.52921603356662594</v>
      </c>
      <c r="W93" s="38">
        <f t="shared" si="11"/>
        <v>0.52883904150826555</v>
      </c>
      <c r="X93" s="38">
        <f t="shared" si="11"/>
        <v>0.52890414612532155</v>
      </c>
      <c r="Y93" s="38">
        <f t="shared" si="11"/>
        <v>0.52967450987142195</v>
      </c>
      <c r="Z93" s="38">
        <f t="shared" si="11"/>
        <v>0.53155937397772079</v>
      </c>
      <c r="AA93" s="39">
        <f t="shared" si="11"/>
        <v>0.53377878041640114</v>
      </c>
    </row>
    <row r="94" spans="1:27" ht="12.75" customHeight="1" x14ac:dyDescent="0.3">
      <c r="A94" s="13" t="s">
        <v>92</v>
      </c>
      <c r="B94" s="38">
        <f t="shared" si="12"/>
        <v>0.2438015094994361</v>
      </c>
      <c r="C94" s="38">
        <f t="shared" si="11"/>
        <v>0.24709634920084597</v>
      </c>
      <c r="D94" s="38">
        <f t="shared" si="11"/>
        <v>0.25079672994318969</v>
      </c>
      <c r="E94" s="38">
        <f t="shared" si="11"/>
        <v>0.25415268020901821</v>
      </c>
      <c r="F94" s="38">
        <f t="shared" si="11"/>
        <v>0.25839387055256591</v>
      </c>
      <c r="G94" s="38">
        <f t="shared" si="11"/>
        <v>0.26261510446782255</v>
      </c>
      <c r="H94" s="38">
        <f t="shared" si="11"/>
        <v>0.26726731904987716</v>
      </c>
      <c r="I94" s="38">
        <f t="shared" si="11"/>
        <v>0.2718644768458312</v>
      </c>
      <c r="J94" s="38">
        <f t="shared" si="11"/>
        <v>0.2765520029590634</v>
      </c>
      <c r="K94" s="38">
        <f t="shared" si="11"/>
        <v>0.28114041119438904</v>
      </c>
      <c r="L94" s="39">
        <f t="shared" si="11"/>
        <v>0.28652896465839311</v>
      </c>
      <c r="M94" s="38">
        <f t="shared" si="11"/>
        <v>0.29118813410928568</v>
      </c>
      <c r="N94" s="38">
        <f t="shared" si="11"/>
        <v>0.29610563434660625</v>
      </c>
      <c r="O94" s="38">
        <f t="shared" si="11"/>
        <v>0.30092123998558956</v>
      </c>
      <c r="P94" s="38">
        <f t="shared" si="11"/>
        <v>0.30535588684359505</v>
      </c>
      <c r="Q94" s="38">
        <f t="shared" si="11"/>
        <v>0.3092557955968907</v>
      </c>
      <c r="R94" s="38">
        <f t="shared" si="11"/>
        <v>0.31273763442705965</v>
      </c>
      <c r="S94" s="38">
        <f t="shared" si="11"/>
        <v>0.31540403173185894</v>
      </c>
      <c r="T94" s="38">
        <f t="shared" si="11"/>
        <v>0.31803346274092142</v>
      </c>
      <c r="U94" s="38">
        <f t="shared" si="11"/>
        <v>0.32024099077806328</v>
      </c>
      <c r="V94" s="38">
        <f t="shared" si="11"/>
        <v>0.32089488074561934</v>
      </c>
      <c r="W94" s="38">
        <f t="shared" si="11"/>
        <v>0.32086766552560508</v>
      </c>
      <c r="X94" s="38">
        <f t="shared" si="11"/>
        <v>0.32041056879092139</v>
      </c>
      <c r="Y94" s="38">
        <f t="shared" si="11"/>
        <v>0.3192591700087784</v>
      </c>
      <c r="Z94" s="38">
        <f t="shared" si="11"/>
        <v>0.31708303920387043</v>
      </c>
      <c r="AA94" s="39">
        <f t="shared" si="11"/>
        <v>0.31458265167300969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280.4815744046046</v>
      </c>
      <c r="C97" s="76">
        <f t="shared" ref="C97:AA97" si="13">C83/(C84/1000)</f>
        <v>277.77131173126133</v>
      </c>
      <c r="D97" s="76">
        <f t="shared" si="13"/>
        <v>273.62770280494135</v>
      </c>
      <c r="E97" s="76">
        <f t="shared" si="13"/>
        <v>271.85379194582316</v>
      </c>
      <c r="F97" s="76">
        <f t="shared" si="13"/>
        <v>270.89738383896974</v>
      </c>
      <c r="G97" s="76">
        <f t="shared" si="13"/>
        <v>270.27814183777485</v>
      </c>
      <c r="H97" s="76">
        <f t="shared" si="13"/>
        <v>268.95654968880581</v>
      </c>
      <c r="I97" s="76">
        <f t="shared" si="13"/>
        <v>267.88334017956691</v>
      </c>
      <c r="J97" s="76">
        <f t="shared" si="13"/>
        <v>266.93841248614041</v>
      </c>
      <c r="K97" s="76">
        <f t="shared" si="13"/>
        <v>261.86955948632766</v>
      </c>
      <c r="L97" s="63">
        <f t="shared" si="13"/>
        <v>257.89945361510217</v>
      </c>
      <c r="M97" s="76">
        <f t="shared" si="13"/>
        <v>255.90705365301773</v>
      </c>
      <c r="N97" s="76">
        <f t="shared" si="13"/>
        <v>255.06988415861807</v>
      </c>
      <c r="O97" s="76">
        <f t="shared" si="13"/>
        <v>255.81531954887217</v>
      </c>
      <c r="P97" s="76">
        <f t="shared" si="13"/>
        <v>256.0160823035535</v>
      </c>
      <c r="Q97" s="76">
        <f t="shared" si="13"/>
        <v>257.81948168007148</v>
      </c>
      <c r="R97" s="76">
        <f t="shared" si="13"/>
        <v>259.20648016200403</v>
      </c>
      <c r="S97" s="76">
        <f t="shared" si="13"/>
        <v>261.91591963840307</v>
      </c>
      <c r="T97" s="76">
        <f t="shared" si="13"/>
        <v>264.16156819772925</v>
      </c>
      <c r="U97" s="76">
        <f t="shared" si="13"/>
        <v>266.1658046944334</v>
      </c>
      <c r="V97" s="76">
        <f t="shared" si="13"/>
        <v>268.13399778516055</v>
      </c>
      <c r="W97" s="76">
        <f t="shared" si="13"/>
        <v>270.07727975270478</v>
      </c>
      <c r="X97" s="76">
        <f t="shared" si="13"/>
        <v>271.25731809311401</v>
      </c>
      <c r="Y97" s="76">
        <f t="shared" si="13"/>
        <v>272.04252747082438</v>
      </c>
      <c r="Z97" s="76">
        <f t="shared" si="13"/>
        <v>272.4117628830839</v>
      </c>
      <c r="AA97" s="63">
        <f t="shared" si="13"/>
        <v>272.41790028926323</v>
      </c>
    </row>
    <row r="98" spans="1:27" ht="12.75" customHeight="1" x14ac:dyDescent="0.3">
      <c r="A98" s="13" t="s">
        <v>78</v>
      </c>
      <c r="B98" s="76">
        <f>B85/(B84/1000)</f>
        <v>417.04604722821966</v>
      </c>
      <c r="C98" s="76">
        <f t="shared" ref="C98:AA98" si="14">C85/(C84/1000)</f>
        <v>406.96382532367966</v>
      </c>
      <c r="D98" s="76">
        <f t="shared" si="14"/>
        <v>396.89879070738749</v>
      </c>
      <c r="E98" s="76">
        <f t="shared" si="14"/>
        <v>400.74088008450661</v>
      </c>
      <c r="F98" s="76">
        <f t="shared" si="14"/>
        <v>407.98480190266253</v>
      </c>
      <c r="G98" s="76">
        <f t="shared" si="14"/>
        <v>417.11081986311342</v>
      </c>
      <c r="H98" s="76">
        <f t="shared" si="14"/>
        <v>425.59097682844873</v>
      </c>
      <c r="I98" s="76">
        <f t="shared" si="14"/>
        <v>435.55249105099466</v>
      </c>
      <c r="J98" s="76">
        <f t="shared" si="14"/>
        <v>439.91991580995335</v>
      </c>
      <c r="K98" s="76">
        <f t="shared" si="14"/>
        <v>429.79907065677651</v>
      </c>
      <c r="L98" s="63">
        <f t="shared" si="14"/>
        <v>425.12503252291054</v>
      </c>
      <c r="M98" s="76">
        <f t="shared" si="14"/>
        <v>433.92367608024023</v>
      </c>
      <c r="N98" s="76">
        <f t="shared" si="14"/>
        <v>445.3911470339354</v>
      </c>
      <c r="O98" s="76">
        <f t="shared" si="14"/>
        <v>456.20888157894734</v>
      </c>
      <c r="P98" s="76">
        <f t="shared" si="14"/>
        <v>467.24413173298643</v>
      </c>
      <c r="Q98" s="76">
        <f t="shared" si="14"/>
        <v>478.16502829907654</v>
      </c>
      <c r="R98" s="76">
        <f t="shared" si="14"/>
        <v>488.53221330533256</v>
      </c>
      <c r="S98" s="76">
        <f t="shared" si="14"/>
        <v>498.84355489712931</v>
      </c>
      <c r="T98" s="76">
        <f t="shared" si="14"/>
        <v>507.7922868535598</v>
      </c>
      <c r="U98" s="76">
        <f t="shared" si="14"/>
        <v>514.1842886433883</v>
      </c>
      <c r="V98" s="76">
        <f t="shared" si="14"/>
        <v>520.74873877199457</v>
      </c>
      <c r="W98" s="76">
        <f t="shared" si="14"/>
        <v>526.92426584234931</v>
      </c>
      <c r="X98" s="76">
        <f t="shared" si="14"/>
        <v>528.90065978998234</v>
      </c>
      <c r="Y98" s="76">
        <f t="shared" si="14"/>
        <v>528.77268570897206</v>
      </c>
      <c r="Z98" s="76">
        <f t="shared" si="14"/>
        <v>527.37752161383287</v>
      </c>
      <c r="AA98" s="63">
        <f t="shared" si="14"/>
        <v>524.07690998808914</v>
      </c>
    </row>
    <row r="99" spans="1:27" ht="12.75" customHeight="1" x14ac:dyDescent="0.3">
      <c r="A99" s="13" t="s">
        <v>80</v>
      </c>
      <c r="B99" s="76">
        <f>SUM(B97:B98)</f>
        <v>697.52762163282432</v>
      </c>
      <c r="C99" s="76">
        <f t="shared" ref="C99:AA99" si="15">SUM(C97:C98)</f>
        <v>684.73513705494099</v>
      </c>
      <c r="D99" s="76">
        <f t="shared" si="15"/>
        <v>670.5264935123289</v>
      </c>
      <c r="E99" s="76">
        <f t="shared" si="15"/>
        <v>672.59467203032978</v>
      </c>
      <c r="F99" s="76">
        <f t="shared" si="15"/>
        <v>678.88218574163227</v>
      </c>
      <c r="G99" s="76">
        <f t="shared" si="15"/>
        <v>687.38896170088833</v>
      </c>
      <c r="H99" s="76">
        <f t="shared" si="15"/>
        <v>694.54752651725448</v>
      </c>
      <c r="I99" s="76">
        <f t="shared" si="15"/>
        <v>703.43583123056158</v>
      </c>
      <c r="J99" s="76">
        <f t="shared" si="15"/>
        <v>706.85832829609376</v>
      </c>
      <c r="K99" s="76">
        <f t="shared" si="15"/>
        <v>691.66863014310411</v>
      </c>
      <c r="L99" s="63">
        <f t="shared" si="15"/>
        <v>683.02448613801266</v>
      </c>
      <c r="M99" s="76">
        <f t="shared" si="15"/>
        <v>689.83072973325795</v>
      </c>
      <c r="N99" s="76">
        <f t="shared" si="15"/>
        <v>700.46103119255349</v>
      </c>
      <c r="O99" s="76">
        <f t="shared" si="15"/>
        <v>712.02420112781954</v>
      </c>
      <c r="P99" s="76">
        <f t="shared" si="15"/>
        <v>723.26021403653999</v>
      </c>
      <c r="Q99" s="76">
        <f t="shared" si="15"/>
        <v>735.98450997914802</v>
      </c>
      <c r="R99" s="76">
        <f t="shared" si="15"/>
        <v>747.73869346733659</v>
      </c>
      <c r="S99" s="76">
        <f t="shared" si="15"/>
        <v>760.75947453553238</v>
      </c>
      <c r="T99" s="76">
        <f t="shared" si="15"/>
        <v>771.95385505128911</v>
      </c>
      <c r="U99" s="76">
        <f t="shared" si="15"/>
        <v>780.3500933378217</v>
      </c>
      <c r="V99" s="76">
        <f t="shared" si="15"/>
        <v>788.88273655715511</v>
      </c>
      <c r="W99" s="76">
        <f t="shared" si="15"/>
        <v>797.00154559505404</v>
      </c>
      <c r="X99" s="76">
        <f t="shared" si="15"/>
        <v>800.15797788309635</v>
      </c>
      <c r="Y99" s="76">
        <f t="shared" si="15"/>
        <v>800.8152131797965</v>
      </c>
      <c r="Z99" s="76">
        <f t="shared" si="15"/>
        <v>799.78928449691671</v>
      </c>
      <c r="AA99" s="63">
        <f t="shared" si="15"/>
        <v>796.49481027735237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59281</v>
      </c>
      <c r="D10" s="76">
        <v>59328</v>
      </c>
      <c r="E10" s="76">
        <v>59372</v>
      </c>
      <c r="F10" s="76">
        <v>59436</v>
      </c>
      <c r="G10" s="76">
        <v>59525</v>
      </c>
      <c r="H10" s="76">
        <v>59555</v>
      </c>
      <c r="I10" s="76">
        <v>59602</v>
      </c>
      <c r="J10" s="76">
        <v>59663</v>
      </c>
      <c r="K10" s="76">
        <v>59731</v>
      </c>
      <c r="L10" s="63">
        <v>59758</v>
      </c>
      <c r="M10" s="76">
        <v>59800</v>
      </c>
      <c r="N10" s="76">
        <v>59831</v>
      </c>
      <c r="O10" s="76">
        <v>59864</v>
      </c>
      <c r="P10" s="76">
        <v>59884</v>
      </c>
      <c r="Q10" s="76">
        <v>59878</v>
      </c>
      <c r="R10" s="76">
        <v>59864</v>
      </c>
      <c r="S10" s="76">
        <v>59838</v>
      </c>
      <c r="T10" s="76">
        <v>59818</v>
      </c>
      <c r="U10" s="76">
        <v>59803</v>
      </c>
      <c r="V10" s="76">
        <v>59775</v>
      </c>
      <c r="W10" s="76">
        <v>59763</v>
      </c>
      <c r="X10" s="76">
        <v>59754</v>
      </c>
      <c r="Y10" s="76">
        <v>59744</v>
      </c>
      <c r="Z10" s="76">
        <v>59738</v>
      </c>
      <c r="AA10" s="63">
        <v>59738</v>
      </c>
    </row>
    <row r="11" spans="1:27" ht="12.75" customHeight="1" x14ac:dyDescent="0.3">
      <c r="A11" s="6" t="s">
        <v>55</v>
      </c>
      <c r="B11" s="25"/>
      <c r="C11" s="76">
        <v>457</v>
      </c>
      <c r="D11" s="76">
        <v>466</v>
      </c>
      <c r="E11" s="76">
        <v>463</v>
      </c>
      <c r="F11" s="76">
        <v>464</v>
      </c>
      <c r="G11" s="76">
        <v>463</v>
      </c>
      <c r="H11" s="76">
        <v>463</v>
      </c>
      <c r="I11" s="76">
        <v>468</v>
      </c>
      <c r="J11" s="76">
        <v>474</v>
      </c>
      <c r="K11" s="76">
        <v>473</v>
      </c>
      <c r="L11" s="63">
        <v>472</v>
      </c>
      <c r="M11" s="76">
        <v>475</v>
      </c>
      <c r="N11" s="76">
        <v>474</v>
      </c>
      <c r="O11" s="76">
        <v>475</v>
      </c>
      <c r="P11" s="76">
        <v>474</v>
      </c>
      <c r="Q11" s="76">
        <v>480</v>
      </c>
      <c r="R11" s="76">
        <v>479</v>
      </c>
      <c r="S11" s="76">
        <v>477</v>
      </c>
      <c r="T11" s="76">
        <v>478</v>
      </c>
      <c r="U11" s="76">
        <v>480</v>
      </c>
      <c r="V11" s="76">
        <v>483</v>
      </c>
      <c r="W11" s="76">
        <v>484</v>
      </c>
      <c r="X11" s="76">
        <v>484</v>
      </c>
      <c r="Y11" s="76">
        <v>485</v>
      </c>
      <c r="Z11" s="76">
        <v>485</v>
      </c>
      <c r="AA11" s="63">
        <v>487</v>
      </c>
    </row>
    <row r="12" spans="1:27" ht="12.75" customHeight="1" x14ac:dyDescent="0.3">
      <c r="A12" s="6" t="s">
        <v>56</v>
      </c>
      <c r="B12" s="25"/>
      <c r="C12" s="76">
        <v>663</v>
      </c>
      <c r="D12" s="76">
        <v>684</v>
      </c>
      <c r="E12" s="76">
        <v>687</v>
      </c>
      <c r="F12" s="76">
        <v>681</v>
      </c>
      <c r="G12" s="76">
        <v>700</v>
      </c>
      <c r="H12" s="76">
        <v>703</v>
      </c>
      <c r="I12" s="76">
        <v>706</v>
      </c>
      <c r="J12" s="76">
        <v>699</v>
      </c>
      <c r="K12" s="76">
        <v>729</v>
      </c>
      <c r="L12" s="63">
        <v>722</v>
      </c>
      <c r="M12" s="76">
        <v>746</v>
      </c>
      <c r="N12" s="76">
        <v>742</v>
      </c>
      <c r="O12" s="76">
        <v>741</v>
      </c>
      <c r="P12" s="76">
        <v>752</v>
      </c>
      <c r="Q12" s="76">
        <v>769</v>
      </c>
      <c r="R12" s="76">
        <v>775</v>
      </c>
      <c r="S12" s="76">
        <v>783</v>
      </c>
      <c r="T12" s="76">
        <v>782</v>
      </c>
      <c r="U12" s="76">
        <v>797</v>
      </c>
      <c r="V12" s="76">
        <v>787</v>
      </c>
      <c r="W12" s="76">
        <v>793</v>
      </c>
      <c r="X12" s="76">
        <v>800</v>
      </c>
      <c r="Y12" s="76">
        <v>794</v>
      </c>
      <c r="Z12" s="76">
        <v>792</v>
      </c>
      <c r="AA12" s="63">
        <v>800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-206</v>
      </c>
      <c r="D14" s="76">
        <f t="shared" ref="D14:AA14" si="0">D11-D12</f>
        <v>-218</v>
      </c>
      <c r="E14" s="76">
        <f t="shared" si="0"/>
        <v>-224</v>
      </c>
      <c r="F14" s="76">
        <f t="shared" si="0"/>
        <v>-217</v>
      </c>
      <c r="G14" s="76">
        <f t="shared" si="0"/>
        <v>-237</v>
      </c>
      <c r="H14" s="76">
        <f t="shared" si="0"/>
        <v>-240</v>
      </c>
      <c r="I14" s="76">
        <f t="shared" si="0"/>
        <v>-238</v>
      </c>
      <c r="J14" s="76">
        <f t="shared" si="0"/>
        <v>-225</v>
      </c>
      <c r="K14" s="76">
        <f t="shared" si="0"/>
        <v>-256</v>
      </c>
      <c r="L14" s="63">
        <f t="shared" si="0"/>
        <v>-250</v>
      </c>
      <c r="M14" s="76">
        <f t="shared" si="0"/>
        <v>-271</v>
      </c>
      <c r="N14" s="76">
        <f t="shared" si="0"/>
        <v>-268</v>
      </c>
      <c r="O14" s="76">
        <f t="shared" si="0"/>
        <v>-266</v>
      </c>
      <c r="P14" s="76">
        <f t="shared" si="0"/>
        <v>-278</v>
      </c>
      <c r="Q14" s="76">
        <f t="shared" si="0"/>
        <v>-289</v>
      </c>
      <c r="R14" s="76">
        <f t="shared" si="0"/>
        <v>-296</v>
      </c>
      <c r="S14" s="76">
        <f t="shared" si="0"/>
        <v>-306</v>
      </c>
      <c r="T14" s="76">
        <f t="shared" si="0"/>
        <v>-304</v>
      </c>
      <c r="U14" s="76">
        <f t="shared" si="0"/>
        <v>-317</v>
      </c>
      <c r="V14" s="76">
        <f t="shared" si="0"/>
        <v>-304</v>
      </c>
      <c r="W14" s="76">
        <f t="shared" si="0"/>
        <v>-309</v>
      </c>
      <c r="X14" s="76">
        <f t="shared" si="0"/>
        <v>-316</v>
      </c>
      <c r="Y14" s="76">
        <f t="shared" si="0"/>
        <v>-309</v>
      </c>
      <c r="Z14" s="76">
        <f t="shared" si="0"/>
        <v>-307</v>
      </c>
      <c r="AA14" s="63">
        <f t="shared" si="0"/>
        <v>-313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135</v>
      </c>
      <c r="D16" s="76">
        <v>139</v>
      </c>
      <c r="E16" s="76">
        <v>141</v>
      </c>
      <c r="F16" s="76">
        <v>145</v>
      </c>
      <c r="G16" s="76">
        <v>144</v>
      </c>
      <c r="H16" s="76">
        <v>151</v>
      </c>
      <c r="I16" s="76">
        <v>155</v>
      </c>
      <c r="J16" s="76">
        <v>155</v>
      </c>
      <c r="K16" s="76">
        <v>155</v>
      </c>
      <c r="L16" s="63">
        <v>155</v>
      </c>
      <c r="M16" s="76">
        <v>155</v>
      </c>
      <c r="N16" s="76">
        <v>155</v>
      </c>
      <c r="O16" s="76">
        <v>155</v>
      </c>
      <c r="P16" s="76">
        <v>155</v>
      </c>
      <c r="Q16" s="76">
        <v>155</v>
      </c>
      <c r="R16" s="76">
        <v>155</v>
      </c>
      <c r="S16" s="76">
        <v>155</v>
      </c>
      <c r="T16" s="76">
        <v>155</v>
      </c>
      <c r="U16" s="76">
        <v>155</v>
      </c>
      <c r="V16" s="76">
        <v>155</v>
      </c>
      <c r="W16" s="76">
        <v>155</v>
      </c>
      <c r="X16" s="76">
        <v>155</v>
      </c>
      <c r="Y16" s="76">
        <v>155</v>
      </c>
      <c r="Z16" s="76">
        <v>155</v>
      </c>
      <c r="AA16" s="63">
        <v>155</v>
      </c>
    </row>
    <row r="17" spans="1:27" ht="12.75" customHeight="1" x14ac:dyDescent="0.3">
      <c r="A17" s="81" t="s">
        <v>83</v>
      </c>
      <c r="B17" s="81"/>
      <c r="C17" s="76">
        <v>794</v>
      </c>
      <c r="D17" s="76">
        <v>791</v>
      </c>
      <c r="E17" s="76">
        <v>798</v>
      </c>
      <c r="F17" s="76">
        <v>792</v>
      </c>
      <c r="G17" s="76">
        <v>789</v>
      </c>
      <c r="H17" s="76">
        <v>788</v>
      </c>
      <c r="I17" s="76">
        <v>795</v>
      </c>
      <c r="J17" s="76">
        <v>793</v>
      </c>
      <c r="K17" s="76">
        <v>791</v>
      </c>
      <c r="L17" s="63">
        <v>790</v>
      </c>
      <c r="M17" s="76">
        <v>793</v>
      </c>
      <c r="N17" s="76">
        <v>792</v>
      </c>
      <c r="O17" s="76">
        <v>794</v>
      </c>
      <c r="P17" s="76">
        <v>788</v>
      </c>
      <c r="Q17" s="76">
        <v>790</v>
      </c>
      <c r="R17" s="76">
        <v>789</v>
      </c>
      <c r="S17" s="76">
        <v>790</v>
      </c>
      <c r="T17" s="76">
        <v>788</v>
      </c>
      <c r="U17" s="76">
        <v>785</v>
      </c>
      <c r="V17" s="76">
        <v>785</v>
      </c>
      <c r="W17" s="76">
        <v>783</v>
      </c>
      <c r="X17" s="76">
        <v>781</v>
      </c>
      <c r="Y17" s="76">
        <v>778</v>
      </c>
      <c r="Z17" s="76">
        <v>775</v>
      </c>
      <c r="AA17" s="63">
        <v>776</v>
      </c>
    </row>
    <row r="18" spans="1:27" ht="12.75" customHeight="1" x14ac:dyDescent="0.3">
      <c r="A18" s="6" t="s">
        <v>97</v>
      </c>
      <c r="B18" s="6"/>
      <c r="C18" s="76">
        <v>1131</v>
      </c>
      <c r="D18" s="76">
        <v>1123</v>
      </c>
      <c r="E18" s="76">
        <v>1134</v>
      </c>
      <c r="F18" s="76">
        <v>1143</v>
      </c>
      <c r="G18" s="76">
        <v>1128</v>
      </c>
      <c r="H18" s="76">
        <v>1129</v>
      </c>
      <c r="I18" s="76">
        <v>1133</v>
      </c>
      <c r="J18" s="76">
        <v>1140</v>
      </c>
      <c r="K18" s="76">
        <v>1142</v>
      </c>
      <c r="L18" s="63">
        <v>1141</v>
      </c>
      <c r="M18" s="76">
        <v>1145</v>
      </c>
      <c r="N18" s="76">
        <v>1150</v>
      </c>
      <c r="O18" s="76">
        <v>1146</v>
      </c>
      <c r="P18" s="76">
        <v>1143</v>
      </c>
      <c r="Q18" s="76">
        <v>1141</v>
      </c>
      <c r="R18" s="76">
        <v>1139</v>
      </c>
      <c r="S18" s="76">
        <v>1144</v>
      </c>
      <c r="T18" s="76">
        <v>1143</v>
      </c>
      <c r="U18" s="76">
        <v>1143</v>
      </c>
      <c r="V18" s="76">
        <v>1143</v>
      </c>
      <c r="W18" s="76">
        <v>1145</v>
      </c>
      <c r="X18" s="76">
        <v>1149</v>
      </c>
      <c r="Y18" s="76">
        <v>1149</v>
      </c>
      <c r="Z18" s="76">
        <v>1153</v>
      </c>
      <c r="AA18" s="63">
        <v>1155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192</v>
      </c>
      <c r="D20" s="76">
        <v>191</v>
      </c>
      <c r="E20" s="76">
        <v>191</v>
      </c>
      <c r="F20" s="76">
        <v>191</v>
      </c>
      <c r="G20" s="76">
        <v>191</v>
      </c>
      <c r="H20" s="76">
        <v>193</v>
      </c>
      <c r="I20" s="76">
        <v>194</v>
      </c>
      <c r="J20" s="76">
        <v>194</v>
      </c>
      <c r="K20" s="76">
        <v>194</v>
      </c>
      <c r="L20" s="63">
        <v>194</v>
      </c>
      <c r="M20" s="76">
        <v>194</v>
      </c>
      <c r="N20" s="76">
        <v>194</v>
      </c>
      <c r="O20" s="76">
        <v>194</v>
      </c>
      <c r="P20" s="76">
        <v>194</v>
      </c>
      <c r="Q20" s="76">
        <v>194</v>
      </c>
      <c r="R20" s="76">
        <v>194</v>
      </c>
      <c r="S20" s="76">
        <v>194</v>
      </c>
      <c r="T20" s="76">
        <v>194</v>
      </c>
      <c r="U20" s="76">
        <v>194</v>
      </c>
      <c r="V20" s="76">
        <v>194</v>
      </c>
      <c r="W20" s="76">
        <v>194</v>
      </c>
      <c r="X20" s="76">
        <v>194</v>
      </c>
      <c r="Y20" s="76">
        <v>194</v>
      </c>
      <c r="Z20" s="76">
        <v>194</v>
      </c>
      <c r="AA20" s="63">
        <v>194</v>
      </c>
    </row>
    <row r="21" spans="1:27" ht="12.75" customHeight="1" x14ac:dyDescent="0.3">
      <c r="A21" s="81" t="s">
        <v>84</v>
      </c>
      <c r="B21" s="81"/>
      <c r="C21" s="76">
        <v>622</v>
      </c>
      <c r="D21" s="76">
        <v>623</v>
      </c>
      <c r="E21" s="76">
        <v>631</v>
      </c>
      <c r="F21" s="76">
        <v>628</v>
      </c>
      <c r="G21" s="76">
        <v>629</v>
      </c>
      <c r="H21" s="76">
        <v>624</v>
      </c>
      <c r="I21" s="76">
        <v>633</v>
      </c>
      <c r="J21" s="76">
        <v>633</v>
      </c>
      <c r="K21" s="76">
        <v>634</v>
      </c>
      <c r="L21" s="63">
        <v>632</v>
      </c>
      <c r="M21" s="76">
        <v>633</v>
      </c>
      <c r="N21" s="76">
        <v>636</v>
      </c>
      <c r="O21" s="76">
        <v>639</v>
      </c>
      <c r="P21" s="76">
        <v>642</v>
      </c>
      <c r="Q21" s="76">
        <v>643</v>
      </c>
      <c r="R21" s="76">
        <v>646</v>
      </c>
      <c r="S21" s="76">
        <v>639</v>
      </c>
      <c r="T21" s="76">
        <v>643</v>
      </c>
      <c r="U21" s="76">
        <v>644</v>
      </c>
      <c r="V21" s="76">
        <v>640</v>
      </c>
      <c r="W21" s="76">
        <v>637</v>
      </c>
      <c r="X21" s="76">
        <v>635</v>
      </c>
      <c r="Y21" s="76">
        <v>636</v>
      </c>
      <c r="Z21" s="76">
        <v>635</v>
      </c>
      <c r="AA21" s="63">
        <v>631</v>
      </c>
    </row>
    <row r="22" spans="1:27" ht="12.75" customHeight="1" x14ac:dyDescent="0.3">
      <c r="A22" s="6" t="s">
        <v>98</v>
      </c>
      <c r="B22" s="6"/>
      <c r="C22" s="76">
        <v>991</v>
      </c>
      <c r="D22" s="76">
        <v>976</v>
      </c>
      <c r="E22" s="76">
        <v>963</v>
      </c>
      <c r="F22" s="76">
        <v>950</v>
      </c>
      <c r="G22" s="76">
        <v>970</v>
      </c>
      <c r="H22" s="76">
        <v>958</v>
      </c>
      <c r="I22" s="76">
        <v>959</v>
      </c>
      <c r="J22" s="76">
        <v>967</v>
      </c>
      <c r="K22" s="76">
        <v>971</v>
      </c>
      <c r="L22" s="63">
        <v>964</v>
      </c>
      <c r="M22" s="76">
        <v>958</v>
      </c>
      <c r="N22" s="76">
        <v>964</v>
      </c>
      <c r="O22" s="76">
        <v>970</v>
      </c>
      <c r="P22" s="76">
        <v>970</v>
      </c>
      <c r="Q22" s="76">
        <v>969</v>
      </c>
      <c r="R22" s="76">
        <v>967</v>
      </c>
      <c r="S22" s="76">
        <v>962</v>
      </c>
      <c r="T22" s="76">
        <v>955</v>
      </c>
      <c r="U22" s="76">
        <v>949</v>
      </c>
      <c r="V22" s="76">
        <v>946</v>
      </c>
      <c r="W22" s="76">
        <v>944</v>
      </c>
      <c r="X22" s="76">
        <v>941</v>
      </c>
      <c r="Y22" s="76">
        <v>941</v>
      </c>
      <c r="Z22" s="76">
        <v>938</v>
      </c>
      <c r="AA22" s="63">
        <v>937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-57</v>
      </c>
      <c r="D24" s="76">
        <f t="shared" ref="D24:AA26" si="1">D16-D20</f>
        <v>-52</v>
      </c>
      <c r="E24" s="76">
        <f t="shared" si="1"/>
        <v>-50</v>
      </c>
      <c r="F24" s="76">
        <f t="shared" si="1"/>
        <v>-46</v>
      </c>
      <c r="G24" s="76">
        <f t="shared" si="1"/>
        <v>-47</v>
      </c>
      <c r="H24" s="76">
        <f t="shared" si="1"/>
        <v>-42</v>
      </c>
      <c r="I24" s="76">
        <f t="shared" si="1"/>
        <v>-39</v>
      </c>
      <c r="J24" s="76">
        <f t="shared" si="1"/>
        <v>-39</v>
      </c>
      <c r="K24" s="76">
        <f t="shared" si="1"/>
        <v>-39</v>
      </c>
      <c r="L24" s="63">
        <f t="shared" si="1"/>
        <v>-39</v>
      </c>
      <c r="M24" s="76">
        <f t="shared" si="1"/>
        <v>-39</v>
      </c>
      <c r="N24" s="76">
        <f t="shared" si="1"/>
        <v>-39</v>
      </c>
      <c r="O24" s="76">
        <f t="shared" si="1"/>
        <v>-39</v>
      </c>
      <c r="P24" s="76">
        <f t="shared" si="1"/>
        <v>-39</v>
      </c>
      <c r="Q24" s="76">
        <f t="shared" si="1"/>
        <v>-39</v>
      </c>
      <c r="R24" s="76">
        <f t="shared" si="1"/>
        <v>-39</v>
      </c>
      <c r="S24" s="76">
        <f t="shared" si="1"/>
        <v>-39</v>
      </c>
      <c r="T24" s="76">
        <f t="shared" si="1"/>
        <v>-39</v>
      </c>
      <c r="U24" s="76">
        <f t="shared" si="1"/>
        <v>-39</v>
      </c>
      <c r="V24" s="76">
        <f t="shared" si="1"/>
        <v>-39</v>
      </c>
      <c r="W24" s="76">
        <f t="shared" si="1"/>
        <v>-39</v>
      </c>
      <c r="X24" s="76">
        <f t="shared" si="1"/>
        <v>-39</v>
      </c>
      <c r="Y24" s="76">
        <f t="shared" si="1"/>
        <v>-39</v>
      </c>
      <c r="Z24" s="76">
        <f t="shared" si="1"/>
        <v>-39</v>
      </c>
      <c r="AA24" s="63">
        <f t="shared" si="1"/>
        <v>-39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172</v>
      </c>
      <c r="D25" s="76">
        <f t="shared" si="2"/>
        <v>168</v>
      </c>
      <c r="E25" s="76">
        <f t="shared" si="2"/>
        <v>167</v>
      </c>
      <c r="F25" s="76">
        <f t="shared" si="2"/>
        <v>164</v>
      </c>
      <c r="G25" s="76">
        <f t="shared" si="2"/>
        <v>160</v>
      </c>
      <c r="H25" s="76">
        <f t="shared" si="2"/>
        <v>164</v>
      </c>
      <c r="I25" s="76">
        <f t="shared" si="2"/>
        <v>162</v>
      </c>
      <c r="J25" s="76">
        <f t="shared" si="2"/>
        <v>160</v>
      </c>
      <c r="K25" s="76">
        <f t="shared" si="2"/>
        <v>157</v>
      </c>
      <c r="L25" s="63">
        <f t="shared" si="2"/>
        <v>158</v>
      </c>
      <c r="M25" s="76">
        <f t="shared" si="2"/>
        <v>160</v>
      </c>
      <c r="N25" s="76">
        <f t="shared" si="2"/>
        <v>156</v>
      </c>
      <c r="O25" s="76">
        <f t="shared" si="2"/>
        <v>155</v>
      </c>
      <c r="P25" s="76">
        <f t="shared" si="2"/>
        <v>146</v>
      </c>
      <c r="Q25" s="76">
        <f t="shared" si="2"/>
        <v>147</v>
      </c>
      <c r="R25" s="76">
        <f t="shared" si="2"/>
        <v>143</v>
      </c>
      <c r="S25" s="76">
        <f t="shared" si="1"/>
        <v>151</v>
      </c>
      <c r="T25" s="76">
        <f t="shared" si="1"/>
        <v>145</v>
      </c>
      <c r="U25" s="76">
        <f t="shared" si="1"/>
        <v>141</v>
      </c>
      <c r="V25" s="76">
        <f t="shared" si="1"/>
        <v>145</v>
      </c>
      <c r="W25" s="76">
        <f t="shared" si="1"/>
        <v>146</v>
      </c>
      <c r="X25" s="76">
        <f t="shared" si="1"/>
        <v>146</v>
      </c>
      <c r="Y25" s="76">
        <f t="shared" si="1"/>
        <v>142</v>
      </c>
      <c r="Z25" s="76">
        <f t="shared" si="1"/>
        <v>140</v>
      </c>
      <c r="AA25" s="63">
        <f t="shared" si="1"/>
        <v>145</v>
      </c>
    </row>
    <row r="26" spans="1:27" ht="12.75" customHeight="1" x14ac:dyDescent="0.3">
      <c r="A26" s="6" t="s">
        <v>82</v>
      </c>
      <c r="B26" s="6"/>
      <c r="C26" s="76">
        <f t="shared" si="2"/>
        <v>140</v>
      </c>
      <c r="D26" s="76">
        <f t="shared" si="1"/>
        <v>147</v>
      </c>
      <c r="E26" s="76">
        <f t="shared" si="1"/>
        <v>171</v>
      </c>
      <c r="F26" s="76">
        <f t="shared" si="1"/>
        <v>193</v>
      </c>
      <c r="G26" s="76">
        <f t="shared" si="1"/>
        <v>158</v>
      </c>
      <c r="H26" s="76">
        <f t="shared" si="1"/>
        <v>171</v>
      </c>
      <c r="I26" s="76">
        <f t="shared" si="1"/>
        <v>174</v>
      </c>
      <c r="J26" s="76">
        <f t="shared" si="1"/>
        <v>173</v>
      </c>
      <c r="K26" s="76">
        <f t="shared" si="1"/>
        <v>171</v>
      </c>
      <c r="L26" s="63">
        <f t="shared" si="1"/>
        <v>177</v>
      </c>
      <c r="M26" s="76">
        <f t="shared" si="1"/>
        <v>187</v>
      </c>
      <c r="N26" s="76">
        <f t="shared" si="1"/>
        <v>186</v>
      </c>
      <c r="O26" s="76">
        <f t="shared" si="1"/>
        <v>176</v>
      </c>
      <c r="P26" s="76">
        <f t="shared" si="1"/>
        <v>173</v>
      </c>
      <c r="Q26" s="76">
        <f t="shared" si="1"/>
        <v>172</v>
      </c>
      <c r="R26" s="76">
        <f t="shared" si="1"/>
        <v>172</v>
      </c>
      <c r="S26" s="76">
        <f t="shared" si="1"/>
        <v>182</v>
      </c>
      <c r="T26" s="76">
        <f t="shared" si="1"/>
        <v>188</v>
      </c>
      <c r="U26" s="76">
        <f t="shared" si="1"/>
        <v>194</v>
      </c>
      <c r="V26" s="76">
        <f t="shared" si="1"/>
        <v>197</v>
      </c>
      <c r="W26" s="76">
        <f t="shared" si="1"/>
        <v>201</v>
      </c>
      <c r="X26" s="76">
        <f t="shared" si="1"/>
        <v>208</v>
      </c>
      <c r="Y26" s="76">
        <f t="shared" si="1"/>
        <v>208</v>
      </c>
      <c r="Z26" s="76">
        <f t="shared" si="1"/>
        <v>215</v>
      </c>
      <c r="AA26" s="63">
        <f t="shared" si="1"/>
        <v>218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255</v>
      </c>
      <c r="D28" s="76">
        <f t="shared" ref="D28:AA28" si="3">SUM(D24:D26)</f>
        <v>263</v>
      </c>
      <c r="E28" s="76">
        <f t="shared" si="3"/>
        <v>288</v>
      </c>
      <c r="F28" s="76">
        <f t="shared" si="3"/>
        <v>311</v>
      </c>
      <c r="G28" s="76">
        <f t="shared" si="3"/>
        <v>271</v>
      </c>
      <c r="H28" s="76">
        <f t="shared" si="3"/>
        <v>293</v>
      </c>
      <c r="I28" s="76">
        <f t="shared" si="3"/>
        <v>297</v>
      </c>
      <c r="J28" s="76">
        <f t="shared" si="3"/>
        <v>294</v>
      </c>
      <c r="K28" s="76">
        <f t="shared" si="3"/>
        <v>289</v>
      </c>
      <c r="L28" s="63">
        <f t="shared" si="3"/>
        <v>296</v>
      </c>
      <c r="M28" s="76">
        <f t="shared" si="3"/>
        <v>308</v>
      </c>
      <c r="N28" s="76">
        <f t="shared" si="3"/>
        <v>303</v>
      </c>
      <c r="O28" s="76">
        <f t="shared" si="3"/>
        <v>292</v>
      </c>
      <c r="P28" s="76">
        <f t="shared" si="3"/>
        <v>280</v>
      </c>
      <c r="Q28" s="76">
        <f t="shared" si="3"/>
        <v>280</v>
      </c>
      <c r="R28" s="76">
        <f t="shared" si="3"/>
        <v>276</v>
      </c>
      <c r="S28" s="76">
        <f t="shared" si="3"/>
        <v>294</v>
      </c>
      <c r="T28" s="76">
        <f t="shared" si="3"/>
        <v>294</v>
      </c>
      <c r="U28" s="76">
        <f t="shared" si="3"/>
        <v>296</v>
      </c>
      <c r="V28" s="76">
        <f t="shared" si="3"/>
        <v>303</v>
      </c>
      <c r="W28" s="76">
        <f t="shared" si="3"/>
        <v>308</v>
      </c>
      <c r="X28" s="76">
        <f t="shared" si="3"/>
        <v>315</v>
      </c>
      <c r="Y28" s="76">
        <f t="shared" si="3"/>
        <v>311</v>
      </c>
      <c r="Z28" s="76">
        <f t="shared" si="3"/>
        <v>316</v>
      </c>
      <c r="AA28" s="63">
        <f t="shared" si="3"/>
        <v>324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-2</v>
      </c>
      <c r="D30" s="76">
        <v>-1</v>
      </c>
      <c r="E30" s="76">
        <v>0</v>
      </c>
      <c r="F30" s="76">
        <v>-5</v>
      </c>
      <c r="G30" s="76">
        <v>-4</v>
      </c>
      <c r="H30" s="76">
        <v>-6</v>
      </c>
      <c r="I30" s="76">
        <v>2</v>
      </c>
      <c r="J30" s="76">
        <v>-1</v>
      </c>
      <c r="K30" s="76">
        <v>-6</v>
      </c>
      <c r="L30" s="63">
        <v>-4</v>
      </c>
      <c r="M30" s="76">
        <v>-6</v>
      </c>
      <c r="N30" s="76">
        <v>-2</v>
      </c>
      <c r="O30" s="76">
        <v>-6</v>
      </c>
      <c r="P30" s="76">
        <v>-8</v>
      </c>
      <c r="Q30" s="76">
        <v>-5</v>
      </c>
      <c r="R30" s="76">
        <v>-6</v>
      </c>
      <c r="S30" s="76">
        <v>-8</v>
      </c>
      <c r="T30" s="76">
        <v>-5</v>
      </c>
      <c r="U30" s="76">
        <v>-7</v>
      </c>
      <c r="V30" s="76">
        <v>-11</v>
      </c>
      <c r="W30" s="76">
        <v>-8</v>
      </c>
      <c r="X30" s="76">
        <v>-9</v>
      </c>
      <c r="Y30" s="76">
        <v>-8</v>
      </c>
      <c r="Z30" s="76">
        <v>-9</v>
      </c>
      <c r="AA30" s="63">
        <v>-11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47</v>
      </c>
      <c r="D32" s="76">
        <f t="shared" ref="D32:AA32" si="4">D30+D28+D14</f>
        <v>44</v>
      </c>
      <c r="E32" s="76">
        <f t="shared" si="4"/>
        <v>64</v>
      </c>
      <c r="F32" s="76">
        <f t="shared" si="4"/>
        <v>89</v>
      </c>
      <c r="G32" s="76">
        <f t="shared" si="4"/>
        <v>30</v>
      </c>
      <c r="H32" s="76">
        <f t="shared" si="4"/>
        <v>47</v>
      </c>
      <c r="I32" s="76">
        <f t="shared" si="4"/>
        <v>61</v>
      </c>
      <c r="J32" s="76">
        <f t="shared" si="4"/>
        <v>68</v>
      </c>
      <c r="K32" s="76">
        <f t="shared" si="4"/>
        <v>27</v>
      </c>
      <c r="L32" s="63">
        <f t="shared" si="4"/>
        <v>42</v>
      </c>
      <c r="M32" s="76">
        <f t="shared" si="4"/>
        <v>31</v>
      </c>
      <c r="N32" s="76">
        <f t="shared" si="4"/>
        <v>33</v>
      </c>
      <c r="O32" s="76">
        <f t="shared" si="4"/>
        <v>20</v>
      </c>
      <c r="P32" s="76">
        <f t="shared" si="4"/>
        <v>-6</v>
      </c>
      <c r="Q32" s="76">
        <f t="shared" si="4"/>
        <v>-14</v>
      </c>
      <c r="R32" s="76">
        <f t="shared" si="4"/>
        <v>-26</v>
      </c>
      <c r="S32" s="76">
        <f t="shared" si="4"/>
        <v>-20</v>
      </c>
      <c r="T32" s="76">
        <f t="shared" si="4"/>
        <v>-15</v>
      </c>
      <c r="U32" s="76">
        <f t="shared" si="4"/>
        <v>-28</v>
      </c>
      <c r="V32" s="76">
        <f t="shared" si="4"/>
        <v>-12</v>
      </c>
      <c r="W32" s="76">
        <f t="shared" si="4"/>
        <v>-9</v>
      </c>
      <c r="X32" s="76">
        <f t="shared" si="4"/>
        <v>-10</v>
      </c>
      <c r="Y32" s="76">
        <f t="shared" si="4"/>
        <v>-6</v>
      </c>
      <c r="Z32" s="76">
        <f t="shared" si="4"/>
        <v>0</v>
      </c>
      <c r="AA32" s="63">
        <f t="shared" si="4"/>
        <v>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59328</v>
      </c>
      <c r="D34" s="76">
        <v>59372</v>
      </c>
      <c r="E34" s="76">
        <v>59436</v>
      </c>
      <c r="F34" s="76">
        <v>59525</v>
      </c>
      <c r="G34" s="76">
        <v>59555</v>
      </c>
      <c r="H34" s="76">
        <v>59602</v>
      </c>
      <c r="I34" s="76">
        <v>59663</v>
      </c>
      <c r="J34" s="76">
        <v>59731</v>
      </c>
      <c r="K34" s="76">
        <v>59758</v>
      </c>
      <c r="L34" s="63">
        <v>59800</v>
      </c>
      <c r="M34" s="76">
        <v>59831</v>
      </c>
      <c r="N34" s="76">
        <v>59864</v>
      </c>
      <c r="O34" s="76">
        <v>59884</v>
      </c>
      <c r="P34" s="76">
        <v>59878</v>
      </c>
      <c r="Q34" s="76">
        <v>59864</v>
      </c>
      <c r="R34" s="76">
        <v>59838</v>
      </c>
      <c r="S34" s="76">
        <v>59818</v>
      </c>
      <c r="T34" s="76">
        <v>59803</v>
      </c>
      <c r="U34" s="76">
        <v>59775</v>
      </c>
      <c r="V34" s="76">
        <v>59763</v>
      </c>
      <c r="W34" s="76">
        <v>59754</v>
      </c>
      <c r="X34" s="76">
        <v>59744</v>
      </c>
      <c r="Y34" s="76">
        <v>59738</v>
      </c>
      <c r="Z34" s="76">
        <v>59738</v>
      </c>
      <c r="AA34" s="63">
        <v>59738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7.9283412897893091E-4</v>
      </c>
      <c r="D36" s="38">
        <f t="shared" si="5"/>
        <v>7.4163969795037761E-4</v>
      </c>
      <c r="E36" s="38">
        <f t="shared" si="5"/>
        <v>1.0779492016438725E-3</v>
      </c>
      <c r="F36" s="38">
        <f t="shared" si="5"/>
        <v>1.4974089777239383E-3</v>
      </c>
      <c r="G36" s="38">
        <f t="shared" si="5"/>
        <v>5.0398992020159595E-4</v>
      </c>
      <c r="H36" s="38">
        <f t="shared" si="5"/>
        <v>7.8918646629166315E-4</v>
      </c>
      <c r="I36" s="38">
        <f t="shared" si="5"/>
        <v>1.0234555887386329E-3</v>
      </c>
      <c r="J36" s="38">
        <f t="shared" si="5"/>
        <v>1.1397348440406953E-3</v>
      </c>
      <c r="K36" s="38">
        <f t="shared" si="5"/>
        <v>4.520265858599387E-4</v>
      </c>
      <c r="L36" s="39">
        <f t="shared" si="5"/>
        <v>7.0283476689313564E-4</v>
      </c>
      <c r="M36" s="38">
        <f t="shared" si="5"/>
        <v>5.1839464882943141E-4</v>
      </c>
      <c r="N36" s="38">
        <f t="shared" si="5"/>
        <v>5.5155354247797962E-4</v>
      </c>
      <c r="O36" s="38">
        <f t="shared" si="5"/>
        <v>3.3409060537217692E-4</v>
      </c>
      <c r="P36" s="38">
        <f t="shared" si="5"/>
        <v>-1.0019370783514795E-4</v>
      </c>
      <c r="Q36" s="38">
        <f t="shared" si="5"/>
        <v>-2.3380874444704232E-4</v>
      </c>
      <c r="R36" s="38">
        <f t="shared" si="5"/>
        <v>-4.3431778698383003E-4</v>
      </c>
      <c r="S36" s="38">
        <f t="shared" si="5"/>
        <v>-3.3423576991209599E-4</v>
      </c>
      <c r="T36" s="38">
        <f t="shared" si="5"/>
        <v>-2.5076064060984988E-4</v>
      </c>
      <c r="U36" s="38">
        <f t="shared" si="5"/>
        <v>-4.6820393625737842E-4</v>
      </c>
      <c r="V36" s="38">
        <f t="shared" si="5"/>
        <v>-2.0075282308657465E-4</v>
      </c>
      <c r="W36" s="38">
        <f t="shared" si="5"/>
        <v>-1.5059484965614176E-4</v>
      </c>
      <c r="X36" s="38">
        <f t="shared" si="5"/>
        <v>-1.6735281320078992E-4</v>
      </c>
      <c r="Y36" s="38">
        <f t="shared" si="5"/>
        <v>-1.0042849491162292E-4</v>
      </c>
      <c r="Z36" s="38">
        <f t="shared" si="5"/>
        <v>0</v>
      </c>
      <c r="AA36" s="39">
        <f t="shared" si="5"/>
        <v>0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7.9283412897893091E-4</v>
      </c>
      <c r="D37" s="75">
        <f t="shared" si="6"/>
        <v>1.5350618241932491E-3</v>
      </c>
      <c r="E37" s="75">
        <f t="shared" si="6"/>
        <v>2.6146657445049845E-3</v>
      </c>
      <c r="F37" s="75">
        <f t="shared" si="6"/>
        <v>4.1159899461884917E-3</v>
      </c>
      <c r="G37" s="75">
        <f t="shared" si="6"/>
        <v>4.6220542838346186E-3</v>
      </c>
      <c r="H37" s="75">
        <f t="shared" si="6"/>
        <v>5.4148884128135486E-3</v>
      </c>
      <c r="I37" s="75">
        <f t="shared" si="6"/>
        <v>6.4438858993606718E-3</v>
      </c>
      <c r="J37" s="75">
        <f t="shared" si="6"/>
        <v>7.5909650646918915E-3</v>
      </c>
      <c r="K37" s="75">
        <f t="shared" si="6"/>
        <v>8.0464229685734048E-3</v>
      </c>
      <c r="L37" s="77">
        <f t="shared" si="6"/>
        <v>8.7549130412779806E-3</v>
      </c>
      <c r="M37" s="75">
        <f t="shared" si="6"/>
        <v>9.2778461901789778E-3</v>
      </c>
      <c r="N37" s="75">
        <f t="shared" si="6"/>
        <v>9.8345169615897173E-3</v>
      </c>
      <c r="O37" s="75">
        <f t="shared" si="6"/>
        <v>1.0171893186687134E-2</v>
      </c>
      <c r="P37" s="75">
        <f t="shared" si="6"/>
        <v>1.0070680319157909E-2</v>
      </c>
      <c r="Q37" s="75">
        <f t="shared" si="6"/>
        <v>9.8345169615897173E-3</v>
      </c>
      <c r="R37" s="75">
        <f t="shared" si="6"/>
        <v>9.3959278689630735E-3</v>
      </c>
      <c r="S37" s="75">
        <f t="shared" si="6"/>
        <v>9.0585516438656567E-3</v>
      </c>
      <c r="T37" s="75">
        <f t="shared" si="6"/>
        <v>8.8055194750425933E-3</v>
      </c>
      <c r="U37" s="75">
        <f t="shared" si="6"/>
        <v>8.3331927599062088E-3</v>
      </c>
      <c r="V37" s="75">
        <f t="shared" si="6"/>
        <v>8.1307670248477598E-3</v>
      </c>
      <c r="W37" s="75">
        <f t="shared" si="6"/>
        <v>7.9789477235539218E-3</v>
      </c>
      <c r="X37" s="75">
        <f t="shared" si="6"/>
        <v>7.8102596110052125E-3</v>
      </c>
      <c r="Y37" s="75">
        <f t="shared" si="6"/>
        <v>7.7090467434759872E-3</v>
      </c>
      <c r="Z37" s="75">
        <f t="shared" si="6"/>
        <v>7.7090467434759872E-3</v>
      </c>
      <c r="AA37" s="77">
        <f t="shared" si="6"/>
        <v>7.7090467434759872E-3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1.6814939443000001</v>
      </c>
      <c r="D44" s="3">
        <v>1.7032079535</v>
      </c>
      <c r="E44" s="3">
        <v>1.6896793784999999</v>
      </c>
      <c r="F44" s="3">
        <v>1.6854701075</v>
      </c>
      <c r="G44" s="3">
        <v>1.6754093940999999</v>
      </c>
      <c r="H44" s="3">
        <v>1.6826661878</v>
      </c>
      <c r="I44" s="3">
        <v>1.6908241337000001</v>
      </c>
      <c r="J44" s="3">
        <v>1.7042135534</v>
      </c>
      <c r="K44" s="3">
        <v>1.7115086035</v>
      </c>
      <c r="L44" s="4">
        <v>1.7141359586</v>
      </c>
      <c r="M44" s="3">
        <v>1.7184913425999999</v>
      </c>
      <c r="N44" s="3">
        <v>1.7284152847000001</v>
      </c>
      <c r="O44" s="3">
        <v>1.7306812414999999</v>
      </c>
      <c r="P44" s="3">
        <v>1.7466300577</v>
      </c>
      <c r="Q44" s="3">
        <v>1.7566471459999999</v>
      </c>
      <c r="R44" s="3">
        <v>1.7595472827</v>
      </c>
      <c r="S44" s="3">
        <v>1.7680138971999999</v>
      </c>
      <c r="T44" s="3">
        <v>1.7705451155</v>
      </c>
      <c r="U44" s="3">
        <v>1.7823535860999999</v>
      </c>
      <c r="V44" s="3">
        <v>1.7918396433999999</v>
      </c>
      <c r="W44" s="3">
        <v>1.7899676308000001</v>
      </c>
      <c r="X44" s="3">
        <v>1.7988511067999999</v>
      </c>
      <c r="Y44" s="3">
        <v>1.8052556361000001</v>
      </c>
      <c r="Z44" s="3">
        <v>1.8016799395</v>
      </c>
      <c r="AA44" s="4">
        <v>1.8084700575999999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83.239057062072703</v>
      </c>
      <c r="D48" s="11">
        <v>83.053880322428896</v>
      </c>
      <c r="E48" s="11">
        <v>83.162754486752604</v>
      </c>
      <c r="F48" s="11">
        <v>83.374981692580405</v>
      </c>
      <c r="G48" s="11">
        <v>83.313809764538505</v>
      </c>
      <c r="H48" s="11">
        <v>83.507538174006598</v>
      </c>
      <c r="I48" s="11">
        <v>83.591098003809094</v>
      </c>
      <c r="J48" s="11">
        <v>83.801787463959201</v>
      </c>
      <c r="K48" s="11">
        <v>83.756112085160098</v>
      </c>
      <c r="L48" s="64">
        <v>83.967403207350202</v>
      </c>
      <c r="M48" s="11">
        <v>83.841735678476596</v>
      </c>
      <c r="N48" s="11">
        <v>83.995316474435697</v>
      </c>
      <c r="O48" s="11">
        <v>84.275372443380405</v>
      </c>
      <c r="P48" s="11">
        <v>84.266277058150294</v>
      </c>
      <c r="Q48" s="11">
        <v>84.233023385575805</v>
      </c>
      <c r="R48" s="11">
        <v>84.313816372862107</v>
      </c>
      <c r="S48" s="11">
        <v>84.390409973690893</v>
      </c>
      <c r="T48" s="11">
        <v>84.536725555966299</v>
      </c>
      <c r="U48" s="11">
        <v>84.631183532113397</v>
      </c>
      <c r="V48" s="11">
        <v>84.993016260419694</v>
      </c>
      <c r="W48" s="11">
        <v>84.9865378541528</v>
      </c>
      <c r="X48" s="11">
        <v>85.038195249619804</v>
      </c>
      <c r="Y48" s="11">
        <v>85.296850202966993</v>
      </c>
      <c r="Z48" s="11">
        <v>85.498319362848207</v>
      </c>
      <c r="AA48" s="64">
        <v>85.554111627188902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8812</v>
      </c>
      <c r="C57" s="76">
        <v>8733</v>
      </c>
      <c r="D57" s="76">
        <v>8655</v>
      </c>
      <c r="E57" s="76">
        <v>8611</v>
      </c>
      <c r="F57" s="76">
        <v>8533</v>
      </c>
      <c r="G57" s="76">
        <v>8397</v>
      </c>
      <c r="H57" s="76">
        <v>8312</v>
      </c>
      <c r="I57" s="76">
        <v>8247</v>
      </c>
      <c r="J57" s="76">
        <v>8195</v>
      </c>
      <c r="K57" s="76">
        <v>8093</v>
      </c>
      <c r="L57" s="63">
        <v>7985</v>
      </c>
      <c r="M57" s="76">
        <v>7891</v>
      </c>
      <c r="N57" s="76">
        <v>7823</v>
      </c>
      <c r="O57" s="76">
        <v>7766</v>
      </c>
      <c r="P57" s="76">
        <v>7749</v>
      </c>
      <c r="Q57" s="76">
        <v>7759</v>
      </c>
      <c r="R57" s="76">
        <v>7782</v>
      </c>
      <c r="S57" s="76">
        <v>7797</v>
      </c>
      <c r="T57" s="76">
        <v>7814</v>
      </c>
      <c r="U57" s="76">
        <v>7831</v>
      </c>
      <c r="V57" s="76">
        <v>7852</v>
      </c>
      <c r="W57" s="76">
        <v>7873</v>
      </c>
      <c r="X57" s="76">
        <v>7890</v>
      </c>
      <c r="Y57" s="76">
        <v>7901</v>
      </c>
      <c r="Z57" s="76">
        <v>7914</v>
      </c>
      <c r="AA57" s="63">
        <v>7929</v>
      </c>
    </row>
    <row r="58" spans="1:27" ht="12.75" customHeight="1" x14ac:dyDescent="0.3">
      <c r="A58" s="13" t="s">
        <v>68</v>
      </c>
      <c r="B58" s="76">
        <v>8188</v>
      </c>
      <c r="C58" s="76">
        <v>8183</v>
      </c>
      <c r="D58" s="76">
        <v>8145</v>
      </c>
      <c r="E58" s="76">
        <v>8124</v>
      </c>
      <c r="F58" s="76">
        <v>8115</v>
      </c>
      <c r="G58" s="76">
        <v>8103</v>
      </c>
      <c r="H58" s="76">
        <v>8097</v>
      </c>
      <c r="I58" s="76">
        <v>8080</v>
      </c>
      <c r="J58" s="76">
        <v>8050</v>
      </c>
      <c r="K58" s="76">
        <v>8037</v>
      </c>
      <c r="L58" s="63">
        <v>8067</v>
      </c>
      <c r="M58" s="76">
        <v>8107</v>
      </c>
      <c r="N58" s="76">
        <v>8125</v>
      </c>
      <c r="O58" s="76">
        <v>8145</v>
      </c>
      <c r="P58" s="76">
        <v>8117</v>
      </c>
      <c r="Q58" s="76">
        <v>8101</v>
      </c>
      <c r="R58" s="76">
        <v>8045</v>
      </c>
      <c r="S58" s="76">
        <v>7992</v>
      </c>
      <c r="T58" s="76">
        <v>7957</v>
      </c>
      <c r="U58" s="76">
        <v>7901</v>
      </c>
      <c r="V58" s="76">
        <v>7817</v>
      </c>
      <c r="W58" s="76">
        <v>7752</v>
      </c>
      <c r="X58" s="76">
        <v>7704</v>
      </c>
      <c r="Y58" s="76">
        <v>7655</v>
      </c>
      <c r="Z58" s="76">
        <v>7597</v>
      </c>
      <c r="AA58" s="63">
        <v>7540</v>
      </c>
    </row>
    <row r="59" spans="1:27" ht="12.75" customHeight="1" x14ac:dyDescent="0.3">
      <c r="A59" s="13" t="s">
        <v>69</v>
      </c>
      <c r="B59" s="76">
        <v>9007</v>
      </c>
      <c r="C59" s="76">
        <v>8943</v>
      </c>
      <c r="D59" s="76">
        <v>8948</v>
      </c>
      <c r="E59" s="76">
        <v>8996</v>
      </c>
      <c r="F59" s="76">
        <v>9157</v>
      </c>
      <c r="G59" s="76">
        <v>9356</v>
      </c>
      <c r="H59" s="76">
        <v>9464</v>
      </c>
      <c r="I59" s="76">
        <v>9501</v>
      </c>
      <c r="J59" s="76">
        <v>9562</v>
      </c>
      <c r="K59" s="76">
        <v>9595</v>
      </c>
      <c r="L59" s="63">
        <v>9590</v>
      </c>
      <c r="M59" s="76">
        <v>9602</v>
      </c>
      <c r="N59" s="76">
        <v>9604</v>
      </c>
      <c r="O59" s="76">
        <v>9580</v>
      </c>
      <c r="P59" s="76">
        <v>9563</v>
      </c>
      <c r="Q59" s="76">
        <v>9515</v>
      </c>
      <c r="R59" s="76">
        <v>9474</v>
      </c>
      <c r="S59" s="76">
        <v>9401</v>
      </c>
      <c r="T59" s="76">
        <v>9331</v>
      </c>
      <c r="U59" s="76">
        <v>9260</v>
      </c>
      <c r="V59" s="76">
        <v>9217</v>
      </c>
      <c r="W59" s="76">
        <v>9198</v>
      </c>
      <c r="X59" s="76">
        <v>9178</v>
      </c>
      <c r="Y59" s="76">
        <v>9173</v>
      </c>
      <c r="Z59" s="76">
        <v>9163</v>
      </c>
      <c r="AA59" s="63">
        <v>9178</v>
      </c>
    </row>
    <row r="60" spans="1:27" ht="12.75" customHeight="1" x14ac:dyDescent="0.3">
      <c r="A60" s="13" t="s">
        <v>70</v>
      </c>
      <c r="B60" s="76">
        <v>13847</v>
      </c>
      <c r="C60" s="76">
        <v>13702</v>
      </c>
      <c r="D60" s="76">
        <v>13553</v>
      </c>
      <c r="E60" s="76">
        <v>13332</v>
      </c>
      <c r="F60" s="76">
        <v>13051</v>
      </c>
      <c r="G60" s="76">
        <v>12664</v>
      </c>
      <c r="H60" s="76">
        <v>12346</v>
      </c>
      <c r="I60" s="76">
        <v>12116</v>
      </c>
      <c r="J60" s="76">
        <v>11839</v>
      </c>
      <c r="K60" s="76">
        <v>11608</v>
      </c>
      <c r="L60" s="63">
        <v>11444</v>
      </c>
      <c r="M60" s="76">
        <v>11255</v>
      </c>
      <c r="N60" s="76">
        <v>11118</v>
      </c>
      <c r="O60" s="76">
        <v>10951</v>
      </c>
      <c r="P60" s="76">
        <v>10804</v>
      </c>
      <c r="Q60" s="76">
        <v>10755</v>
      </c>
      <c r="R60" s="76">
        <v>10754</v>
      </c>
      <c r="S60" s="76">
        <v>10824</v>
      </c>
      <c r="T60" s="76">
        <v>10935</v>
      </c>
      <c r="U60" s="76">
        <v>11139</v>
      </c>
      <c r="V60" s="76">
        <v>11364</v>
      </c>
      <c r="W60" s="76">
        <v>11495</v>
      </c>
      <c r="X60" s="76">
        <v>11547</v>
      </c>
      <c r="Y60" s="76">
        <v>11601</v>
      </c>
      <c r="Z60" s="76">
        <v>11624</v>
      </c>
      <c r="AA60" s="63">
        <v>11614</v>
      </c>
    </row>
    <row r="61" spans="1:27" ht="12.75" customHeight="1" x14ac:dyDescent="0.3">
      <c r="A61" s="13" t="s">
        <v>71</v>
      </c>
      <c r="B61" s="76">
        <v>12454</v>
      </c>
      <c r="C61" s="76">
        <v>12642</v>
      </c>
      <c r="D61" s="76">
        <v>12826</v>
      </c>
      <c r="E61" s="76">
        <v>13008</v>
      </c>
      <c r="F61" s="76">
        <v>12917</v>
      </c>
      <c r="G61" s="76">
        <v>13042</v>
      </c>
      <c r="H61" s="76">
        <v>13186</v>
      </c>
      <c r="I61" s="76">
        <v>13347</v>
      </c>
      <c r="J61" s="76">
        <v>13562</v>
      </c>
      <c r="K61" s="76">
        <v>13817</v>
      </c>
      <c r="L61" s="63">
        <v>13974</v>
      </c>
      <c r="M61" s="76">
        <v>14142</v>
      </c>
      <c r="N61" s="76">
        <v>14224</v>
      </c>
      <c r="O61" s="76">
        <v>14349</v>
      </c>
      <c r="P61" s="76">
        <v>14378</v>
      </c>
      <c r="Q61" s="76">
        <v>14311</v>
      </c>
      <c r="R61" s="76">
        <v>14173</v>
      </c>
      <c r="S61" s="76">
        <v>14019</v>
      </c>
      <c r="T61" s="76">
        <v>13807</v>
      </c>
      <c r="U61" s="76">
        <v>13535</v>
      </c>
      <c r="V61" s="76">
        <v>13174</v>
      </c>
      <c r="W61" s="76">
        <v>12877</v>
      </c>
      <c r="X61" s="76">
        <v>12668</v>
      </c>
      <c r="Y61" s="76">
        <v>12435</v>
      </c>
      <c r="Z61" s="76">
        <v>12248</v>
      </c>
      <c r="AA61" s="63">
        <v>12121</v>
      </c>
    </row>
    <row r="62" spans="1:27" ht="12.75" customHeight="1" x14ac:dyDescent="0.3">
      <c r="A62" s="13" t="s">
        <v>72</v>
      </c>
      <c r="B62" s="76">
        <v>6973</v>
      </c>
      <c r="C62" s="76">
        <v>7125</v>
      </c>
      <c r="D62" s="76">
        <v>7245</v>
      </c>
      <c r="E62" s="76">
        <v>7365</v>
      </c>
      <c r="F62" s="76">
        <v>7752</v>
      </c>
      <c r="G62" s="76">
        <v>7993</v>
      </c>
      <c r="H62" s="76">
        <v>8197</v>
      </c>
      <c r="I62" s="76">
        <v>8372</v>
      </c>
      <c r="J62" s="76">
        <v>8523</v>
      </c>
      <c r="K62" s="76">
        <v>8608</v>
      </c>
      <c r="L62" s="63">
        <v>8740</v>
      </c>
      <c r="M62" s="76">
        <v>8834</v>
      </c>
      <c r="N62" s="76">
        <v>8970</v>
      </c>
      <c r="O62" s="76">
        <v>9093</v>
      </c>
      <c r="P62" s="76">
        <v>9267</v>
      </c>
      <c r="Q62" s="76">
        <v>9423</v>
      </c>
      <c r="R62" s="76">
        <v>9610</v>
      </c>
      <c r="S62" s="76">
        <v>9785</v>
      </c>
      <c r="T62" s="76">
        <v>9959</v>
      </c>
      <c r="U62" s="76">
        <v>10109</v>
      </c>
      <c r="V62" s="76">
        <v>10339</v>
      </c>
      <c r="W62" s="76">
        <v>10559</v>
      </c>
      <c r="X62" s="76">
        <v>10757</v>
      </c>
      <c r="Y62" s="76">
        <v>10973</v>
      </c>
      <c r="Z62" s="76">
        <v>11192</v>
      </c>
      <c r="AA62" s="63">
        <v>11356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59281</v>
      </c>
      <c r="C64" s="76">
        <f t="shared" ref="C64:AA64" si="7">SUM(C57:C62)</f>
        <v>59328</v>
      </c>
      <c r="D64" s="76">
        <f t="shared" si="7"/>
        <v>59372</v>
      </c>
      <c r="E64" s="76">
        <f t="shared" si="7"/>
        <v>59436</v>
      </c>
      <c r="F64" s="76">
        <f t="shared" si="7"/>
        <v>59525</v>
      </c>
      <c r="G64" s="76">
        <f t="shared" si="7"/>
        <v>59555</v>
      </c>
      <c r="H64" s="76">
        <f t="shared" si="7"/>
        <v>59602</v>
      </c>
      <c r="I64" s="76">
        <f t="shared" si="7"/>
        <v>59663</v>
      </c>
      <c r="J64" s="76">
        <f t="shared" si="7"/>
        <v>59731</v>
      </c>
      <c r="K64" s="76">
        <f t="shared" si="7"/>
        <v>59758</v>
      </c>
      <c r="L64" s="63">
        <f t="shared" si="7"/>
        <v>59800</v>
      </c>
      <c r="M64" s="76">
        <f t="shared" si="7"/>
        <v>59831</v>
      </c>
      <c r="N64" s="76">
        <f t="shared" si="7"/>
        <v>59864</v>
      </c>
      <c r="O64" s="76">
        <f t="shared" si="7"/>
        <v>59884</v>
      </c>
      <c r="P64" s="76">
        <f t="shared" si="7"/>
        <v>59878</v>
      </c>
      <c r="Q64" s="76">
        <f t="shared" si="7"/>
        <v>59864</v>
      </c>
      <c r="R64" s="76">
        <f t="shared" si="7"/>
        <v>59838</v>
      </c>
      <c r="S64" s="76">
        <f t="shared" si="7"/>
        <v>59818</v>
      </c>
      <c r="T64" s="76">
        <f t="shared" si="7"/>
        <v>59803</v>
      </c>
      <c r="U64" s="76">
        <f t="shared" si="7"/>
        <v>59775</v>
      </c>
      <c r="V64" s="76">
        <f t="shared" si="7"/>
        <v>59763</v>
      </c>
      <c r="W64" s="76">
        <f t="shared" si="7"/>
        <v>59754</v>
      </c>
      <c r="X64" s="76">
        <f t="shared" si="7"/>
        <v>59744</v>
      </c>
      <c r="Y64" s="76">
        <f t="shared" si="7"/>
        <v>59738</v>
      </c>
      <c r="Z64" s="76">
        <f t="shared" si="7"/>
        <v>59738</v>
      </c>
      <c r="AA64" s="63">
        <f t="shared" si="7"/>
        <v>59738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0.14864796477792211</v>
      </c>
      <c r="C67" s="38">
        <f t="shared" ref="C67:AA72" si="8">C57/C$64</f>
        <v>0.14719862459546926</v>
      </c>
      <c r="D67" s="38">
        <f t="shared" si="8"/>
        <v>0.14577578656605808</v>
      </c>
      <c r="E67" s="38">
        <f t="shared" si="8"/>
        <v>0.14487852479978464</v>
      </c>
      <c r="F67" s="38">
        <f t="shared" si="8"/>
        <v>0.14335153296934061</v>
      </c>
      <c r="G67" s="38">
        <f t="shared" si="8"/>
        <v>0.14099571824364032</v>
      </c>
      <c r="H67" s="38">
        <f t="shared" si="8"/>
        <v>0.13945840743599208</v>
      </c>
      <c r="I67" s="38">
        <f t="shared" si="8"/>
        <v>0.13822637145299432</v>
      </c>
      <c r="J67" s="38">
        <f t="shared" si="8"/>
        <v>0.13719843967119252</v>
      </c>
      <c r="K67" s="38">
        <f t="shared" si="8"/>
        <v>0.13542956591586064</v>
      </c>
      <c r="L67" s="39">
        <f t="shared" si="8"/>
        <v>0.13352842809364548</v>
      </c>
      <c r="M67" s="38">
        <f t="shared" si="8"/>
        <v>0.13188815162708295</v>
      </c>
      <c r="N67" s="38">
        <f t="shared" si="8"/>
        <v>0.130679540291327</v>
      </c>
      <c r="O67" s="38">
        <f t="shared" si="8"/>
        <v>0.12968405584129317</v>
      </c>
      <c r="P67" s="38">
        <f t="shared" si="8"/>
        <v>0.12941314005143792</v>
      </c>
      <c r="Q67" s="38">
        <f t="shared" si="8"/>
        <v>0.12961045035413604</v>
      </c>
      <c r="R67" s="38">
        <f t="shared" si="8"/>
        <v>0.13005113807279656</v>
      </c>
      <c r="S67" s="38">
        <f t="shared" si="8"/>
        <v>0.13034538098899998</v>
      </c>
      <c r="T67" s="38">
        <f t="shared" si="8"/>
        <v>0.13066234135411267</v>
      </c>
      <c r="U67" s="38">
        <f t="shared" si="8"/>
        <v>0.13100794646591385</v>
      </c>
      <c r="V67" s="38">
        <f t="shared" si="8"/>
        <v>0.13138563994444724</v>
      </c>
      <c r="W67" s="38">
        <f t="shared" si="8"/>
        <v>0.1317568698329819</v>
      </c>
      <c r="X67" s="38">
        <f t="shared" si="8"/>
        <v>0.13206347080878414</v>
      </c>
      <c r="Y67" s="38">
        <f t="shared" si="8"/>
        <v>0.13226087247648063</v>
      </c>
      <c r="Z67" s="38">
        <f t="shared" si="8"/>
        <v>0.13247848940372961</v>
      </c>
      <c r="AA67" s="39">
        <f t="shared" si="8"/>
        <v>0.13272958585824768</v>
      </c>
    </row>
    <row r="68" spans="1:27" ht="12.75" customHeight="1" x14ac:dyDescent="0.3">
      <c r="A68" s="13" t="s">
        <v>68</v>
      </c>
      <c r="B68" s="38">
        <f t="shared" ref="B68:Q72" si="9">B58/B$64</f>
        <v>0.13812182655488267</v>
      </c>
      <c r="C68" s="38">
        <f t="shared" si="9"/>
        <v>0.13792812837108953</v>
      </c>
      <c r="D68" s="38">
        <f t="shared" si="9"/>
        <v>0.13718587886545847</v>
      </c>
      <c r="E68" s="38">
        <f t="shared" si="9"/>
        <v>0.13668483747223906</v>
      </c>
      <c r="F68" s="38">
        <f t="shared" si="9"/>
        <v>0.13632927341453172</v>
      </c>
      <c r="G68" s="38">
        <f t="shared" si="9"/>
        <v>0.13605910502896482</v>
      </c>
      <c r="H68" s="38">
        <f t="shared" si="9"/>
        <v>0.13585114593470018</v>
      </c>
      <c r="I68" s="38">
        <f t="shared" si="9"/>
        <v>0.1354273167624826</v>
      </c>
      <c r="J68" s="38">
        <f t="shared" si="9"/>
        <v>0.13477088948787061</v>
      </c>
      <c r="K68" s="38">
        <f t="shared" si="9"/>
        <v>0.13449245289333644</v>
      </c>
      <c r="L68" s="39">
        <f t="shared" si="9"/>
        <v>0.13489966555183946</v>
      </c>
      <c r="M68" s="38">
        <f t="shared" si="9"/>
        <v>0.13549832026875699</v>
      </c>
      <c r="N68" s="38">
        <f t="shared" si="9"/>
        <v>0.13572430843244687</v>
      </c>
      <c r="O68" s="38">
        <f t="shared" si="9"/>
        <v>0.13601295838621336</v>
      </c>
      <c r="P68" s="38">
        <f t="shared" si="9"/>
        <v>0.13555896990547447</v>
      </c>
      <c r="Q68" s="38">
        <f t="shared" si="9"/>
        <v>0.13532339970600027</v>
      </c>
      <c r="R68" s="38">
        <f t="shared" si="8"/>
        <v>0.1344463384471406</v>
      </c>
      <c r="S68" s="38">
        <f t="shared" si="8"/>
        <v>0.13360526931692801</v>
      </c>
      <c r="T68" s="38">
        <f t="shared" si="8"/>
        <v>0.1330535257428557</v>
      </c>
      <c r="U68" s="38">
        <f t="shared" si="8"/>
        <v>0.13217900460058554</v>
      </c>
      <c r="V68" s="38">
        <f t="shared" si="8"/>
        <v>0.13079999330689557</v>
      </c>
      <c r="W68" s="38">
        <f t="shared" si="8"/>
        <v>0.12973190079325234</v>
      </c>
      <c r="X68" s="38">
        <f t="shared" si="8"/>
        <v>0.12895018746652384</v>
      </c>
      <c r="Y68" s="38">
        <f t="shared" si="8"/>
        <v>0.1281428906223844</v>
      </c>
      <c r="Z68" s="38">
        <f t="shared" si="8"/>
        <v>0.12717198433158125</v>
      </c>
      <c r="AA68" s="39">
        <f t="shared" si="8"/>
        <v>0.1262178178044126</v>
      </c>
    </row>
    <row r="69" spans="1:27" ht="12.75" customHeight="1" x14ac:dyDescent="0.3">
      <c r="A69" s="13" t="s">
        <v>69</v>
      </c>
      <c r="B69" s="38">
        <f t="shared" si="9"/>
        <v>0.15193738297262191</v>
      </c>
      <c r="C69" s="38">
        <f t="shared" si="8"/>
        <v>0.15073826860841424</v>
      </c>
      <c r="D69" s="38">
        <f t="shared" si="8"/>
        <v>0.15071077275483394</v>
      </c>
      <c r="E69" s="38">
        <f t="shared" si="8"/>
        <v>0.15135608048993876</v>
      </c>
      <c r="F69" s="38">
        <f t="shared" si="8"/>
        <v>0.15383452330953382</v>
      </c>
      <c r="G69" s="38">
        <f t="shared" si="8"/>
        <v>0.15709848039627236</v>
      </c>
      <c r="H69" s="38">
        <f t="shared" si="8"/>
        <v>0.15878661789872822</v>
      </c>
      <c r="I69" s="38">
        <f t="shared" si="8"/>
        <v>0.15924442284162713</v>
      </c>
      <c r="J69" s="38">
        <f t="shared" si="8"/>
        <v>0.1600843782960272</v>
      </c>
      <c r="K69" s="38">
        <f t="shared" si="8"/>
        <v>0.1605642759128485</v>
      </c>
      <c r="L69" s="39">
        <f t="shared" si="8"/>
        <v>0.16036789297658863</v>
      </c>
      <c r="M69" s="38">
        <f t="shared" si="8"/>
        <v>0.16048536711738062</v>
      </c>
      <c r="N69" s="38">
        <f t="shared" si="8"/>
        <v>0.16043030869971936</v>
      </c>
      <c r="O69" s="38">
        <f t="shared" si="8"/>
        <v>0.15997595351011956</v>
      </c>
      <c r="P69" s="38">
        <f t="shared" si="8"/>
        <v>0.15970807308193327</v>
      </c>
      <c r="Q69" s="38">
        <f t="shared" si="8"/>
        <v>0.15894360550581318</v>
      </c>
      <c r="R69" s="38">
        <f t="shared" si="8"/>
        <v>0.15832748420735987</v>
      </c>
      <c r="S69" s="38">
        <f t="shared" si="8"/>
        <v>0.15716005215821324</v>
      </c>
      <c r="T69" s="38">
        <f t="shared" si="8"/>
        <v>0.15602896175777134</v>
      </c>
      <c r="U69" s="38">
        <f t="shared" si="8"/>
        <v>0.15491426181514012</v>
      </c>
      <c r="V69" s="38">
        <f t="shared" si="8"/>
        <v>0.15422585880896206</v>
      </c>
      <c r="W69" s="38">
        <f t="shared" si="8"/>
        <v>0.15393111758208655</v>
      </c>
      <c r="X69" s="38">
        <f t="shared" si="8"/>
        <v>0.15362212104981254</v>
      </c>
      <c r="Y69" s="38">
        <f t="shared" si="8"/>
        <v>0.15355385181961231</v>
      </c>
      <c r="Z69" s="38">
        <f t="shared" si="8"/>
        <v>0.15338645418326693</v>
      </c>
      <c r="AA69" s="39">
        <f t="shared" si="8"/>
        <v>0.153637550637785</v>
      </c>
    </row>
    <row r="70" spans="1:27" ht="12.75" customHeight="1" x14ac:dyDescent="0.3">
      <c r="A70" s="13" t="s">
        <v>70</v>
      </c>
      <c r="B70" s="38">
        <f t="shared" si="9"/>
        <v>0.23358242944619692</v>
      </c>
      <c r="C70" s="38">
        <f t="shared" si="8"/>
        <v>0.23095334412081986</v>
      </c>
      <c r="D70" s="38">
        <f t="shared" si="8"/>
        <v>0.22827258640436571</v>
      </c>
      <c r="E70" s="38">
        <f t="shared" si="8"/>
        <v>0.22430849989905108</v>
      </c>
      <c r="F70" s="38">
        <f t="shared" si="8"/>
        <v>0.21925241495170097</v>
      </c>
      <c r="G70" s="38">
        <f t="shared" si="8"/>
        <v>0.21264377466207707</v>
      </c>
      <c r="H70" s="38">
        <f t="shared" si="8"/>
        <v>0.20714069997651086</v>
      </c>
      <c r="I70" s="38">
        <f t="shared" si="8"/>
        <v>0.20307393191760387</v>
      </c>
      <c r="J70" s="38">
        <f t="shared" si="8"/>
        <v>0.19820528703688203</v>
      </c>
      <c r="K70" s="38">
        <f t="shared" si="8"/>
        <v>0.19425014224036949</v>
      </c>
      <c r="L70" s="39">
        <f t="shared" si="8"/>
        <v>0.19137123745819398</v>
      </c>
      <c r="M70" s="38">
        <f t="shared" si="8"/>
        <v>0.18811318547241396</v>
      </c>
      <c r="N70" s="38">
        <f t="shared" si="8"/>
        <v>0.18572096752639317</v>
      </c>
      <c r="O70" s="38">
        <f t="shared" si="8"/>
        <v>0.18287021575045087</v>
      </c>
      <c r="P70" s="38">
        <f t="shared" si="8"/>
        <v>0.18043354821470323</v>
      </c>
      <c r="Q70" s="38">
        <f t="shared" si="8"/>
        <v>0.17965722303888815</v>
      </c>
      <c r="R70" s="38">
        <f t="shared" si="8"/>
        <v>0.17971857348173401</v>
      </c>
      <c r="S70" s="38">
        <f t="shared" si="8"/>
        <v>0.18094887826406766</v>
      </c>
      <c r="T70" s="38">
        <f t="shared" si="8"/>
        <v>0.18285035867765831</v>
      </c>
      <c r="U70" s="38">
        <f t="shared" si="8"/>
        <v>0.18634880803011292</v>
      </c>
      <c r="V70" s="38">
        <f t="shared" si="8"/>
        <v>0.19015109683248832</v>
      </c>
      <c r="W70" s="38">
        <f t="shared" si="8"/>
        <v>0.19237205877430799</v>
      </c>
      <c r="X70" s="38">
        <f t="shared" si="8"/>
        <v>0.19327463845741832</v>
      </c>
      <c r="Y70" s="38">
        <f t="shared" si="8"/>
        <v>0.19419799792426931</v>
      </c>
      <c r="Z70" s="38">
        <f t="shared" si="8"/>
        <v>0.19458301248786367</v>
      </c>
      <c r="AA70" s="39">
        <f t="shared" si="8"/>
        <v>0.19441561485151829</v>
      </c>
    </row>
    <row r="71" spans="1:27" ht="12.75" customHeight="1" x14ac:dyDescent="0.3">
      <c r="A71" s="13" t="s">
        <v>71</v>
      </c>
      <c r="B71" s="38">
        <f t="shared" si="9"/>
        <v>0.21008417536816182</v>
      </c>
      <c r="C71" s="38">
        <f t="shared" si="8"/>
        <v>0.21308656957928804</v>
      </c>
      <c r="D71" s="38">
        <f t="shared" si="8"/>
        <v>0.21602775719194234</v>
      </c>
      <c r="E71" s="38">
        <f t="shared" si="8"/>
        <v>0.21885725822733695</v>
      </c>
      <c r="F71" s="38">
        <f t="shared" si="8"/>
        <v>0.21700125997480049</v>
      </c>
      <c r="G71" s="38">
        <f t="shared" si="8"/>
        <v>0.21899084879523129</v>
      </c>
      <c r="H71" s="38">
        <f t="shared" si="8"/>
        <v>0.22123418677225595</v>
      </c>
      <c r="I71" s="38">
        <f t="shared" si="8"/>
        <v>0.22370648475604646</v>
      </c>
      <c r="J71" s="38">
        <f t="shared" si="8"/>
        <v>0.22705127990490701</v>
      </c>
      <c r="K71" s="38">
        <f t="shared" si="8"/>
        <v>0.23121590414672513</v>
      </c>
      <c r="L71" s="39">
        <f t="shared" si="8"/>
        <v>0.23367892976588628</v>
      </c>
      <c r="M71" s="38">
        <f t="shared" si="8"/>
        <v>0.23636576356738145</v>
      </c>
      <c r="N71" s="38">
        <f t="shared" si="8"/>
        <v>0.23760523854069224</v>
      </c>
      <c r="O71" s="38">
        <f t="shared" si="8"/>
        <v>0.23961325228775632</v>
      </c>
      <c r="P71" s="38">
        <f t="shared" si="8"/>
        <v>0.24012158054711247</v>
      </c>
      <c r="Q71" s="38">
        <f t="shared" si="8"/>
        <v>0.23905853267406121</v>
      </c>
      <c r="R71" s="38">
        <f t="shared" si="8"/>
        <v>0.23685617834820683</v>
      </c>
      <c r="S71" s="38">
        <f t="shared" si="8"/>
        <v>0.23436089471396571</v>
      </c>
      <c r="T71" s="38">
        <f t="shared" si="8"/>
        <v>0.23087470528234369</v>
      </c>
      <c r="U71" s="38">
        <f t="shared" si="8"/>
        <v>0.22643245503973233</v>
      </c>
      <c r="V71" s="38">
        <f t="shared" si="8"/>
        <v>0.22043739437444573</v>
      </c>
      <c r="W71" s="38">
        <f t="shared" si="8"/>
        <v>0.21550021755865717</v>
      </c>
      <c r="X71" s="38">
        <f t="shared" si="8"/>
        <v>0.21203802892340654</v>
      </c>
      <c r="Y71" s="38">
        <f t="shared" si="8"/>
        <v>0.20815896079547358</v>
      </c>
      <c r="Z71" s="38">
        <f t="shared" si="8"/>
        <v>0.20502862499581506</v>
      </c>
      <c r="AA71" s="39">
        <f t="shared" si="8"/>
        <v>0.20290267501422879</v>
      </c>
    </row>
    <row r="72" spans="1:27" ht="12.75" customHeight="1" x14ac:dyDescent="0.3">
      <c r="A72" s="13" t="s">
        <v>72</v>
      </c>
      <c r="B72" s="38">
        <f t="shared" si="9"/>
        <v>0.11762622088021457</v>
      </c>
      <c r="C72" s="38">
        <f t="shared" si="8"/>
        <v>0.1200950647249191</v>
      </c>
      <c r="D72" s="38">
        <f t="shared" si="8"/>
        <v>0.12202721821734151</v>
      </c>
      <c r="E72" s="38">
        <f t="shared" si="8"/>
        <v>0.1239147991116495</v>
      </c>
      <c r="F72" s="38">
        <f t="shared" si="8"/>
        <v>0.13023099538009239</v>
      </c>
      <c r="G72" s="38">
        <f t="shared" si="8"/>
        <v>0.13421207287381412</v>
      </c>
      <c r="H72" s="38">
        <f t="shared" si="8"/>
        <v>0.1375289419818127</v>
      </c>
      <c r="I72" s="38">
        <f t="shared" si="8"/>
        <v>0.1403214722692456</v>
      </c>
      <c r="J72" s="38">
        <f t="shared" si="8"/>
        <v>0.14268972560312065</v>
      </c>
      <c r="K72" s="38">
        <f t="shared" si="8"/>
        <v>0.1440476588908598</v>
      </c>
      <c r="L72" s="39">
        <f t="shared" si="8"/>
        <v>0.14615384615384616</v>
      </c>
      <c r="M72" s="38">
        <f t="shared" si="8"/>
        <v>0.14764921194698399</v>
      </c>
      <c r="N72" s="38">
        <f t="shared" si="8"/>
        <v>0.14983963650942136</v>
      </c>
      <c r="O72" s="38">
        <f t="shared" si="8"/>
        <v>0.15184356422416673</v>
      </c>
      <c r="P72" s="38">
        <f t="shared" si="8"/>
        <v>0.15476468819933867</v>
      </c>
      <c r="Q72" s="38">
        <f t="shared" si="8"/>
        <v>0.15740678872110117</v>
      </c>
      <c r="R72" s="38">
        <f t="shared" si="8"/>
        <v>0.16060028744276211</v>
      </c>
      <c r="S72" s="38">
        <f t="shared" si="8"/>
        <v>0.1635795245578254</v>
      </c>
      <c r="T72" s="38">
        <f t="shared" si="8"/>
        <v>0.16653010718525826</v>
      </c>
      <c r="U72" s="38">
        <f t="shared" si="8"/>
        <v>0.16911752404851527</v>
      </c>
      <c r="V72" s="38">
        <f t="shared" si="8"/>
        <v>0.17300001673276108</v>
      </c>
      <c r="W72" s="38">
        <f t="shared" si="8"/>
        <v>0.17670783545871407</v>
      </c>
      <c r="X72" s="38">
        <f t="shared" si="8"/>
        <v>0.18005155329405464</v>
      </c>
      <c r="Y72" s="38">
        <f t="shared" si="8"/>
        <v>0.18368542636177976</v>
      </c>
      <c r="Z72" s="38">
        <f t="shared" si="8"/>
        <v>0.18735143459774348</v>
      </c>
      <c r="AA72" s="39">
        <f t="shared" si="8"/>
        <v>0.19009675583380764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1.0000000000000002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9351</v>
      </c>
      <c r="C83" s="76">
        <v>9344</v>
      </c>
      <c r="D83" s="76">
        <v>9274</v>
      </c>
      <c r="E83" s="76">
        <v>9200</v>
      </c>
      <c r="F83" s="76">
        <v>9160</v>
      </c>
      <c r="G83" s="76">
        <v>9075</v>
      </c>
      <c r="H83" s="76">
        <v>8942</v>
      </c>
      <c r="I83" s="76">
        <v>8861</v>
      </c>
      <c r="J83" s="76">
        <v>8803</v>
      </c>
      <c r="K83" s="76">
        <v>8745</v>
      </c>
      <c r="L83" s="63">
        <v>8646</v>
      </c>
      <c r="M83" s="76">
        <v>8540</v>
      </c>
      <c r="N83" s="76">
        <v>8447</v>
      </c>
      <c r="O83" s="76">
        <v>8379</v>
      </c>
      <c r="P83" s="76">
        <v>8320</v>
      </c>
      <c r="Q83" s="76">
        <v>8310</v>
      </c>
      <c r="R83" s="76">
        <v>8318</v>
      </c>
      <c r="S83" s="76">
        <v>8340</v>
      </c>
      <c r="T83" s="76">
        <v>8356</v>
      </c>
      <c r="U83" s="76">
        <v>8375</v>
      </c>
      <c r="V83" s="76">
        <v>8395</v>
      </c>
      <c r="W83" s="76">
        <v>8417</v>
      </c>
      <c r="X83" s="76">
        <v>8438</v>
      </c>
      <c r="Y83" s="76">
        <v>8456</v>
      </c>
      <c r="Z83" s="76">
        <v>8468</v>
      </c>
      <c r="AA83" s="63">
        <v>8482</v>
      </c>
    </row>
    <row r="84" spans="1:27" ht="12.75" customHeight="1" x14ac:dyDescent="0.3">
      <c r="A84" s="32" t="s">
        <v>77</v>
      </c>
      <c r="B84" s="76">
        <v>34627.638800000001</v>
      </c>
      <c r="C84" s="76">
        <v>35030.575120000001</v>
      </c>
      <c r="D84" s="76">
        <v>35377.276830000003</v>
      </c>
      <c r="E84" s="76">
        <v>35394</v>
      </c>
      <c r="F84" s="76">
        <v>35328</v>
      </c>
      <c r="G84" s="76">
        <v>35196</v>
      </c>
      <c r="H84" s="76">
        <v>35134</v>
      </c>
      <c r="I84" s="76">
        <v>34986</v>
      </c>
      <c r="J84" s="76">
        <v>34975.813764999999</v>
      </c>
      <c r="K84" s="76">
        <v>35283.797194999999</v>
      </c>
      <c r="L84" s="63">
        <v>35510</v>
      </c>
      <c r="M84" s="76">
        <v>35424</v>
      </c>
      <c r="N84" s="76">
        <v>35238</v>
      </c>
      <c r="O84" s="76">
        <v>35029</v>
      </c>
      <c r="P84" s="76">
        <v>34813</v>
      </c>
      <c r="Q84" s="76">
        <v>34540</v>
      </c>
      <c r="R84" s="76">
        <v>34239</v>
      </c>
      <c r="S84" s="76">
        <v>33982</v>
      </c>
      <c r="T84" s="76">
        <v>33741</v>
      </c>
      <c r="U84" s="76">
        <v>33556</v>
      </c>
      <c r="V84" s="76">
        <v>33347</v>
      </c>
      <c r="W84" s="76">
        <v>33169</v>
      </c>
      <c r="X84" s="76">
        <v>33087</v>
      </c>
      <c r="Y84" s="76">
        <v>33043</v>
      </c>
      <c r="Z84" s="76">
        <v>33037</v>
      </c>
      <c r="AA84" s="63">
        <v>33088</v>
      </c>
    </row>
    <row r="85" spans="1:27" ht="12.75" customHeight="1" x14ac:dyDescent="0.3">
      <c r="A85" s="13" t="s">
        <v>78</v>
      </c>
      <c r="B85" s="76">
        <v>15302.361199999999</v>
      </c>
      <c r="C85" s="76">
        <v>14953.42488</v>
      </c>
      <c r="D85" s="76">
        <v>14720.723169999999</v>
      </c>
      <c r="E85" s="76">
        <v>14842</v>
      </c>
      <c r="F85" s="76">
        <v>15037</v>
      </c>
      <c r="G85" s="76">
        <v>15284</v>
      </c>
      <c r="H85" s="76">
        <v>15526</v>
      </c>
      <c r="I85" s="76">
        <v>15816</v>
      </c>
      <c r="J85" s="76">
        <v>15952.186234999999</v>
      </c>
      <c r="K85" s="76">
        <v>15729.202805000001</v>
      </c>
      <c r="L85" s="63">
        <v>15644</v>
      </c>
      <c r="M85" s="76">
        <v>15867</v>
      </c>
      <c r="N85" s="76">
        <v>16179</v>
      </c>
      <c r="O85" s="76">
        <v>16476</v>
      </c>
      <c r="P85" s="76">
        <v>16745</v>
      </c>
      <c r="Q85" s="76">
        <v>17014</v>
      </c>
      <c r="R85" s="76">
        <v>17281</v>
      </c>
      <c r="S85" s="76">
        <v>17496</v>
      </c>
      <c r="T85" s="76">
        <v>17706</v>
      </c>
      <c r="U85" s="76">
        <v>17844</v>
      </c>
      <c r="V85" s="76">
        <v>18021</v>
      </c>
      <c r="W85" s="76">
        <v>18168</v>
      </c>
      <c r="X85" s="76">
        <v>18219</v>
      </c>
      <c r="Y85" s="76">
        <v>18239</v>
      </c>
      <c r="Z85" s="76">
        <v>18233</v>
      </c>
      <c r="AA85" s="63">
        <v>18168</v>
      </c>
    </row>
    <row r="86" spans="1:27" ht="12.75" customHeight="1" x14ac:dyDescent="0.3">
      <c r="A86" s="13" t="s">
        <v>91</v>
      </c>
      <c r="B86" s="76">
        <v>34844</v>
      </c>
      <c r="C86" s="76">
        <v>34708</v>
      </c>
      <c r="D86" s="76">
        <v>34603</v>
      </c>
      <c r="E86" s="76">
        <v>34550</v>
      </c>
      <c r="F86" s="76">
        <v>34411</v>
      </c>
      <c r="G86" s="76">
        <v>34277</v>
      </c>
      <c r="H86" s="76">
        <v>34172</v>
      </c>
      <c r="I86" s="76">
        <v>34033</v>
      </c>
      <c r="J86" s="76">
        <v>33877</v>
      </c>
      <c r="K86" s="76">
        <v>33716</v>
      </c>
      <c r="L86" s="63">
        <v>33528</v>
      </c>
      <c r="M86" s="76">
        <v>33364</v>
      </c>
      <c r="N86" s="76">
        <v>33201</v>
      </c>
      <c r="O86" s="76">
        <v>32983</v>
      </c>
      <c r="P86" s="76">
        <v>32737</v>
      </c>
      <c r="Q86" s="76">
        <v>32503</v>
      </c>
      <c r="R86" s="76">
        <v>32253</v>
      </c>
      <c r="S86" s="76">
        <v>32051</v>
      </c>
      <c r="T86" s="76">
        <v>31823</v>
      </c>
      <c r="U86" s="76">
        <v>31632</v>
      </c>
      <c r="V86" s="76">
        <v>31543</v>
      </c>
      <c r="W86" s="76">
        <v>31487</v>
      </c>
      <c r="X86" s="76">
        <v>31461</v>
      </c>
      <c r="Y86" s="76">
        <v>31494</v>
      </c>
      <c r="Z86" s="76">
        <v>31599</v>
      </c>
      <c r="AA86" s="63">
        <v>31725</v>
      </c>
    </row>
    <row r="87" spans="1:27" ht="12.75" customHeight="1" x14ac:dyDescent="0.3">
      <c r="A87" s="13" t="s">
        <v>92</v>
      </c>
      <c r="B87" s="76">
        <v>15086</v>
      </c>
      <c r="C87" s="76">
        <v>15276</v>
      </c>
      <c r="D87" s="76">
        <v>15495</v>
      </c>
      <c r="E87" s="76">
        <v>15686</v>
      </c>
      <c r="F87" s="76">
        <v>15954</v>
      </c>
      <c r="G87" s="76">
        <v>16203</v>
      </c>
      <c r="H87" s="76">
        <v>16488</v>
      </c>
      <c r="I87" s="76">
        <v>16769</v>
      </c>
      <c r="J87" s="76">
        <v>17051</v>
      </c>
      <c r="K87" s="76">
        <v>17297</v>
      </c>
      <c r="L87" s="63">
        <v>17626</v>
      </c>
      <c r="M87" s="76">
        <v>17927</v>
      </c>
      <c r="N87" s="76">
        <v>18216</v>
      </c>
      <c r="O87" s="76">
        <v>18522</v>
      </c>
      <c r="P87" s="76">
        <v>18821</v>
      </c>
      <c r="Q87" s="76">
        <v>19051</v>
      </c>
      <c r="R87" s="76">
        <v>19267</v>
      </c>
      <c r="S87" s="76">
        <v>19427</v>
      </c>
      <c r="T87" s="76">
        <v>19624</v>
      </c>
      <c r="U87" s="76">
        <v>19768</v>
      </c>
      <c r="V87" s="76">
        <v>19825</v>
      </c>
      <c r="W87" s="76">
        <v>19850</v>
      </c>
      <c r="X87" s="76">
        <v>19845</v>
      </c>
      <c r="Y87" s="76">
        <v>19788</v>
      </c>
      <c r="Z87" s="76">
        <v>19671</v>
      </c>
      <c r="AA87" s="63">
        <v>19531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0.15774025404429751</v>
      </c>
      <c r="C90" s="38">
        <f t="shared" ref="C90:AA94" si="11">C83/SUM(C$83:C$85)</f>
        <v>0.1574973031283711</v>
      </c>
      <c r="D90" s="38">
        <f t="shared" si="11"/>
        <v>0.1562015765007074</v>
      </c>
      <c r="E90" s="38">
        <f t="shared" si="11"/>
        <v>0.15478834376472173</v>
      </c>
      <c r="F90" s="38">
        <f t="shared" si="11"/>
        <v>0.15388492230155396</v>
      </c>
      <c r="G90" s="38">
        <f t="shared" si="11"/>
        <v>0.15238015279993283</v>
      </c>
      <c r="H90" s="38">
        <f t="shared" si="11"/>
        <v>0.15002852253280091</v>
      </c>
      <c r="I90" s="38">
        <f t="shared" si="11"/>
        <v>0.14851750666242058</v>
      </c>
      <c r="J90" s="38">
        <f t="shared" si="11"/>
        <v>0.14737740871574223</v>
      </c>
      <c r="K90" s="38">
        <f t="shared" si="11"/>
        <v>0.14634023896382076</v>
      </c>
      <c r="L90" s="39">
        <f t="shared" si="11"/>
        <v>0.14458193979933109</v>
      </c>
      <c r="M90" s="38">
        <f t="shared" si="11"/>
        <v>0.14273537129581654</v>
      </c>
      <c r="N90" s="38">
        <f t="shared" si="11"/>
        <v>0.14110316717893892</v>
      </c>
      <c r="O90" s="38">
        <f t="shared" si="11"/>
        <v>0.13992051299178412</v>
      </c>
      <c r="P90" s="38">
        <f t="shared" si="11"/>
        <v>0.13894919669995659</v>
      </c>
      <c r="Q90" s="38">
        <f t="shared" si="11"/>
        <v>0.13881464653213951</v>
      </c>
      <c r="R90" s="38">
        <f t="shared" si="11"/>
        <v>0.13900865670644072</v>
      </c>
      <c r="S90" s="38">
        <f t="shared" si="11"/>
        <v>0.13942291617907654</v>
      </c>
      <c r="T90" s="38">
        <f t="shared" si="11"/>
        <v>0.13972543183452335</v>
      </c>
      <c r="U90" s="38">
        <f t="shared" si="11"/>
        <v>0.14010874111250524</v>
      </c>
      <c r="V90" s="38">
        <f t="shared" si="11"/>
        <v>0.14047152920703446</v>
      </c>
      <c r="W90" s="38">
        <f t="shared" si="11"/>
        <v>0.14086086287110486</v>
      </c>
      <c r="X90" s="38">
        <f t="shared" si="11"/>
        <v>0.14123594001071238</v>
      </c>
      <c r="Y90" s="38">
        <f t="shared" si="11"/>
        <v>0.14155144129364894</v>
      </c>
      <c r="Z90" s="38">
        <f t="shared" si="11"/>
        <v>0.14175231845726338</v>
      </c>
      <c r="AA90" s="39">
        <f t="shared" si="11"/>
        <v>0.14198667514814692</v>
      </c>
    </row>
    <row r="91" spans="1:27" ht="12.75" customHeight="1" x14ac:dyDescent="0.3">
      <c r="A91" s="13" t="s">
        <v>77</v>
      </c>
      <c r="B91" s="38">
        <f t="shared" ref="B91:Q94" si="12">B84/SUM(B$83:B$85)</f>
        <v>0.58412710311904326</v>
      </c>
      <c r="C91" s="38">
        <f t="shared" si="12"/>
        <v>0.59045602615965487</v>
      </c>
      <c r="D91" s="38">
        <f t="shared" si="12"/>
        <v>0.59585792680051208</v>
      </c>
      <c r="E91" s="38">
        <f t="shared" si="12"/>
        <v>0.59549767817484356</v>
      </c>
      <c r="F91" s="38">
        <f t="shared" si="12"/>
        <v>0.59349853002939945</v>
      </c>
      <c r="G91" s="38">
        <f t="shared" si="12"/>
        <v>0.59098312484258253</v>
      </c>
      <c r="H91" s="38">
        <f t="shared" si="12"/>
        <v>0.58947686319251036</v>
      </c>
      <c r="I91" s="38">
        <f t="shared" si="12"/>
        <v>0.5863935772589377</v>
      </c>
      <c r="J91" s="38">
        <f t="shared" si="12"/>
        <v>0.58555546977281481</v>
      </c>
      <c r="K91" s="38">
        <f t="shared" si="12"/>
        <v>0.59044474706315475</v>
      </c>
      <c r="L91" s="39">
        <f t="shared" si="12"/>
        <v>0.59381270903010031</v>
      </c>
      <c r="M91" s="38">
        <f t="shared" si="12"/>
        <v>0.59206765723454402</v>
      </c>
      <c r="N91" s="38">
        <f t="shared" si="12"/>
        <v>0.58863423760523859</v>
      </c>
      <c r="O91" s="38">
        <f t="shared" si="12"/>
        <v>0.5849475652928996</v>
      </c>
      <c r="P91" s="38">
        <f t="shared" si="12"/>
        <v>0.58139884431677746</v>
      </c>
      <c r="Q91" s="38">
        <f t="shared" si="12"/>
        <v>0.5769744754777496</v>
      </c>
      <c r="R91" s="38">
        <f t="shared" si="11"/>
        <v>0.57219492630101276</v>
      </c>
      <c r="S91" s="38">
        <f t="shared" si="11"/>
        <v>0.56808987261359456</v>
      </c>
      <c r="T91" s="38">
        <f t="shared" si="11"/>
        <v>0.56420246475929303</v>
      </c>
      <c r="U91" s="38">
        <f t="shared" si="11"/>
        <v>0.56137181095775823</v>
      </c>
      <c r="V91" s="38">
        <f t="shared" si="11"/>
        <v>0.55798738349815102</v>
      </c>
      <c r="W91" s="38">
        <f t="shared" si="11"/>
        <v>0.55509254610570002</v>
      </c>
      <c r="X91" s="38">
        <f t="shared" si="11"/>
        <v>0.55381293519014463</v>
      </c>
      <c r="Y91" s="38">
        <f t="shared" si="11"/>
        <v>0.55313200977602195</v>
      </c>
      <c r="Z91" s="38">
        <f t="shared" si="11"/>
        <v>0.55303157119421475</v>
      </c>
      <c r="AA91" s="39">
        <f t="shared" si="11"/>
        <v>0.55388529913957618</v>
      </c>
    </row>
    <row r="92" spans="1:27" ht="12.75" customHeight="1" x14ac:dyDescent="0.3">
      <c r="A92" s="13" t="s">
        <v>78</v>
      </c>
      <c r="B92" s="38">
        <f t="shared" si="12"/>
        <v>0.25813264283665927</v>
      </c>
      <c r="C92" s="38">
        <f t="shared" si="11"/>
        <v>0.25204667071197412</v>
      </c>
      <c r="D92" s="38">
        <f t="shared" si="11"/>
        <v>0.24794049669878057</v>
      </c>
      <c r="E92" s="38">
        <f t="shared" si="11"/>
        <v>0.24971397806043474</v>
      </c>
      <c r="F92" s="38">
        <f t="shared" si="11"/>
        <v>0.25261654766904662</v>
      </c>
      <c r="G92" s="38">
        <f t="shared" si="11"/>
        <v>0.25663672235748469</v>
      </c>
      <c r="H92" s="38">
        <f t="shared" si="11"/>
        <v>0.26049461427468878</v>
      </c>
      <c r="I92" s="38">
        <f t="shared" si="11"/>
        <v>0.26508891607864171</v>
      </c>
      <c r="J92" s="38">
        <f t="shared" si="11"/>
        <v>0.26706712151144296</v>
      </c>
      <c r="K92" s="38">
        <f t="shared" si="11"/>
        <v>0.26321501397302455</v>
      </c>
      <c r="L92" s="39">
        <f t="shared" si="11"/>
        <v>0.26160535117056855</v>
      </c>
      <c r="M92" s="38">
        <f t="shared" si="11"/>
        <v>0.2651969714696395</v>
      </c>
      <c r="N92" s="38">
        <f t="shared" si="11"/>
        <v>0.27026259521582252</v>
      </c>
      <c r="O92" s="38">
        <f t="shared" si="11"/>
        <v>0.27513192171531625</v>
      </c>
      <c r="P92" s="38">
        <f t="shared" si="11"/>
        <v>0.27965195898326595</v>
      </c>
      <c r="Q92" s="38">
        <f t="shared" si="11"/>
        <v>0.28421087799011091</v>
      </c>
      <c r="R92" s="38">
        <f t="shared" si="11"/>
        <v>0.28879641699254655</v>
      </c>
      <c r="S92" s="38">
        <f t="shared" si="11"/>
        <v>0.2924872112073289</v>
      </c>
      <c r="T92" s="38">
        <f t="shared" si="11"/>
        <v>0.29607210340618362</v>
      </c>
      <c r="U92" s="38">
        <f t="shared" si="11"/>
        <v>0.2985194479297365</v>
      </c>
      <c r="V92" s="38">
        <f t="shared" si="11"/>
        <v>0.30154108729481449</v>
      </c>
      <c r="W92" s="38">
        <f t="shared" si="11"/>
        <v>0.30404659102319509</v>
      </c>
      <c r="X92" s="38">
        <f t="shared" si="11"/>
        <v>0.30495112479914299</v>
      </c>
      <c r="Y92" s="38">
        <f t="shared" si="11"/>
        <v>0.30531654893032911</v>
      </c>
      <c r="Z92" s="38">
        <f t="shared" si="11"/>
        <v>0.30521611034852186</v>
      </c>
      <c r="AA92" s="39">
        <f t="shared" si="11"/>
        <v>0.30412802571227693</v>
      </c>
    </row>
    <row r="93" spans="1:27" ht="12.75" customHeight="1" x14ac:dyDescent="0.3">
      <c r="A93" s="13" t="s">
        <v>91</v>
      </c>
      <c r="B93" s="38">
        <f t="shared" si="12"/>
        <v>0.58777685936472057</v>
      </c>
      <c r="C93" s="38">
        <f t="shared" si="11"/>
        <v>0.58501887810140241</v>
      </c>
      <c r="D93" s="38">
        <f t="shared" si="11"/>
        <v>0.58281681600754565</v>
      </c>
      <c r="E93" s="38">
        <f t="shared" si="11"/>
        <v>0.58129753011642771</v>
      </c>
      <c r="F93" s="38">
        <f t="shared" si="11"/>
        <v>0.57809323813523728</v>
      </c>
      <c r="G93" s="38">
        <f t="shared" si="11"/>
        <v>0.57555201074636886</v>
      </c>
      <c r="H93" s="38">
        <f t="shared" si="11"/>
        <v>0.57333646521928794</v>
      </c>
      <c r="I93" s="38">
        <f t="shared" si="11"/>
        <v>0.57042052863583792</v>
      </c>
      <c r="J93" s="38">
        <f t="shared" si="11"/>
        <v>0.56715943145100534</v>
      </c>
      <c r="K93" s="38">
        <f t="shared" si="11"/>
        <v>0.56420897620402288</v>
      </c>
      <c r="L93" s="39">
        <f t="shared" si="11"/>
        <v>0.5606688963210702</v>
      </c>
      <c r="M93" s="38">
        <f t="shared" si="11"/>
        <v>0.55763734518894892</v>
      </c>
      <c r="N93" s="38">
        <f t="shared" si="11"/>
        <v>0.55460710944808234</v>
      </c>
      <c r="O93" s="38">
        <f t="shared" si="11"/>
        <v>0.55078151092111416</v>
      </c>
      <c r="P93" s="38">
        <f t="shared" si="11"/>
        <v>0.54672834764020173</v>
      </c>
      <c r="Q93" s="38">
        <f t="shared" si="11"/>
        <v>0.54294734732059335</v>
      </c>
      <c r="R93" s="38">
        <f t="shared" si="11"/>
        <v>0.53900531434874155</v>
      </c>
      <c r="S93" s="38">
        <f t="shared" si="11"/>
        <v>0.53580861947908653</v>
      </c>
      <c r="T93" s="38">
        <f t="shared" si="11"/>
        <v>0.53213049512566257</v>
      </c>
      <c r="U93" s="38">
        <f t="shared" si="11"/>
        <v>0.52918444165621081</v>
      </c>
      <c r="V93" s="38">
        <f t="shared" si="11"/>
        <v>0.52780148252263104</v>
      </c>
      <c r="W93" s="38">
        <f t="shared" si="11"/>
        <v>0.52694380292532716</v>
      </c>
      <c r="X93" s="38">
        <f t="shared" si="11"/>
        <v>0.52659681306909478</v>
      </c>
      <c r="Y93" s="38">
        <f t="shared" si="11"/>
        <v>0.52720211590612343</v>
      </c>
      <c r="Z93" s="38">
        <f t="shared" si="11"/>
        <v>0.52895979108774982</v>
      </c>
      <c r="AA93" s="39">
        <f t="shared" si="11"/>
        <v>0.53106900130570156</v>
      </c>
    </row>
    <row r="94" spans="1:27" ht="12.75" customHeight="1" x14ac:dyDescent="0.3">
      <c r="A94" s="13" t="s">
        <v>92</v>
      </c>
      <c r="B94" s="38">
        <f t="shared" si="12"/>
        <v>0.25448288659098195</v>
      </c>
      <c r="C94" s="38">
        <f t="shared" si="11"/>
        <v>0.25748381877022652</v>
      </c>
      <c r="D94" s="38">
        <f t="shared" si="11"/>
        <v>0.26098160749174693</v>
      </c>
      <c r="E94" s="38">
        <f t="shared" si="11"/>
        <v>0.26391412611885051</v>
      </c>
      <c r="F94" s="38">
        <f t="shared" si="11"/>
        <v>0.26802183956320874</v>
      </c>
      <c r="G94" s="38">
        <f t="shared" si="11"/>
        <v>0.27206783645369825</v>
      </c>
      <c r="H94" s="38">
        <f t="shared" si="11"/>
        <v>0.27663501224791115</v>
      </c>
      <c r="I94" s="38">
        <f t="shared" si="11"/>
        <v>0.28106196470174144</v>
      </c>
      <c r="J94" s="38">
        <f t="shared" si="11"/>
        <v>0.28546315983325243</v>
      </c>
      <c r="K94" s="38">
        <f t="shared" si="11"/>
        <v>0.28945078483215636</v>
      </c>
      <c r="L94" s="39">
        <f t="shared" si="11"/>
        <v>0.29474916387959865</v>
      </c>
      <c r="M94" s="38">
        <f t="shared" si="11"/>
        <v>0.2996272835152346</v>
      </c>
      <c r="N94" s="38">
        <f t="shared" si="11"/>
        <v>0.30428972337297877</v>
      </c>
      <c r="O94" s="38">
        <f t="shared" si="11"/>
        <v>0.30929797608710174</v>
      </c>
      <c r="P94" s="38">
        <f t="shared" si="11"/>
        <v>0.31432245565984168</v>
      </c>
      <c r="Q94" s="38">
        <f t="shared" si="11"/>
        <v>0.31823800614726716</v>
      </c>
      <c r="R94" s="38">
        <f t="shared" si="11"/>
        <v>0.32198602894481765</v>
      </c>
      <c r="S94" s="38">
        <f t="shared" si="11"/>
        <v>0.32476846434183693</v>
      </c>
      <c r="T94" s="38">
        <f t="shared" si="11"/>
        <v>0.32814407303981408</v>
      </c>
      <c r="U94" s="38">
        <f t="shared" si="11"/>
        <v>0.33070681723128398</v>
      </c>
      <c r="V94" s="38">
        <f t="shared" si="11"/>
        <v>0.33172698827033448</v>
      </c>
      <c r="W94" s="38">
        <f t="shared" si="11"/>
        <v>0.33219533420356795</v>
      </c>
      <c r="X94" s="38">
        <f t="shared" si="11"/>
        <v>0.33216724692019284</v>
      </c>
      <c r="Y94" s="38">
        <f t="shared" si="11"/>
        <v>0.33124644280022764</v>
      </c>
      <c r="Z94" s="38">
        <f t="shared" si="11"/>
        <v>0.3292878904549868</v>
      </c>
      <c r="AA94" s="39">
        <f t="shared" si="11"/>
        <v>0.32694432354615155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270.04440164138481</v>
      </c>
      <c r="C97" s="76">
        <f t="shared" ref="C97:AA97" si="13">C83/(C84/1000)</f>
        <v>266.73841260074636</v>
      </c>
      <c r="D97" s="76">
        <f t="shared" si="13"/>
        <v>262.14567177018074</v>
      </c>
      <c r="E97" s="76">
        <f t="shared" si="13"/>
        <v>259.93106176188058</v>
      </c>
      <c r="F97" s="76">
        <f t="shared" si="13"/>
        <v>259.28442028985506</v>
      </c>
      <c r="G97" s="76">
        <f t="shared" si="13"/>
        <v>257.8418002045687</v>
      </c>
      <c r="H97" s="76">
        <f t="shared" si="13"/>
        <v>254.51129959583309</v>
      </c>
      <c r="I97" s="76">
        <f t="shared" si="13"/>
        <v>253.2727376664952</v>
      </c>
      <c r="J97" s="76">
        <f t="shared" si="13"/>
        <v>251.68821114918813</v>
      </c>
      <c r="K97" s="76">
        <f t="shared" si="13"/>
        <v>247.84747377584512</v>
      </c>
      <c r="L97" s="63">
        <f t="shared" si="13"/>
        <v>243.48070965925092</v>
      </c>
      <c r="M97" s="76">
        <f t="shared" si="13"/>
        <v>241.07949412827463</v>
      </c>
      <c r="N97" s="76">
        <f t="shared" si="13"/>
        <v>239.71281003462173</v>
      </c>
      <c r="O97" s="76">
        <f t="shared" si="13"/>
        <v>239.20180421936107</v>
      </c>
      <c r="P97" s="76">
        <f t="shared" si="13"/>
        <v>238.9911814552035</v>
      </c>
      <c r="Q97" s="76">
        <f t="shared" si="13"/>
        <v>240.5906195715113</v>
      </c>
      <c r="R97" s="76">
        <f t="shared" si="13"/>
        <v>242.93933818160579</v>
      </c>
      <c r="S97" s="76">
        <f t="shared" si="13"/>
        <v>245.42404802542524</v>
      </c>
      <c r="T97" s="76">
        <f t="shared" si="13"/>
        <v>247.65122551198837</v>
      </c>
      <c r="U97" s="76">
        <f t="shared" si="13"/>
        <v>249.58278698295388</v>
      </c>
      <c r="V97" s="76">
        <f t="shared" si="13"/>
        <v>251.74678381863436</v>
      </c>
      <c r="W97" s="76">
        <f t="shared" si="13"/>
        <v>253.7610419367482</v>
      </c>
      <c r="X97" s="76">
        <f t="shared" si="13"/>
        <v>255.0246320307069</v>
      </c>
      <c r="Y97" s="76">
        <f t="shared" si="13"/>
        <v>255.90896710347124</v>
      </c>
      <c r="Z97" s="76">
        <f t="shared" si="13"/>
        <v>256.31867300299666</v>
      </c>
      <c r="AA97" s="63">
        <f t="shared" si="13"/>
        <v>256.34671179883946</v>
      </c>
    </row>
    <row r="98" spans="1:27" ht="12.75" customHeight="1" x14ac:dyDescent="0.3">
      <c r="A98" s="13" t="s">
        <v>78</v>
      </c>
      <c r="B98" s="76">
        <f>B85/(B84/1000)</f>
        <v>441.91177135646916</v>
      </c>
      <c r="C98" s="76">
        <f t="shared" ref="C98:AA98" si="14">C85/(C84/1000)</f>
        <v>426.86780987111581</v>
      </c>
      <c r="D98" s="76">
        <f t="shared" si="14"/>
        <v>416.10673542619304</v>
      </c>
      <c r="E98" s="76">
        <f t="shared" si="14"/>
        <v>419.33661072498165</v>
      </c>
      <c r="F98" s="76">
        <f t="shared" si="14"/>
        <v>425.6397192028985</v>
      </c>
      <c r="G98" s="76">
        <f t="shared" si="14"/>
        <v>434.25389248778271</v>
      </c>
      <c r="H98" s="76">
        <f t="shared" si="14"/>
        <v>441.90812318551832</v>
      </c>
      <c r="I98" s="76">
        <f t="shared" si="14"/>
        <v>452.06654090207513</v>
      </c>
      <c r="J98" s="76">
        <f t="shared" si="14"/>
        <v>456.09192518526095</v>
      </c>
      <c r="K98" s="76">
        <f t="shared" si="14"/>
        <v>445.79110116948971</v>
      </c>
      <c r="L98" s="63">
        <f t="shared" si="14"/>
        <v>440.55195719515632</v>
      </c>
      <c r="M98" s="76">
        <f t="shared" si="14"/>
        <v>447.91666666666669</v>
      </c>
      <c r="N98" s="76">
        <f t="shared" si="14"/>
        <v>459.13502468925594</v>
      </c>
      <c r="O98" s="76">
        <f t="shared" si="14"/>
        <v>470.35313597305088</v>
      </c>
      <c r="P98" s="76">
        <f t="shared" si="14"/>
        <v>480.99847758021423</v>
      </c>
      <c r="Q98" s="76">
        <f t="shared" si="14"/>
        <v>492.58830341632893</v>
      </c>
      <c r="R98" s="76">
        <f t="shared" si="14"/>
        <v>504.71684336575254</v>
      </c>
      <c r="S98" s="76">
        <f t="shared" si="14"/>
        <v>514.86080866341001</v>
      </c>
      <c r="T98" s="76">
        <f t="shared" si="14"/>
        <v>524.76215879790163</v>
      </c>
      <c r="U98" s="76">
        <f t="shared" si="14"/>
        <v>531.76779115508407</v>
      </c>
      <c r="V98" s="76">
        <f t="shared" si="14"/>
        <v>540.40843254265747</v>
      </c>
      <c r="W98" s="76">
        <f t="shared" si="14"/>
        <v>547.74035997467524</v>
      </c>
      <c r="X98" s="76">
        <f t="shared" si="14"/>
        <v>550.63922386435752</v>
      </c>
      <c r="Y98" s="76">
        <f t="shared" si="14"/>
        <v>551.9777259934026</v>
      </c>
      <c r="Z98" s="76">
        <f t="shared" si="14"/>
        <v>551.89635862820478</v>
      </c>
      <c r="AA98" s="63">
        <f t="shared" si="14"/>
        <v>549.08123791102514</v>
      </c>
    </row>
    <row r="99" spans="1:27" ht="12.75" customHeight="1" x14ac:dyDescent="0.3">
      <c r="A99" s="13" t="s">
        <v>80</v>
      </c>
      <c r="B99" s="76">
        <f>SUM(B97:B98)</f>
        <v>711.95617299785397</v>
      </c>
      <c r="C99" s="76">
        <f t="shared" ref="C99:AA99" si="15">SUM(C97:C98)</f>
        <v>693.60622247186211</v>
      </c>
      <c r="D99" s="76">
        <f t="shared" si="15"/>
        <v>678.25240719637372</v>
      </c>
      <c r="E99" s="76">
        <f t="shared" si="15"/>
        <v>679.26767248686224</v>
      </c>
      <c r="F99" s="76">
        <f t="shared" si="15"/>
        <v>684.92413949275351</v>
      </c>
      <c r="G99" s="76">
        <f t="shared" si="15"/>
        <v>692.09569269235135</v>
      </c>
      <c r="H99" s="76">
        <f t="shared" si="15"/>
        <v>696.41942278135139</v>
      </c>
      <c r="I99" s="76">
        <f t="shared" si="15"/>
        <v>705.33927856857031</v>
      </c>
      <c r="J99" s="76">
        <f t="shared" si="15"/>
        <v>707.78013633444903</v>
      </c>
      <c r="K99" s="76">
        <f t="shared" si="15"/>
        <v>693.63857494533477</v>
      </c>
      <c r="L99" s="63">
        <f t="shared" si="15"/>
        <v>684.03266685440724</v>
      </c>
      <c r="M99" s="76">
        <f t="shared" si="15"/>
        <v>688.99616079494126</v>
      </c>
      <c r="N99" s="76">
        <f t="shared" si="15"/>
        <v>698.84783472387767</v>
      </c>
      <c r="O99" s="76">
        <f t="shared" si="15"/>
        <v>709.554940192412</v>
      </c>
      <c r="P99" s="76">
        <f t="shared" si="15"/>
        <v>719.98965903541773</v>
      </c>
      <c r="Q99" s="76">
        <f t="shared" si="15"/>
        <v>733.17892298784022</v>
      </c>
      <c r="R99" s="76">
        <f t="shared" si="15"/>
        <v>747.6561815473583</v>
      </c>
      <c r="S99" s="76">
        <f t="shared" si="15"/>
        <v>760.28485668883525</v>
      </c>
      <c r="T99" s="76">
        <f t="shared" si="15"/>
        <v>772.41338430989003</v>
      </c>
      <c r="U99" s="76">
        <f t="shared" si="15"/>
        <v>781.35057813803792</v>
      </c>
      <c r="V99" s="76">
        <f t="shared" si="15"/>
        <v>792.15521636129188</v>
      </c>
      <c r="W99" s="76">
        <f t="shared" si="15"/>
        <v>801.5014019114235</v>
      </c>
      <c r="X99" s="76">
        <f t="shared" si="15"/>
        <v>805.66385589506444</v>
      </c>
      <c r="Y99" s="76">
        <f t="shared" si="15"/>
        <v>807.88669309687384</v>
      </c>
      <c r="Z99" s="76">
        <f t="shared" si="15"/>
        <v>808.21503163120144</v>
      </c>
      <c r="AA99" s="63">
        <f t="shared" si="15"/>
        <v>805.42794970986461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55989</v>
      </c>
      <c r="D10" s="76">
        <v>56044</v>
      </c>
      <c r="E10" s="76">
        <v>56100</v>
      </c>
      <c r="F10" s="76">
        <v>56152</v>
      </c>
      <c r="G10" s="76">
        <v>56244</v>
      </c>
      <c r="H10" s="76">
        <v>56318</v>
      </c>
      <c r="I10" s="76">
        <v>56383</v>
      </c>
      <c r="J10" s="76">
        <v>56450</v>
      </c>
      <c r="K10" s="76">
        <v>56522</v>
      </c>
      <c r="L10" s="63">
        <v>56586</v>
      </c>
      <c r="M10" s="76">
        <v>56635</v>
      </c>
      <c r="N10" s="76">
        <v>56671</v>
      </c>
      <c r="O10" s="76">
        <v>56689</v>
      </c>
      <c r="P10" s="76">
        <v>56698</v>
      </c>
      <c r="Q10" s="76">
        <v>56704</v>
      </c>
      <c r="R10" s="76">
        <v>56690</v>
      </c>
      <c r="S10" s="76">
        <v>56675</v>
      </c>
      <c r="T10" s="76">
        <v>56658</v>
      </c>
      <c r="U10" s="76">
        <v>56625</v>
      </c>
      <c r="V10" s="76">
        <v>56578</v>
      </c>
      <c r="W10" s="76">
        <v>56543</v>
      </c>
      <c r="X10" s="76">
        <v>56512</v>
      </c>
      <c r="Y10" s="76">
        <v>56485</v>
      </c>
      <c r="Z10" s="76">
        <v>56456</v>
      </c>
      <c r="AA10" s="63">
        <v>56424</v>
      </c>
    </row>
    <row r="11" spans="1:27" ht="12.75" customHeight="1" x14ac:dyDescent="0.3">
      <c r="A11" s="6" t="s">
        <v>55</v>
      </c>
      <c r="B11" s="25"/>
      <c r="C11" s="76">
        <v>484</v>
      </c>
      <c r="D11" s="76">
        <v>490</v>
      </c>
      <c r="E11" s="76">
        <v>488</v>
      </c>
      <c r="F11" s="76">
        <v>488</v>
      </c>
      <c r="G11" s="76">
        <v>486</v>
      </c>
      <c r="H11" s="76">
        <v>491</v>
      </c>
      <c r="I11" s="76">
        <v>492</v>
      </c>
      <c r="J11" s="76">
        <v>494</v>
      </c>
      <c r="K11" s="76">
        <v>498</v>
      </c>
      <c r="L11" s="63">
        <v>499</v>
      </c>
      <c r="M11" s="76">
        <v>496</v>
      </c>
      <c r="N11" s="76">
        <v>500</v>
      </c>
      <c r="O11" s="76">
        <v>497</v>
      </c>
      <c r="P11" s="76">
        <v>503</v>
      </c>
      <c r="Q11" s="76">
        <v>500</v>
      </c>
      <c r="R11" s="76">
        <v>499</v>
      </c>
      <c r="S11" s="76">
        <v>503</v>
      </c>
      <c r="T11" s="76">
        <v>502</v>
      </c>
      <c r="U11" s="76">
        <v>505</v>
      </c>
      <c r="V11" s="76">
        <v>507</v>
      </c>
      <c r="W11" s="76">
        <v>505</v>
      </c>
      <c r="X11" s="76">
        <v>510</v>
      </c>
      <c r="Y11" s="76">
        <v>513</v>
      </c>
      <c r="Z11" s="76">
        <v>511</v>
      </c>
      <c r="AA11" s="63">
        <v>513</v>
      </c>
    </row>
    <row r="12" spans="1:27" ht="12.75" customHeight="1" x14ac:dyDescent="0.3">
      <c r="A12" s="6" t="s">
        <v>56</v>
      </c>
      <c r="B12" s="25"/>
      <c r="C12" s="76">
        <v>666</v>
      </c>
      <c r="D12" s="76">
        <v>685</v>
      </c>
      <c r="E12" s="76">
        <v>691</v>
      </c>
      <c r="F12" s="76">
        <v>669</v>
      </c>
      <c r="G12" s="76">
        <v>683</v>
      </c>
      <c r="H12" s="76">
        <v>699</v>
      </c>
      <c r="I12" s="76">
        <v>708</v>
      </c>
      <c r="J12" s="76">
        <v>715</v>
      </c>
      <c r="K12" s="76">
        <v>719</v>
      </c>
      <c r="L12" s="63">
        <v>743</v>
      </c>
      <c r="M12" s="76">
        <v>752</v>
      </c>
      <c r="N12" s="76">
        <v>761</v>
      </c>
      <c r="O12" s="76">
        <v>764</v>
      </c>
      <c r="P12" s="76">
        <v>771</v>
      </c>
      <c r="Q12" s="76">
        <v>789</v>
      </c>
      <c r="R12" s="76">
        <v>789</v>
      </c>
      <c r="S12" s="76">
        <v>794</v>
      </c>
      <c r="T12" s="76">
        <v>804</v>
      </c>
      <c r="U12" s="76">
        <v>814</v>
      </c>
      <c r="V12" s="76">
        <v>815</v>
      </c>
      <c r="W12" s="76">
        <v>808</v>
      </c>
      <c r="X12" s="76">
        <v>812</v>
      </c>
      <c r="Y12" s="76">
        <v>819</v>
      </c>
      <c r="Z12" s="76">
        <v>820</v>
      </c>
      <c r="AA12" s="63">
        <v>824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-182</v>
      </c>
      <c r="D14" s="76">
        <f t="shared" ref="D14:AA14" si="0">D11-D12</f>
        <v>-195</v>
      </c>
      <c r="E14" s="76">
        <f t="shared" si="0"/>
        <v>-203</v>
      </c>
      <c r="F14" s="76">
        <f t="shared" si="0"/>
        <v>-181</v>
      </c>
      <c r="G14" s="76">
        <f t="shared" si="0"/>
        <v>-197</v>
      </c>
      <c r="H14" s="76">
        <f t="shared" si="0"/>
        <v>-208</v>
      </c>
      <c r="I14" s="76">
        <f t="shared" si="0"/>
        <v>-216</v>
      </c>
      <c r="J14" s="76">
        <f t="shared" si="0"/>
        <v>-221</v>
      </c>
      <c r="K14" s="76">
        <f t="shared" si="0"/>
        <v>-221</v>
      </c>
      <c r="L14" s="63">
        <f t="shared" si="0"/>
        <v>-244</v>
      </c>
      <c r="M14" s="76">
        <f t="shared" si="0"/>
        <v>-256</v>
      </c>
      <c r="N14" s="76">
        <f t="shared" si="0"/>
        <v>-261</v>
      </c>
      <c r="O14" s="76">
        <f t="shared" si="0"/>
        <v>-267</v>
      </c>
      <c r="P14" s="76">
        <f t="shared" si="0"/>
        <v>-268</v>
      </c>
      <c r="Q14" s="76">
        <f t="shared" si="0"/>
        <v>-289</v>
      </c>
      <c r="R14" s="76">
        <f t="shared" si="0"/>
        <v>-290</v>
      </c>
      <c r="S14" s="76">
        <f t="shared" si="0"/>
        <v>-291</v>
      </c>
      <c r="T14" s="76">
        <f t="shared" si="0"/>
        <v>-302</v>
      </c>
      <c r="U14" s="76">
        <f t="shared" si="0"/>
        <v>-309</v>
      </c>
      <c r="V14" s="76">
        <f t="shared" si="0"/>
        <v>-308</v>
      </c>
      <c r="W14" s="76">
        <f t="shared" si="0"/>
        <v>-303</v>
      </c>
      <c r="X14" s="76">
        <f t="shared" si="0"/>
        <v>-302</v>
      </c>
      <c r="Y14" s="76">
        <f t="shared" si="0"/>
        <v>-306</v>
      </c>
      <c r="Z14" s="76">
        <f t="shared" si="0"/>
        <v>-309</v>
      </c>
      <c r="AA14" s="63">
        <f t="shared" si="0"/>
        <v>-311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134</v>
      </c>
      <c r="D16" s="76">
        <v>140</v>
      </c>
      <c r="E16" s="76">
        <v>136</v>
      </c>
      <c r="F16" s="76">
        <v>146</v>
      </c>
      <c r="G16" s="76">
        <v>146</v>
      </c>
      <c r="H16" s="76">
        <v>147</v>
      </c>
      <c r="I16" s="76">
        <v>151</v>
      </c>
      <c r="J16" s="76">
        <v>151</v>
      </c>
      <c r="K16" s="76">
        <v>151</v>
      </c>
      <c r="L16" s="63">
        <v>151</v>
      </c>
      <c r="M16" s="76">
        <v>151</v>
      </c>
      <c r="N16" s="76">
        <v>151</v>
      </c>
      <c r="O16" s="76">
        <v>151</v>
      </c>
      <c r="P16" s="76">
        <v>151</v>
      </c>
      <c r="Q16" s="76">
        <v>151</v>
      </c>
      <c r="R16" s="76">
        <v>151</v>
      </c>
      <c r="S16" s="76">
        <v>151</v>
      </c>
      <c r="T16" s="76">
        <v>151</v>
      </c>
      <c r="U16" s="76">
        <v>151</v>
      </c>
      <c r="V16" s="76">
        <v>151</v>
      </c>
      <c r="W16" s="76">
        <v>151</v>
      </c>
      <c r="X16" s="76">
        <v>151</v>
      </c>
      <c r="Y16" s="76">
        <v>151</v>
      </c>
      <c r="Z16" s="76">
        <v>151</v>
      </c>
      <c r="AA16" s="63">
        <v>151</v>
      </c>
    </row>
    <row r="17" spans="1:27" ht="12.75" customHeight="1" x14ac:dyDescent="0.3">
      <c r="A17" s="81" t="s">
        <v>83</v>
      </c>
      <c r="B17" s="81"/>
      <c r="C17" s="76">
        <v>770</v>
      </c>
      <c r="D17" s="76">
        <v>773</v>
      </c>
      <c r="E17" s="76">
        <v>772</v>
      </c>
      <c r="F17" s="76">
        <v>774</v>
      </c>
      <c r="G17" s="76">
        <v>781</v>
      </c>
      <c r="H17" s="76">
        <v>779</v>
      </c>
      <c r="I17" s="76">
        <v>784</v>
      </c>
      <c r="J17" s="76">
        <v>785</v>
      </c>
      <c r="K17" s="76">
        <v>784</v>
      </c>
      <c r="L17" s="63">
        <v>793</v>
      </c>
      <c r="M17" s="76">
        <v>790</v>
      </c>
      <c r="N17" s="76">
        <v>792</v>
      </c>
      <c r="O17" s="76">
        <v>792</v>
      </c>
      <c r="P17" s="76">
        <v>795</v>
      </c>
      <c r="Q17" s="76">
        <v>793</v>
      </c>
      <c r="R17" s="76">
        <v>791</v>
      </c>
      <c r="S17" s="76">
        <v>789</v>
      </c>
      <c r="T17" s="76">
        <v>789</v>
      </c>
      <c r="U17" s="76">
        <v>784</v>
      </c>
      <c r="V17" s="76">
        <v>786</v>
      </c>
      <c r="W17" s="76">
        <v>783</v>
      </c>
      <c r="X17" s="76">
        <v>788</v>
      </c>
      <c r="Y17" s="76">
        <v>789</v>
      </c>
      <c r="Z17" s="76">
        <v>786</v>
      </c>
      <c r="AA17" s="63">
        <v>792</v>
      </c>
    </row>
    <row r="18" spans="1:27" ht="12.75" customHeight="1" x14ac:dyDescent="0.3">
      <c r="A18" s="6" t="s">
        <v>97</v>
      </c>
      <c r="B18" s="6"/>
      <c r="C18" s="76">
        <v>976</v>
      </c>
      <c r="D18" s="76">
        <v>963</v>
      </c>
      <c r="E18" s="76">
        <v>962</v>
      </c>
      <c r="F18" s="76">
        <v>963</v>
      </c>
      <c r="G18" s="76">
        <v>962</v>
      </c>
      <c r="H18" s="76">
        <v>960</v>
      </c>
      <c r="I18" s="76">
        <v>963</v>
      </c>
      <c r="J18" s="76">
        <v>965</v>
      </c>
      <c r="K18" s="76">
        <v>966</v>
      </c>
      <c r="L18" s="63">
        <v>966</v>
      </c>
      <c r="M18" s="76">
        <v>965</v>
      </c>
      <c r="N18" s="76">
        <v>968</v>
      </c>
      <c r="O18" s="76">
        <v>967</v>
      </c>
      <c r="P18" s="76">
        <v>965</v>
      </c>
      <c r="Q18" s="76">
        <v>963</v>
      </c>
      <c r="R18" s="76">
        <v>962</v>
      </c>
      <c r="S18" s="76">
        <v>965</v>
      </c>
      <c r="T18" s="76">
        <v>965</v>
      </c>
      <c r="U18" s="76">
        <v>965</v>
      </c>
      <c r="V18" s="76">
        <v>966</v>
      </c>
      <c r="W18" s="76">
        <v>968</v>
      </c>
      <c r="X18" s="76">
        <v>967</v>
      </c>
      <c r="Y18" s="76">
        <v>969</v>
      </c>
      <c r="Z18" s="76">
        <v>970</v>
      </c>
      <c r="AA18" s="63">
        <v>970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199</v>
      </c>
      <c r="D20" s="76">
        <v>201</v>
      </c>
      <c r="E20" s="76">
        <v>200</v>
      </c>
      <c r="F20" s="76">
        <v>197</v>
      </c>
      <c r="G20" s="76">
        <v>198</v>
      </c>
      <c r="H20" s="76">
        <v>195</v>
      </c>
      <c r="I20" s="76">
        <v>197</v>
      </c>
      <c r="J20" s="76">
        <v>197</v>
      </c>
      <c r="K20" s="76">
        <v>197</v>
      </c>
      <c r="L20" s="63">
        <v>197</v>
      </c>
      <c r="M20" s="76">
        <v>197</v>
      </c>
      <c r="N20" s="76">
        <v>197</v>
      </c>
      <c r="O20" s="76">
        <v>197</v>
      </c>
      <c r="P20" s="76">
        <v>197</v>
      </c>
      <c r="Q20" s="76">
        <v>197</v>
      </c>
      <c r="R20" s="76">
        <v>197</v>
      </c>
      <c r="S20" s="76">
        <v>197</v>
      </c>
      <c r="T20" s="76">
        <v>197</v>
      </c>
      <c r="U20" s="76">
        <v>197</v>
      </c>
      <c r="V20" s="76">
        <v>197</v>
      </c>
      <c r="W20" s="76">
        <v>197</v>
      </c>
      <c r="X20" s="76">
        <v>197</v>
      </c>
      <c r="Y20" s="76">
        <v>197</v>
      </c>
      <c r="Z20" s="76">
        <v>197</v>
      </c>
      <c r="AA20" s="63">
        <v>197</v>
      </c>
    </row>
    <row r="21" spans="1:27" ht="12.75" customHeight="1" x14ac:dyDescent="0.3">
      <c r="A21" s="81" t="s">
        <v>84</v>
      </c>
      <c r="B21" s="81"/>
      <c r="C21" s="76">
        <v>596</v>
      </c>
      <c r="D21" s="76">
        <v>597</v>
      </c>
      <c r="E21" s="76">
        <v>607</v>
      </c>
      <c r="F21" s="76">
        <v>602</v>
      </c>
      <c r="G21" s="76">
        <v>608</v>
      </c>
      <c r="H21" s="76">
        <v>606</v>
      </c>
      <c r="I21" s="76">
        <v>609</v>
      </c>
      <c r="J21" s="76">
        <v>611</v>
      </c>
      <c r="K21" s="76">
        <v>612</v>
      </c>
      <c r="L21" s="63">
        <v>614</v>
      </c>
      <c r="M21" s="76">
        <v>613</v>
      </c>
      <c r="N21" s="76">
        <v>622</v>
      </c>
      <c r="O21" s="76">
        <v>622</v>
      </c>
      <c r="P21" s="76">
        <v>624</v>
      </c>
      <c r="Q21" s="76">
        <v>628</v>
      </c>
      <c r="R21" s="76">
        <v>628</v>
      </c>
      <c r="S21" s="76">
        <v>630</v>
      </c>
      <c r="T21" s="76">
        <v>633</v>
      </c>
      <c r="U21" s="76">
        <v>632</v>
      </c>
      <c r="V21" s="76">
        <v>632</v>
      </c>
      <c r="W21" s="76">
        <v>629</v>
      </c>
      <c r="X21" s="76">
        <v>632</v>
      </c>
      <c r="Y21" s="76">
        <v>633</v>
      </c>
      <c r="Z21" s="76">
        <v>631</v>
      </c>
      <c r="AA21" s="63">
        <v>632</v>
      </c>
    </row>
    <row r="22" spans="1:27" ht="12.75" customHeight="1" x14ac:dyDescent="0.3">
      <c r="A22" s="6" t="s">
        <v>98</v>
      </c>
      <c r="B22" s="6"/>
      <c r="C22" s="76">
        <v>845</v>
      </c>
      <c r="D22" s="76">
        <v>821</v>
      </c>
      <c r="E22" s="76">
        <v>808</v>
      </c>
      <c r="F22" s="76">
        <v>810</v>
      </c>
      <c r="G22" s="76">
        <v>810</v>
      </c>
      <c r="H22" s="76">
        <v>809</v>
      </c>
      <c r="I22" s="76">
        <v>806</v>
      </c>
      <c r="J22" s="76">
        <v>803</v>
      </c>
      <c r="K22" s="76">
        <v>805</v>
      </c>
      <c r="L22" s="63">
        <v>804</v>
      </c>
      <c r="M22" s="76">
        <v>804</v>
      </c>
      <c r="N22" s="76">
        <v>809</v>
      </c>
      <c r="O22" s="76">
        <v>810</v>
      </c>
      <c r="P22" s="76">
        <v>810</v>
      </c>
      <c r="Q22" s="76">
        <v>806</v>
      </c>
      <c r="R22" s="76">
        <v>803</v>
      </c>
      <c r="S22" s="76">
        <v>805</v>
      </c>
      <c r="T22" s="76">
        <v>806</v>
      </c>
      <c r="U22" s="76">
        <v>806</v>
      </c>
      <c r="V22" s="76">
        <v>801</v>
      </c>
      <c r="W22" s="76">
        <v>800</v>
      </c>
      <c r="X22" s="76">
        <v>800</v>
      </c>
      <c r="Y22" s="76">
        <v>800</v>
      </c>
      <c r="Z22" s="76">
        <v>798</v>
      </c>
      <c r="AA22" s="63">
        <v>796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-65</v>
      </c>
      <c r="D24" s="76">
        <f t="shared" ref="D24:AA26" si="1">D16-D20</f>
        <v>-61</v>
      </c>
      <c r="E24" s="76">
        <f t="shared" si="1"/>
        <v>-64</v>
      </c>
      <c r="F24" s="76">
        <f t="shared" si="1"/>
        <v>-51</v>
      </c>
      <c r="G24" s="76">
        <f t="shared" si="1"/>
        <v>-52</v>
      </c>
      <c r="H24" s="76">
        <f t="shared" si="1"/>
        <v>-48</v>
      </c>
      <c r="I24" s="76">
        <f t="shared" si="1"/>
        <v>-46</v>
      </c>
      <c r="J24" s="76">
        <f t="shared" si="1"/>
        <v>-46</v>
      </c>
      <c r="K24" s="76">
        <f t="shared" si="1"/>
        <v>-46</v>
      </c>
      <c r="L24" s="63">
        <f t="shared" si="1"/>
        <v>-46</v>
      </c>
      <c r="M24" s="76">
        <f t="shared" si="1"/>
        <v>-46</v>
      </c>
      <c r="N24" s="76">
        <f t="shared" si="1"/>
        <v>-46</v>
      </c>
      <c r="O24" s="76">
        <f t="shared" si="1"/>
        <v>-46</v>
      </c>
      <c r="P24" s="76">
        <f t="shared" si="1"/>
        <v>-46</v>
      </c>
      <c r="Q24" s="76">
        <f t="shared" si="1"/>
        <v>-46</v>
      </c>
      <c r="R24" s="76">
        <f t="shared" si="1"/>
        <v>-46</v>
      </c>
      <c r="S24" s="76">
        <f t="shared" si="1"/>
        <v>-46</v>
      </c>
      <c r="T24" s="76">
        <f t="shared" si="1"/>
        <v>-46</v>
      </c>
      <c r="U24" s="76">
        <f t="shared" si="1"/>
        <v>-46</v>
      </c>
      <c r="V24" s="76">
        <f t="shared" si="1"/>
        <v>-46</v>
      </c>
      <c r="W24" s="76">
        <f t="shared" si="1"/>
        <v>-46</v>
      </c>
      <c r="X24" s="76">
        <f t="shared" si="1"/>
        <v>-46</v>
      </c>
      <c r="Y24" s="76">
        <f t="shared" si="1"/>
        <v>-46</v>
      </c>
      <c r="Z24" s="76">
        <f t="shared" si="1"/>
        <v>-46</v>
      </c>
      <c r="AA24" s="63">
        <f t="shared" si="1"/>
        <v>-46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174</v>
      </c>
      <c r="D25" s="76">
        <f t="shared" si="2"/>
        <v>176</v>
      </c>
      <c r="E25" s="76">
        <f t="shared" si="2"/>
        <v>165</v>
      </c>
      <c r="F25" s="76">
        <f t="shared" si="2"/>
        <v>172</v>
      </c>
      <c r="G25" s="76">
        <f t="shared" si="2"/>
        <v>173</v>
      </c>
      <c r="H25" s="76">
        <f t="shared" si="2"/>
        <v>173</v>
      </c>
      <c r="I25" s="76">
        <f t="shared" si="2"/>
        <v>175</v>
      </c>
      <c r="J25" s="76">
        <f t="shared" si="2"/>
        <v>174</v>
      </c>
      <c r="K25" s="76">
        <f t="shared" si="2"/>
        <v>172</v>
      </c>
      <c r="L25" s="63">
        <f t="shared" si="2"/>
        <v>179</v>
      </c>
      <c r="M25" s="76">
        <f t="shared" si="2"/>
        <v>177</v>
      </c>
      <c r="N25" s="76">
        <f t="shared" si="2"/>
        <v>170</v>
      </c>
      <c r="O25" s="76">
        <f t="shared" si="2"/>
        <v>170</v>
      </c>
      <c r="P25" s="76">
        <f t="shared" si="2"/>
        <v>171</v>
      </c>
      <c r="Q25" s="76">
        <f t="shared" si="2"/>
        <v>165</v>
      </c>
      <c r="R25" s="76">
        <f t="shared" si="2"/>
        <v>163</v>
      </c>
      <c r="S25" s="76">
        <f t="shared" si="1"/>
        <v>159</v>
      </c>
      <c r="T25" s="76">
        <f t="shared" si="1"/>
        <v>156</v>
      </c>
      <c r="U25" s="76">
        <f t="shared" si="1"/>
        <v>152</v>
      </c>
      <c r="V25" s="76">
        <f t="shared" si="1"/>
        <v>154</v>
      </c>
      <c r="W25" s="76">
        <f t="shared" si="1"/>
        <v>154</v>
      </c>
      <c r="X25" s="76">
        <f t="shared" si="1"/>
        <v>156</v>
      </c>
      <c r="Y25" s="76">
        <f t="shared" si="1"/>
        <v>156</v>
      </c>
      <c r="Z25" s="76">
        <f t="shared" si="1"/>
        <v>155</v>
      </c>
      <c r="AA25" s="63">
        <f t="shared" si="1"/>
        <v>160</v>
      </c>
    </row>
    <row r="26" spans="1:27" ht="12.75" customHeight="1" x14ac:dyDescent="0.3">
      <c r="A26" s="6" t="s">
        <v>82</v>
      </c>
      <c r="B26" s="6"/>
      <c r="C26" s="76">
        <f t="shared" si="2"/>
        <v>131</v>
      </c>
      <c r="D26" s="76">
        <f t="shared" si="1"/>
        <v>142</v>
      </c>
      <c r="E26" s="76">
        <f t="shared" si="1"/>
        <v>154</v>
      </c>
      <c r="F26" s="76">
        <f t="shared" si="1"/>
        <v>153</v>
      </c>
      <c r="G26" s="76">
        <f t="shared" si="1"/>
        <v>152</v>
      </c>
      <c r="H26" s="76">
        <f t="shared" si="1"/>
        <v>151</v>
      </c>
      <c r="I26" s="76">
        <f t="shared" si="1"/>
        <v>157</v>
      </c>
      <c r="J26" s="76">
        <f t="shared" si="1"/>
        <v>162</v>
      </c>
      <c r="K26" s="76">
        <f t="shared" si="1"/>
        <v>161</v>
      </c>
      <c r="L26" s="63">
        <f t="shared" si="1"/>
        <v>162</v>
      </c>
      <c r="M26" s="76">
        <f t="shared" si="1"/>
        <v>161</v>
      </c>
      <c r="N26" s="76">
        <f t="shared" si="1"/>
        <v>159</v>
      </c>
      <c r="O26" s="76">
        <f t="shared" si="1"/>
        <v>157</v>
      </c>
      <c r="P26" s="76">
        <f t="shared" si="1"/>
        <v>155</v>
      </c>
      <c r="Q26" s="76">
        <f t="shared" si="1"/>
        <v>157</v>
      </c>
      <c r="R26" s="76">
        <f t="shared" si="1"/>
        <v>159</v>
      </c>
      <c r="S26" s="76">
        <f t="shared" si="1"/>
        <v>160</v>
      </c>
      <c r="T26" s="76">
        <f t="shared" si="1"/>
        <v>159</v>
      </c>
      <c r="U26" s="76">
        <f t="shared" si="1"/>
        <v>159</v>
      </c>
      <c r="V26" s="76">
        <f t="shared" si="1"/>
        <v>165</v>
      </c>
      <c r="W26" s="76">
        <f t="shared" si="1"/>
        <v>168</v>
      </c>
      <c r="X26" s="76">
        <f t="shared" si="1"/>
        <v>167</v>
      </c>
      <c r="Y26" s="76">
        <f t="shared" si="1"/>
        <v>169</v>
      </c>
      <c r="Z26" s="76">
        <f t="shared" si="1"/>
        <v>172</v>
      </c>
      <c r="AA26" s="63">
        <f t="shared" si="1"/>
        <v>174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240</v>
      </c>
      <c r="D28" s="76">
        <f t="shared" ref="D28:AA28" si="3">SUM(D24:D26)</f>
        <v>257</v>
      </c>
      <c r="E28" s="76">
        <f t="shared" si="3"/>
        <v>255</v>
      </c>
      <c r="F28" s="76">
        <f t="shared" si="3"/>
        <v>274</v>
      </c>
      <c r="G28" s="76">
        <f t="shared" si="3"/>
        <v>273</v>
      </c>
      <c r="H28" s="76">
        <f t="shared" si="3"/>
        <v>276</v>
      </c>
      <c r="I28" s="76">
        <f t="shared" si="3"/>
        <v>286</v>
      </c>
      <c r="J28" s="76">
        <f t="shared" si="3"/>
        <v>290</v>
      </c>
      <c r="K28" s="76">
        <f t="shared" si="3"/>
        <v>287</v>
      </c>
      <c r="L28" s="63">
        <f t="shared" si="3"/>
        <v>295</v>
      </c>
      <c r="M28" s="76">
        <f t="shared" si="3"/>
        <v>292</v>
      </c>
      <c r="N28" s="76">
        <f t="shared" si="3"/>
        <v>283</v>
      </c>
      <c r="O28" s="76">
        <f t="shared" si="3"/>
        <v>281</v>
      </c>
      <c r="P28" s="76">
        <f t="shared" si="3"/>
        <v>280</v>
      </c>
      <c r="Q28" s="76">
        <f t="shared" si="3"/>
        <v>276</v>
      </c>
      <c r="R28" s="76">
        <f t="shared" si="3"/>
        <v>276</v>
      </c>
      <c r="S28" s="76">
        <f t="shared" si="3"/>
        <v>273</v>
      </c>
      <c r="T28" s="76">
        <f t="shared" si="3"/>
        <v>269</v>
      </c>
      <c r="U28" s="76">
        <f t="shared" si="3"/>
        <v>265</v>
      </c>
      <c r="V28" s="76">
        <f t="shared" si="3"/>
        <v>273</v>
      </c>
      <c r="W28" s="76">
        <f t="shared" si="3"/>
        <v>276</v>
      </c>
      <c r="X28" s="76">
        <f t="shared" si="3"/>
        <v>277</v>
      </c>
      <c r="Y28" s="76">
        <f t="shared" si="3"/>
        <v>279</v>
      </c>
      <c r="Z28" s="76">
        <f t="shared" si="3"/>
        <v>281</v>
      </c>
      <c r="AA28" s="63">
        <f t="shared" si="3"/>
        <v>288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-3</v>
      </c>
      <c r="D30" s="76">
        <v>-6</v>
      </c>
      <c r="E30" s="76">
        <v>0</v>
      </c>
      <c r="F30" s="76">
        <v>-1</v>
      </c>
      <c r="G30" s="76">
        <v>-2</v>
      </c>
      <c r="H30" s="76">
        <v>-3</v>
      </c>
      <c r="I30" s="76">
        <v>-3</v>
      </c>
      <c r="J30" s="76">
        <v>3</v>
      </c>
      <c r="K30" s="76">
        <v>-2</v>
      </c>
      <c r="L30" s="63">
        <v>-2</v>
      </c>
      <c r="M30" s="76">
        <v>0</v>
      </c>
      <c r="N30" s="76">
        <v>-4</v>
      </c>
      <c r="O30" s="76">
        <v>-5</v>
      </c>
      <c r="P30" s="76">
        <v>-6</v>
      </c>
      <c r="Q30" s="76">
        <v>-1</v>
      </c>
      <c r="R30" s="76">
        <v>-1</v>
      </c>
      <c r="S30" s="76">
        <v>1</v>
      </c>
      <c r="T30" s="76">
        <v>0</v>
      </c>
      <c r="U30" s="76">
        <v>-3</v>
      </c>
      <c r="V30" s="76">
        <v>0</v>
      </c>
      <c r="W30" s="76">
        <v>-4</v>
      </c>
      <c r="X30" s="76">
        <v>-2</v>
      </c>
      <c r="Y30" s="76">
        <v>-2</v>
      </c>
      <c r="Z30" s="76">
        <v>-4</v>
      </c>
      <c r="AA30" s="63">
        <v>-1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55</v>
      </c>
      <c r="D32" s="76">
        <f t="shared" ref="D32:AA32" si="4">D30+D28+D14</f>
        <v>56</v>
      </c>
      <c r="E32" s="76">
        <f t="shared" si="4"/>
        <v>52</v>
      </c>
      <c r="F32" s="76">
        <f t="shared" si="4"/>
        <v>92</v>
      </c>
      <c r="G32" s="76">
        <f t="shared" si="4"/>
        <v>74</v>
      </c>
      <c r="H32" s="76">
        <f t="shared" si="4"/>
        <v>65</v>
      </c>
      <c r="I32" s="76">
        <f t="shared" si="4"/>
        <v>67</v>
      </c>
      <c r="J32" s="76">
        <f t="shared" si="4"/>
        <v>72</v>
      </c>
      <c r="K32" s="76">
        <f t="shared" si="4"/>
        <v>64</v>
      </c>
      <c r="L32" s="63">
        <f t="shared" si="4"/>
        <v>49</v>
      </c>
      <c r="M32" s="76">
        <f t="shared" si="4"/>
        <v>36</v>
      </c>
      <c r="N32" s="76">
        <f t="shared" si="4"/>
        <v>18</v>
      </c>
      <c r="O32" s="76">
        <f t="shared" si="4"/>
        <v>9</v>
      </c>
      <c r="P32" s="76">
        <f t="shared" si="4"/>
        <v>6</v>
      </c>
      <c r="Q32" s="76">
        <f t="shared" si="4"/>
        <v>-14</v>
      </c>
      <c r="R32" s="76">
        <f t="shared" si="4"/>
        <v>-15</v>
      </c>
      <c r="S32" s="76">
        <f t="shared" si="4"/>
        <v>-17</v>
      </c>
      <c r="T32" s="76">
        <f t="shared" si="4"/>
        <v>-33</v>
      </c>
      <c r="U32" s="76">
        <f t="shared" si="4"/>
        <v>-47</v>
      </c>
      <c r="V32" s="76">
        <f t="shared" si="4"/>
        <v>-35</v>
      </c>
      <c r="W32" s="76">
        <f t="shared" si="4"/>
        <v>-31</v>
      </c>
      <c r="X32" s="76">
        <f t="shared" si="4"/>
        <v>-27</v>
      </c>
      <c r="Y32" s="76">
        <f t="shared" si="4"/>
        <v>-29</v>
      </c>
      <c r="Z32" s="76">
        <f t="shared" si="4"/>
        <v>-32</v>
      </c>
      <c r="AA32" s="63">
        <f t="shared" si="4"/>
        <v>-24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56044</v>
      </c>
      <c r="D34" s="76">
        <v>56100</v>
      </c>
      <c r="E34" s="76">
        <v>56152</v>
      </c>
      <c r="F34" s="76">
        <v>56244</v>
      </c>
      <c r="G34" s="76">
        <v>56318</v>
      </c>
      <c r="H34" s="76">
        <v>56383</v>
      </c>
      <c r="I34" s="76">
        <v>56450</v>
      </c>
      <c r="J34" s="76">
        <v>56522</v>
      </c>
      <c r="K34" s="76">
        <v>56586</v>
      </c>
      <c r="L34" s="63">
        <v>56635</v>
      </c>
      <c r="M34" s="76">
        <v>56671</v>
      </c>
      <c r="N34" s="76">
        <v>56689</v>
      </c>
      <c r="O34" s="76">
        <v>56698</v>
      </c>
      <c r="P34" s="76">
        <v>56704</v>
      </c>
      <c r="Q34" s="76">
        <v>56690</v>
      </c>
      <c r="R34" s="76">
        <v>56675</v>
      </c>
      <c r="S34" s="76">
        <v>56658</v>
      </c>
      <c r="T34" s="76">
        <v>56625</v>
      </c>
      <c r="U34" s="76">
        <v>56578</v>
      </c>
      <c r="V34" s="76">
        <v>56543</v>
      </c>
      <c r="W34" s="76">
        <v>56512</v>
      </c>
      <c r="X34" s="76">
        <v>56485</v>
      </c>
      <c r="Y34" s="76">
        <v>56456</v>
      </c>
      <c r="Z34" s="76">
        <v>56424</v>
      </c>
      <c r="AA34" s="63">
        <v>56400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9.8233581596385007E-4</v>
      </c>
      <c r="D36" s="38">
        <f t="shared" si="5"/>
        <v>9.9921490257654693E-4</v>
      </c>
      <c r="E36" s="38">
        <f t="shared" si="5"/>
        <v>9.2691622103386814E-4</v>
      </c>
      <c r="F36" s="38">
        <f t="shared" si="5"/>
        <v>1.6384100299187919E-3</v>
      </c>
      <c r="G36" s="38">
        <f t="shared" si="5"/>
        <v>1.3156958964511769E-3</v>
      </c>
      <c r="H36" s="38">
        <f t="shared" si="5"/>
        <v>1.1541603039880678E-3</v>
      </c>
      <c r="I36" s="38">
        <f t="shared" si="5"/>
        <v>1.1883014383768156E-3</v>
      </c>
      <c r="J36" s="38">
        <f t="shared" si="5"/>
        <v>1.2754650132860939E-3</v>
      </c>
      <c r="K36" s="38">
        <f t="shared" si="5"/>
        <v>1.1323024662963095E-3</v>
      </c>
      <c r="L36" s="39">
        <f t="shared" si="5"/>
        <v>8.6593857137807941E-4</v>
      </c>
      <c r="M36" s="38">
        <f t="shared" si="5"/>
        <v>6.3564933345104614E-4</v>
      </c>
      <c r="N36" s="38">
        <f t="shared" si="5"/>
        <v>3.1762277002346881E-4</v>
      </c>
      <c r="O36" s="38">
        <f t="shared" si="5"/>
        <v>1.5876095891619184E-4</v>
      </c>
      <c r="P36" s="38">
        <f t="shared" si="5"/>
        <v>1.0582383858337155E-4</v>
      </c>
      <c r="Q36" s="38">
        <f t="shared" si="5"/>
        <v>-2.4689616252821672E-4</v>
      </c>
      <c r="R36" s="38">
        <f t="shared" si="5"/>
        <v>-2.6459693067560415E-4</v>
      </c>
      <c r="S36" s="38">
        <f t="shared" si="5"/>
        <v>-2.9995588883987651E-4</v>
      </c>
      <c r="T36" s="38">
        <f t="shared" si="5"/>
        <v>-5.8244202054431849E-4</v>
      </c>
      <c r="U36" s="38">
        <f t="shared" si="5"/>
        <v>-8.3002207505518768E-4</v>
      </c>
      <c r="V36" s="38">
        <f t="shared" si="5"/>
        <v>-6.186150093675987E-4</v>
      </c>
      <c r="W36" s="38">
        <f t="shared" si="5"/>
        <v>-5.4825531011796331E-4</v>
      </c>
      <c r="X36" s="38">
        <f t="shared" si="5"/>
        <v>-4.7777463193657982E-4</v>
      </c>
      <c r="Y36" s="38">
        <f t="shared" si="5"/>
        <v>-5.1341063999291842E-4</v>
      </c>
      <c r="Z36" s="38">
        <f t="shared" si="5"/>
        <v>-5.6681309338245714E-4</v>
      </c>
      <c r="AA36" s="39">
        <f t="shared" si="5"/>
        <v>-4.253509145044662E-4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9.8233581596385007E-4</v>
      </c>
      <c r="D37" s="75">
        <f t="shared" si="6"/>
        <v>1.9825322831270426E-3</v>
      </c>
      <c r="E37" s="75">
        <f t="shared" si="6"/>
        <v>2.9112861454928646E-3</v>
      </c>
      <c r="F37" s="75">
        <f t="shared" si="6"/>
        <v>4.5544660558323961E-3</v>
      </c>
      <c r="G37" s="75">
        <f t="shared" si="6"/>
        <v>5.8761542445837575E-3</v>
      </c>
      <c r="H37" s="75">
        <f t="shared" si="6"/>
        <v>7.037096572541035E-3</v>
      </c>
      <c r="I37" s="75">
        <f t="shared" si="6"/>
        <v>8.2337602028969975E-3</v>
      </c>
      <c r="J37" s="75">
        <f t="shared" si="6"/>
        <v>9.519727089249674E-3</v>
      </c>
      <c r="K37" s="75">
        <f t="shared" si="6"/>
        <v>1.0662808766007609E-2</v>
      </c>
      <c r="L37" s="77">
        <f t="shared" si="6"/>
        <v>1.1537980674775402E-2</v>
      </c>
      <c r="M37" s="75">
        <f t="shared" si="6"/>
        <v>1.2180964117951741E-2</v>
      </c>
      <c r="N37" s="75">
        <f t="shared" si="6"/>
        <v>1.2502455839539909E-2</v>
      </c>
      <c r="O37" s="75">
        <f t="shared" si="6"/>
        <v>1.2663201700333995E-2</v>
      </c>
      <c r="P37" s="75">
        <f t="shared" si="6"/>
        <v>1.2770365607530051E-2</v>
      </c>
      <c r="Q37" s="75">
        <f t="shared" si="6"/>
        <v>1.2520316490739253E-2</v>
      </c>
      <c r="R37" s="75">
        <f t="shared" si="6"/>
        <v>1.2252406722749111E-2</v>
      </c>
      <c r="S37" s="75">
        <f t="shared" si="6"/>
        <v>1.1948775652360286E-2</v>
      </c>
      <c r="T37" s="75">
        <f t="shared" si="6"/>
        <v>1.1359374162781976E-2</v>
      </c>
      <c r="U37" s="75">
        <f t="shared" si="6"/>
        <v>1.0519923556412868E-2</v>
      </c>
      <c r="V37" s="75">
        <f t="shared" si="6"/>
        <v>9.894800764435871E-3</v>
      </c>
      <c r="W37" s="75">
        <f t="shared" si="6"/>
        <v>9.3411205772562459E-3</v>
      </c>
      <c r="X37" s="75">
        <f t="shared" si="6"/>
        <v>8.8588829948739924E-3</v>
      </c>
      <c r="Y37" s="75">
        <f t="shared" si="6"/>
        <v>8.340924110093054E-3</v>
      </c>
      <c r="Z37" s="75">
        <f t="shared" si="6"/>
        <v>7.7693832717140865E-3</v>
      </c>
      <c r="AA37" s="77">
        <f t="shared" si="6"/>
        <v>7.3407276429298613E-3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79.969083445593498</v>
      </c>
      <c r="D47" s="11">
        <v>80.0219027738449</v>
      </c>
      <c r="E47" s="11">
        <v>79.976810652351901</v>
      </c>
      <c r="F47" s="11">
        <v>80.450095563914502</v>
      </c>
      <c r="G47" s="11">
        <v>80.451081590132603</v>
      </c>
      <c r="H47" s="11">
        <v>80.553215303071298</v>
      </c>
      <c r="I47" s="11">
        <v>80.690179661048205</v>
      </c>
      <c r="J47" s="11">
        <v>80.685357571384699</v>
      </c>
      <c r="K47" s="11">
        <v>80.837866116648996</v>
      </c>
      <c r="L47" s="64">
        <v>80.831317683518904</v>
      </c>
      <c r="M47" s="11">
        <v>80.910288409426101</v>
      </c>
      <c r="N47" s="11">
        <v>80.969128033424596</v>
      </c>
      <c r="O47" s="11">
        <v>81.062984783964097</v>
      </c>
      <c r="P47" s="11">
        <v>81.3609246417017</v>
      </c>
      <c r="Q47" s="11">
        <v>81.291837403404699</v>
      </c>
      <c r="R47" s="11">
        <v>81.484033883964401</v>
      </c>
      <c r="S47" s="11">
        <v>81.458498613961197</v>
      </c>
      <c r="T47" s="11">
        <v>81.645008797654498</v>
      </c>
      <c r="U47" s="11">
        <v>81.643525215590202</v>
      </c>
      <c r="V47" s="11">
        <v>81.869057967860101</v>
      </c>
      <c r="W47" s="11">
        <v>82.040910139682893</v>
      </c>
      <c r="X47" s="11">
        <v>82.113029900486694</v>
      </c>
      <c r="Y47" s="11">
        <v>82.121454636937898</v>
      </c>
      <c r="Z47" s="11">
        <v>82.305308660351898</v>
      </c>
      <c r="AA47" s="64">
        <v>82.396292491645596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9092</v>
      </c>
      <c r="C57" s="76">
        <v>9053</v>
      </c>
      <c r="D57" s="76">
        <v>9005</v>
      </c>
      <c r="E57" s="76">
        <v>8935</v>
      </c>
      <c r="F57" s="76">
        <v>8908</v>
      </c>
      <c r="G57" s="76">
        <v>8880</v>
      </c>
      <c r="H57" s="76">
        <v>8808</v>
      </c>
      <c r="I57" s="76">
        <v>8785</v>
      </c>
      <c r="J57" s="76">
        <v>8670</v>
      </c>
      <c r="K57" s="76">
        <v>8600</v>
      </c>
      <c r="L57" s="63">
        <v>8509</v>
      </c>
      <c r="M57" s="76">
        <v>8440</v>
      </c>
      <c r="N57" s="76">
        <v>8447</v>
      </c>
      <c r="O57" s="76">
        <v>8401</v>
      </c>
      <c r="P57" s="76">
        <v>8404</v>
      </c>
      <c r="Q57" s="76">
        <v>8367</v>
      </c>
      <c r="R57" s="76">
        <v>8386</v>
      </c>
      <c r="S57" s="76">
        <v>8402</v>
      </c>
      <c r="T57" s="76">
        <v>8418</v>
      </c>
      <c r="U57" s="76">
        <v>8434</v>
      </c>
      <c r="V57" s="76">
        <v>8455</v>
      </c>
      <c r="W57" s="76">
        <v>8469</v>
      </c>
      <c r="X57" s="76">
        <v>8487</v>
      </c>
      <c r="Y57" s="76">
        <v>8506</v>
      </c>
      <c r="Z57" s="76">
        <v>8519</v>
      </c>
      <c r="AA57" s="63">
        <v>8533</v>
      </c>
    </row>
    <row r="58" spans="1:27" ht="12.75" customHeight="1" x14ac:dyDescent="0.3">
      <c r="A58" s="13" t="s">
        <v>68</v>
      </c>
      <c r="B58" s="76">
        <v>8370</v>
      </c>
      <c r="C58" s="76">
        <v>8380</v>
      </c>
      <c r="D58" s="76">
        <v>8351</v>
      </c>
      <c r="E58" s="76">
        <v>8415</v>
      </c>
      <c r="F58" s="76">
        <v>8399</v>
      </c>
      <c r="G58" s="76">
        <v>8346</v>
      </c>
      <c r="H58" s="76">
        <v>8357</v>
      </c>
      <c r="I58" s="76">
        <v>8325</v>
      </c>
      <c r="J58" s="76">
        <v>8366</v>
      </c>
      <c r="K58" s="76">
        <v>8391</v>
      </c>
      <c r="L58" s="63">
        <v>8448</v>
      </c>
      <c r="M58" s="76">
        <v>8461</v>
      </c>
      <c r="N58" s="76">
        <v>8432</v>
      </c>
      <c r="O58" s="76">
        <v>8463</v>
      </c>
      <c r="P58" s="76">
        <v>8469</v>
      </c>
      <c r="Q58" s="76">
        <v>8499</v>
      </c>
      <c r="R58" s="76">
        <v>8455</v>
      </c>
      <c r="S58" s="76">
        <v>8407</v>
      </c>
      <c r="T58" s="76">
        <v>8356</v>
      </c>
      <c r="U58" s="76">
        <v>8322</v>
      </c>
      <c r="V58" s="76">
        <v>8287</v>
      </c>
      <c r="W58" s="76">
        <v>8227</v>
      </c>
      <c r="X58" s="76">
        <v>8199</v>
      </c>
      <c r="Y58" s="76">
        <v>8108</v>
      </c>
      <c r="Z58" s="76">
        <v>8057</v>
      </c>
      <c r="AA58" s="63">
        <v>7996</v>
      </c>
    </row>
    <row r="59" spans="1:27" ht="12.75" customHeight="1" x14ac:dyDescent="0.3">
      <c r="A59" s="13" t="s">
        <v>69</v>
      </c>
      <c r="B59" s="76">
        <v>8140</v>
      </c>
      <c r="C59" s="76">
        <v>8102</v>
      </c>
      <c r="D59" s="76">
        <v>8141</v>
      </c>
      <c r="E59" s="76">
        <v>8140</v>
      </c>
      <c r="F59" s="76">
        <v>8253</v>
      </c>
      <c r="G59" s="76">
        <v>8396</v>
      </c>
      <c r="H59" s="76">
        <v>8487</v>
      </c>
      <c r="I59" s="76">
        <v>8507</v>
      </c>
      <c r="J59" s="76">
        <v>8590</v>
      </c>
      <c r="K59" s="76">
        <v>8664</v>
      </c>
      <c r="L59" s="63">
        <v>8748</v>
      </c>
      <c r="M59" s="76">
        <v>8823</v>
      </c>
      <c r="N59" s="76">
        <v>8849</v>
      </c>
      <c r="O59" s="76">
        <v>8831</v>
      </c>
      <c r="P59" s="76">
        <v>8820</v>
      </c>
      <c r="Q59" s="76">
        <v>8766</v>
      </c>
      <c r="R59" s="76">
        <v>8760</v>
      </c>
      <c r="S59" s="76">
        <v>8718</v>
      </c>
      <c r="T59" s="76">
        <v>8719</v>
      </c>
      <c r="U59" s="76">
        <v>8677</v>
      </c>
      <c r="V59" s="76">
        <v>8630</v>
      </c>
      <c r="W59" s="76">
        <v>8637</v>
      </c>
      <c r="X59" s="76">
        <v>8606</v>
      </c>
      <c r="Y59" s="76">
        <v>8616</v>
      </c>
      <c r="Z59" s="76">
        <v>8620</v>
      </c>
      <c r="AA59" s="63">
        <v>8654</v>
      </c>
    </row>
    <row r="60" spans="1:27" ht="12.75" customHeight="1" x14ac:dyDescent="0.3">
      <c r="A60" s="13" t="s">
        <v>70</v>
      </c>
      <c r="B60" s="76">
        <v>13172</v>
      </c>
      <c r="C60" s="76">
        <v>12968</v>
      </c>
      <c r="D60" s="76">
        <v>12737</v>
      </c>
      <c r="E60" s="76">
        <v>12463</v>
      </c>
      <c r="F60" s="76">
        <v>12113</v>
      </c>
      <c r="G60" s="76">
        <v>11726</v>
      </c>
      <c r="H60" s="76">
        <v>11444</v>
      </c>
      <c r="I60" s="76">
        <v>11187</v>
      </c>
      <c r="J60" s="76">
        <v>10930</v>
      </c>
      <c r="K60" s="76">
        <v>10681</v>
      </c>
      <c r="L60" s="63">
        <v>10397</v>
      </c>
      <c r="M60" s="76">
        <v>10180</v>
      </c>
      <c r="N60" s="76">
        <v>10014</v>
      </c>
      <c r="O60" s="76">
        <v>9905</v>
      </c>
      <c r="P60" s="76">
        <v>9767</v>
      </c>
      <c r="Q60" s="76">
        <v>9773</v>
      </c>
      <c r="R60" s="76">
        <v>9799</v>
      </c>
      <c r="S60" s="76">
        <v>9880</v>
      </c>
      <c r="T60" s="76">
        <v>9945</v>
      </c>
      <c r="U60" s="76">
        <v>10095</v>
      </c>
      <c r="V60" s="76">
        <v>10269</v>
      </c>
      <c r="W60" s="76">
        <v>10370</v>
      </c>
      <c r="X60" s="76">
        <v>10400</v>
      </c>
      <c r="Y60" s="76">
        <v>10494</v>
      </c>
      <c r="Z60" s="76">
        <v>10572</v>
      </c>
      <c r="AA60" s="63">
        <v>10656</v>
      </c>
    </row>
    <row r="61" spans="1:27" ht="12.75" customHeight="1" x14ac:dyDescent="0.3">
      <c r="A61" s="13" t="s">
        <v>71</v>
      </c>
      <c r="B61" s="76">
        <v>11948</v>
      </c>
      <c r="C61" s="76">
        <v>12122</v>
      </c>
      <c r="D61" s="76">
        <v>12351</v>
      </c>
      <c r="E61" s="76">
        <v>12526</v>
      </c>
      <c r="F61" s="76">
        <v>12505</v>
      </c>
      <c r="G61" s="76">
        <v>12596</v>
      </c>
      <c r="H61" s="76">
        <v>12717</v>
      </c>
      <c r="I61" s="76">
        <v>12907</v>
      </c>
      <c r="J61" s="76">
        <v>13084</v>
      </c>
      <c r="K61" s="76">
        <v>13246</v>
      </c>
      <c r="L61" s="63">
        <v>13410</v>
      </c>
      <c r="M61" s="76">
        <v>13533</v>
      </c>
      <c r="N61" s="76">
        <v>13582</v>
      </c>
      <c r="O61" s="76">
        <v>13597</v>
      </c>
      <c r="P61" s="76">
        <v>13600</v>
      </c>
      <c r="Q61" s="76">
        <v>13513</v>
      </c>
      <c r="R61" s="76">
        <v>13346</v>
      </c>
      <c r="S61" s="76">
        <v>13147</v>
      </c>
      <c r="T61" s="76">
        <v>12909</v>
      </c>
      <c r="U61" s="76">
        <v>12592</v>
      </c>
      <c r="V61" s="76">
        <v>12243</v>
      </c>
      <c r="W61" s="76">
        <v>11990</v>
      </c>
      <c r="X61" s="76">
        <v>11773</v>
      </c>
      <c r="Y61" s="76">
        <v>11547</v>
      </c>
      <c r="Z61" s="76">
        <v>11340</v>
      </c>
      <c r="AA61" s="63">
        <v>11104</v>
      </c>
    </row>
    <row r="62" spans="1:27" ht="12.75" customHeight="1" x14ac:dyDescent="0.3">
      <c r="A62" s="13" t="s">
        <v>72</v>
      </c>
      <c r="B62" s="76">
        <v>5267</v>
      </c>
      <c r="C62" s="76">
        <v>5419</v>
      </c>
      <c r="D62" s="76">
        <v>5515</v>
      </c>
      <c r="E62" s="76">
        <v>5673</v>
      </c>
      <c r="F62" s="76">
        <v>6066</v>
      </c>
      <c r="G62" s="76">
        <v>6374</v>
      </c>
      <c r="H62" s="76">
        <v>6570</v>
      </c>
      <c r="I62" s="76">
        <v>6739</v>
      </c>
      <c r="J62" s="76">
        <v>6882</v>
      </c>
      <c r="K62" s="76">
        <v>7004</v>
      </c>
      <c r="L62" s="63">
        <v>7123</v>
      </c>
      <c r="M62" s="76">
        <v>7234</v>
      </c>
      <c r="N62" s="76">
        <v>7365</v>
      </c>
      <c r="O62" s="76">
        <v>7501</v>
      </c>
      <c r="P62" s="76">
        <v>7644</v>
      </c>
      <c r="Q62" s="76">
        <v>7772</v>
      </c>
      <c r="R62" s="76">
        <v>7929</v>
      </c>
      <c r="S62" s="76">
        <v>8104</v>
      </c>
      <c r="T62" s="76">
        <v>8278</v>
      </c>
      <c r="U62" s="76">
        <v>8458</v>
      </c>
      <c r="V62" s="76">
        <v>8659</v>
      </c>
      <c r="W62" s="76">
        <v>8819</v>
      </c>
      <c r="X62" s="76">
        <v>9020</v>
      </c>
      <c r="Y62" s="76">
        <v>9185</v>
      </c>
      <c r="Z62" s="76">
        <v>9316</v>
      </c>
      <c r="AA62" s="63">
        <v>9457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55989</v>
      </c>
      <c r="C64" s="76">
        <f t="shared" ref="C64:AA64" si="7">SUM(C57:C62)</f>
        <v>56044</v>
      </c>
      <c r="D64" s="76">
        <f t="shared" si="7"/>
        <v>56100</v>
      </c>
      <c r="E64" s="76">
        <f t="shared" si="7"/>
        <v>56152</v>
      </c>
      <c r="F64" s="76">
        <f t="shared" si="7"/>
        <v>56244</v>
      </c>
      <c r="G64" s="76">
        <f t="shared" si="7"/>
        <v>56318</v>
      </c>
      <c r="H64" s="76">
        <f t="shared" si="7"/>
        <v>56383</v>
      </c>
      <c r="I64" s="76">
        <f t="shared" si="7"/>
        <v>56450</v>
      </c>
      <c r="J64" s="76">
        <f t="shared" si="7"/>
        <v>56522</v>
      </c>
      <c r="K64" s="76">
        <f t="shared" si="7"/>
        <v>56586</v>
      </c>
      <c r="L64" s="63">
        <f t="shared" si="7"/>
        <v>56635</v>
      </c>
      <c r="M64" s="76">
        <f t="shared" si="7"/>
        <v>56671</v>
      </c>
      <c r="N64" s="76">
        <f t="shared" si="7"/>
        <v>56689</v>
      </c>
      <c r="O64" s="76">
        <f t="shared" si="7"/>
        <v>56698</v>
      </c>
      <c r="P64" s="76">
        <f t="shared" si="7"/>
        <v>56704</v>
      </c>
      <c r="Q64" s="76">
        <f t="shared" si="7"/>
        <v>56690</v>
      </c>
      <c r="R64" s="76">
        <f t="shared" si="7"/>
        <v>56675</v>
      </c>
      <c r="S64" s="76">
        <f t="shared" si="7"/>
        <v>56658</v>
      </c>
      <c r="T64" s="76">
        <f t="shared" si="7"/>
        <v>56625</v>
      </c>
      <c r="U64" s="76">
        <f t="shared" si="7"/>
        <v>56578</v>
      </c>
      <c r="V64" s="76">
        <f t="shared" si="7"/>
        <v>56543</v>
      </c>
      <c r="W64" s="76">
        <f t="shared" si="7"/>
        <v>56512</v>
      </c>
      <c r="X64" s="76">
        <f t="shared" si="7"/>
        <v>56485</v>
      </c>
      <c r="Y64" s="76">
        <f t="shared" si="7"/>
        <v>56456</v>
      </c>
      <c r="Z64" s="76">
        <f t="shared" si="7"/>
        <v>56424</v>
      </c>
      <c r="AA64" s="63">
        <f t="shared" si="7"/>
        <v>56400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0.16238904070442409</v>
      </c>
      <c r="C67" s="38">
        <f t="shared" ref="C67:AA72" si="8">C57/C$64</f>
        <v>0.16153379487545499</v>
      </c>
      <c r="D67" s="38">
        <f t="shared" si="8"/>
        <v>0.16051693404634582</v>
      </c>
      <c r="E67" s="38">
        <f t="shared" si="8"/>
        <v>0.15912166975352615</v>
      </c>
      <c r="F67" s="38">
        <f t="shared" si="8"/>
        <v>0.15838133845387953</v>
      </c>
      <c r="G67" s="38">
        <f t="shared" si="8"/>
        <v>0.15767605383713909</v>
      </c>
      <c r="H67" s="38">
        <f t="shared" si="8"/>
        <v>0.15621729954064167</v>
      </c>
      <c r="I67" s="38">
        <f t="shared" si="8"/>
        <v>0.15562444641275466</v>
      </c>
      <c r="J67" s="38">
        <f t="shared" si="8"/>
        <v>0.15339159973107816</v>
      </c>
      <c r="K67" s="38">
        <f t="shared" si="8"/>
        <v>0.15198105538472415</v>
      </c>
      <c r="L67" s="39">
        <f t="shared" si="8"/>
        <v>0.15024278273152644</v>
      </c>
      <c r="M67" s="38">
        <f t="shared" si="8"/>
        <v>0.14892978772211538</v>
      </c>
      <c r="N67" s="38">
        <f t="shared" si="8"/>
        <v>0.14900597999611917</v>
      </c>
      <c r="O67" s="38">
        <f t="shared" si="8"/>
        <v>0.14817101132315072</v>
      </c>
      <c r="P67" s="38">
        <f t="shared" si="8"/>
        <v>0.14820823927765236</v>
      </c>
      <c r="Q67" s="38">
        <f t="shared" si="8"/>
        <v>0.147592167930852</v>
      </c>
      <c r="R67" s="38">
        <f t="shared" si="8"/>
        <v>0.14796647551830613</v>
      </c>
      <c r="S67" s="38">
        <f t="shared" si="8"/>
        <v>0.14829326838222318</v>
      </c>
      <c r="T67" s="38">
        <f t="shared" si="8"/>
        <v>0.14866225165562913</v>
      </c>
      <c r="U67" s="38">
        <f t="shared" si="8"/>
        <v>0.14906854254303792</v>
      </c>
      <c r="V67" s="38">
        <f t="shared" si="8"/>
        <v>0.14953221442088321</v>
      </c>
      <c r="W67" s="38">
        <f t="shared" si="8"/>
        <v>0.14986197621744055</v>
      </c>
      <c r="X67" s="38">
        <f t="shared" si="8"/>
        <v>0.15025227936620342</v>
      </c>
      <c r="Y67" s="38">
        <f t="shared" si="8"/>
        <v>0.15066600538472438</v>
      </c>
      <c r="Z67" s="38">
        <f t="shared" si="8"/>
        <v>0.15098185169431447</v>
      </c>
      <c r="AA67" s="39">
        <f t="shared" si="8"/>
        <v>0.15129432624113476</v>
      </c>
    </row>
    <row r="68" spans="1:27" ht="12.75" customHeight="1" x14ac:dyDescent="0.3">
      <c r="A68" s="13" t="s">
        <v>68</v>
      </c>
      <c r="B68" s="38">
        <f t="shared" ref="B68:Q72" si="9">B58/B$64</f>
        <v>0.14949365053849864</v>
      </c>
      <c r="C68" s="38">
        <f t="shared" si="9"/>
        <v>0.14952537292127613</v>
      </c>
      <c r="D68" s="38">
        <f t="shared" si="9"/>
        <v>0.14885918003565063</v>
      </c>
      <c r="E68" s="38">
        <f t="shared" si="9"/>
        <v>0.14986109132355036</v>
      </c>
      <c r="F68" s="38">
        <f t="shared" si="9"/>
        <v>0.1493314842472086</v>
      </c>
      <c r="G68" s="38">
        <f t="shared" si="9"/>
        <v>0.14819418303206791</v>
      </c>
      <c r="H68" s="38">
        <f t="shared" si="9"/>
        <v>0.14821843463455298</v>
      </c>
      <c r="I68" s="38">
        <f t="shared" si="9"/>
        <v>0.1474756421612046</v>
      </c>
      <c r="J68" s="38">
        <f t="shared" si="9"/>
        <v>0.14801316301617071</v>
      </c>
      <c r="K68" s="38">
        <f t="shared" si="9"/>
        <v>0.1482875622945605</v>
      </c>
      <c r="L68" s="39">
        <f t="shared" si="9"/>
        <v>0.14916571024984551</v>
      </c>
      <c r="M68" s="38">
        <f t="shared" si="9"/>
        <v>0.14930034762047609</v>
      </c>
      <c r="N68" s="38">
        <f t="shared" si="9"/>
        <v>0.14874137839792553</v>
      </c>
      <c r="O68" s="38">
        <f t="shared" si="9"/>
        <v>0.14926452432184556</v>
      </c>
      <c r="P68" s="38">
        <f t="shared" si="9"/>
        <v>0.14935454288939051</v>
      </c>
      <c r="Q68" s="38">
        <f t="shared" si="9"/>
        <v>0.14992062092079733</v>
      </c>
      <c r="R68" s="38">
        <f t="shared" si="8"/>
        <v>0.14918394353771505</v>
      </c>
      <c r="S68" s="38">
        <f t="shared" si="8"/>
        <v>0.14838151717321474</v>
      </c>
      <c r="T68" s="38">
        <f t="shared" si="8"/>
        <v>0.1475673289183223</v>
      </c>
      <c r="U68" s="38">
        <f t="shared" si="8"/>
        <v>0.1470889745130616</v>
      </c>
      <c r="V68" s="38">
        <f t="shared" si="8"/>
        <v>0.14656102435314716</v>
      </c>
      <c r="W68" s="38">
        <f t="shared" si="8"/>
        <v>0.14557969988674971</v>
      </c>
      <c r="X68" s="38">
        <f t="shared" si="8"/>
        <v>0.14515358059661856</v>
      </c>
      <c r="Y68" s="38">
        <f t="shared" si="8"/>
        <v>0.14361626753578008</v>
      </c>
      <c r="Z68" s="38">
        <f t="shared" si="8"/>
        <v>0.1427938465901035</v>
      </c>
      <c r="AA68" s="39">
        <f t="shared" si="8"/>
        <v>0.14177304964539006</v>
      </c>
    </row>
    <row r="69" spans="1:27" ht="12.75" customHeight="1" x14ac:dyDescent="0.3">
      <c r="A69" s="13" t="s">
        <v>69</v>
      </c>
      <c r="B69" s="38">
        <f t="shared" si="9"/>
        <v>0.14538570076264981</v>
      </c>
      <c r="C69" s="38">
        <f t="shared" si="8"/>
        <v>0.14456498465491399</v>
      </c>
      <c r="D69" s="38">
        <f t="shared" si="8"/>
        <v>0.14511586452762923</v>
      </c>
      <c r="E69" s="38">
        <f t="shared" si="8"/>
        <v>0.14496367003846702</v>
      </c>
      <c r="F69" s="38">
        <f t="shared" si="8"/>
        <v>0.14673565180285897</v>
      </c>
      <c r="G69" s="38">
        <f t="shared" si="8"/>
        <v>0.14908199865052027</v>
      </c>
      <c r="H69" s="38">
        <f t="shared" si="8"/>
        <v>0.15052409414185128</v>
      </c>
      <c r="I69" s="38">
        <f t="shared" si="8"/>
        <v>0.15069973427812222</v>
      </c>
      <c r="J69" s="38">
        <f t="shared" si="8"/>
        <v>0.15197622164820779</v>
      </c>
      <c r="K69" s="38">
        <f t="shared" si="8"/>
        <v>0.15311207719223835</v>
      </c>
      <c r="L69" s="39">
        <f t="shared" si="8"/>
        <v>0.15446278802860422</v>
      </c>
      <c r="M69" s="38">
        <f t="shared" si="8"/>
        <v>0.15568809443983694</v>
      </c>
      <c r="N69" s="38">
        <f t="shared" si="8"/>
        <v>0.15609730282770909</v>
      </c>
      <c r="O69" s="38">
        <f t="shared" si="8"/>
        <v>0.15575505308829235</v>
      </c>
      <c r="P69" s="38">
        <f t="shared" si="8"/>
        <v>0.15554458239277652</v>
      </c>
      <c r="Q69" s="38">
        <f t="shared" si="8"/>
        <v>0.15463044628682307</v>
      </c>
      <c r="R69" s="38">
        <f t="shared" si="8"/>
        <v>0.15456550507278341</v>
      </c>
      <c r="S69" s="38">
        <f t="shared" si="8"/>
        <v>0.15387059197288996</v>
      </c>
      <c r="T69" s="38">
        <f t="shared" si="8"/>
        <v>0.15397792494481236</v>
      </c>
      <c r="U69" s="38">
        <f t="shared" si="8"/>
        <v>0.1533634981795044</v>
      </c>
      <c r="V69" s="38">
        <f t="shared" si="8"/>
        <v>0.15262720407477495</v>
      </c>
      <c r="W69" s="38">
        <f t="shared" si="8"/>
        <v>0.15283479614949039</v>
      </c>
      <c r="X69" s="38">
        <f t="shared" si="8"/>
        <v>0.1523590333716916</v>
      </c>
      <c r="Y69" s="38">
        <f t="shared" si="8"/>
        <v>0.15261442539322659</v>
      </c>
      <c r="Z69" s="38">
        <f t="shared" si="8"/>
        <v>0.15277187012618743</v>
      </c>
      <c r="AA69" s="39">
        <f t="shared" si="8"/>
        <v>0.15343971631205675</v>
      </c>
    </row>
    <row r="70" spans="1:27" ht="12.75" customHeight="1" x14ac:dyDescent="0.3">
      <c r="A70" s="13" t="s">
        <v>70</v>
      </c>
      <c r="B70" s="38">
        <f t="shared" si="9"/>
        <v>0.23526049759774242</v>
      </c>
      <c r="C70" s="38">
        <f t="shared" si="8"/>
        <v>0.23138962243951181</v>
      </c>
      <c r="D70" s="38">
        <f t="shared" si="8"/>
        <v>0.22704099821746881</v>
      </c>
      <c r="E70" s="38">
        <f t="shared" si="8"/>
        <v>0.22195113263997721</v>
      </c>
      <c r="F70" s="38">
        <f t="shared" si="8"/>
        <v>0.21536519450963659</v>
      </c>
      <c r="G70" s="38">
        <f t="shared" si="8"/>
        <v>0.20821051883944741</v>
      </c>
      <c r="H70" s="38">
        <f t="shared" si="8"/>
        <v>0.20296898001170566</v>
      </c>
      <c r="I70" s="38">
        <f t="shared" si="8"/>
        <v>0.19817537643932684</v>
      </c>
      <c r="J70" s="38">
        <f t="shared" si="8"/>
        <v>0.1933760305721666</v>
      </c>
      <c r="K70" s="38">
        <f t="shared" si="8"/>
        <v>0.18875693634467888</v>
      </c>
      <c r="L70" s="39">
        <f t="shared" si="8"/>
        <v>0.18357905888584797</v>
      </c>
      <c r="M70" s="38">
        <f t="shared" si="8"/>
        <v>0.17963332215771735</v>
      </c>
      <c r="N70" s="38">
        <f t="shared" si="8"/>
        <v>0.1766480269540828</v>
      </c>
      <c r="O70" s="38">
        <f t="shared" si="8"/>
        <v>0.17469752019471585</v>
      </c>
      <c r="P70" s="38">
        <f t="shared" si="8"/>
        <v>0.17224534424379231</v>
      </c>
      <c r="Q70" s="38">
        <f t="shared" si="8"/>
        <v>0.1723937202328453</v>
      </c>
      <c r="R70" s="38">
        <f t="shared" si="8"/>
        <v>0.1728981032201147</v>
      </c>
      <c r="S70" s="38">
        <f t="shared" si="8"/>
        <v>0.1743796109993293</v>
      </c>
      <c r="T70" s="38">
        <f t="shared" si="8"/>
        <v>0.17562913907284769</v>
      </c>
      <c r="U70" s="38">
        <f t="shared" si="8"/>
        <v>0.17842624341616883</v>
      </c>
      <c r="V70" s="38">
        <f t="shared" si="8"/>
        <v>0.18161399289036662</v>
      </c>
      <c r="W70" s="38">
        <f t="shared" si="8"/>
        <v>0.18350084937712344</v>
      </c>
      <c r="X70" s="38">
        <f t="shared" si="8"/>
        <v>0.18411967779056387</v>
      </c>
      <c r="Y70" s="38">
        <f t="shared" si="8"/>
        <v>0.18587926881110953</v>
      </c>
      <c r="Z70" s="38">
        <f t="shared" si="8"/>
        <v>0.18736707783921736</v>
      </c>
      <c r="AA70" s="39">
        <f t="shared" si="8"/>
        <v>0.18893617021276596</v>
      </c>
    </row>
    <row r="71" spans="1:27" ht="12.75" customHeight="1" x14ac:dyDescent="0.3">
      <c r="A71" s="13" t="s">
        <v>71</v>
      </c>
      <c r="B71" s="38">
        <f t="shared" si="9"/>
        <v>0.21339906052974691</v>
      </c>
      <c r="C71" s="38">
        <f t="shared" si="8"/>
        <v>0.21629434016130183</v>
      </c>
      <c r="D71" s="38">
        <f t="shared" si="8"/>
        <v>0.22016042780748662</v>
      </c>
      <c r="E71" s="38">
        <f t="shared" si="8"/>
        <v>0.22307308733437811</v>
      </c>
      <c r="F71" s="38">
        <f t="shared" si="8"/>
        <v>0.22233482682597255</v>
      </c>
      <c r="G71" s="38">
        <f t="shared" si="8"/>
        <v>0.22365851060051847</v>
      </c>
      <c r="H71" s="38">
        <f t="shared" si="8"/>
        <v>0.22554670734086515</v>
      </c>
      <c r="I71" s="38">
        <f t="shared" si="8"/>
        <v>0.22864481842338352</v>
      </c>
      <c r="J71" s="38">
        <f t="shared" si="8"/>
        <v>0.23148508545345176</v>
      </c>
      <c r="K71" s="38">
        <f t="shared" si="8"/>
        <v>0.23408616972395999</v>
      </c>
      <c r="L71" s="39">
        <f t="shared" si="8"/>
        <v>0.23677937671051469</v>
      </c>
      <c r="M71" s="38">
        <f t="shared" si="8"/>
        <v>0.2387993859293113</v>
      </c>
      <c r="N71" s="38">
        <f t="shared" si="8"/>
        <v>0.23958792711107976</v>
      </c>
      <c r="O71" s="38">
        <f t="shared" si="8"/>
        <v>0.2398144555363505</v>
      </c>
      <c r="P71" s="38">
        <f t="shared" si="8"/>
        <v>0.23984198645598195</v>
      </c>
      <c r="Q71" s="38">
        <f t="shared" si="8"/>
        <v>0.23836655494796261</v>
      </c>
      <c r="R71" s="38">
        <f t="shared" si="8"/>
        <v>0.23548301720335243</v>
      </c>
      <c r="S71" s="38">
        <f t="shared" si="8"/>
        <v>0.23204137103321684</v>
      </c>
      <c r="T71" s="38">
        <f t="shared" si="8"/>
        <v>0.22797350993377483</v>
      </c>
      <c r="U71" s="38">
        <f t="shared" si="8"/>
        <v>0.22256000565590867</v>
      </c>
      <c r="V71" s="38">
        <f t="shared" si="8"/>
        <v>0.21652547618626533</v>
      </c>
      <c r="W71" s="38">
        <f t="shared" si="8"/>
        <v>0.21216732729331822</v>
      </c>
      <c r="X71" s="38">
        <f t="shared" si="8"/>
        <v>0.20842701602195274</v>
      </c>
      <c r="Y71" s="38">
        <f t="shared" si="8"/>
        <v>0.20453096216522601</v>
      </c>
      <c r="Z71" s="38">
        <f t="shared" si="8"/>
        <v>0.20097830710336026</v>
      </c>
      <c r="AA71" s="39">
        <f t="shared" si="8"/>
        <v>0.19687943262411348</v>
      </c>
    </row>
    <row r="72" spans="1:27" ht="12.75" customHeight="1" x14ac:dyDescent="0.3">
      <c r="A72" s="13" t="s">
        <v>72</v>
      </c>
      <c r="B72" s="38">
        <f t="shared" si="9"/>
        <v>9.4072049866938151E-2</v>
      </c>
      <c r="C72" s="38">
        <f t="shared" si="8"/>
        <v>9.6691884947541218E-2</v>
      </c>
      <c r="D72" s="38">
        <f t="shared" si="8"/>
        <v>9.83065953654189E-2</v>
      </c>
      <c r="E72" s="38">
        <f t="shared" si="8"/>
        <v>0.10102934891010115</v>
      </c>
      <c r="F72" s="38">
        <f t="shared" si="8"/>
        <v>0.10785150416044378</v>
      </c>
      <c r="G72" s="38">
        <f t="shared" si="8"/>
        <v>0.11317873504030683</v>
      </c>
      <c r="H72" s="38">
        <f t="shared" si="8"/>
        <v>0.11652448433038327</v>
      </c>
      <c r="I72" s="38">
        <f t="shared" si="8"/>
        <v>0.11937998228520814</v>
      </c>
      <c r="J72" s="38">
        <f t="shared" si="8"/>
        <v>0.12175789957892502</v>
      </c>
      <c r="K72" s="38">
        <f t="shared" si="8"/>
        <v>0.12377619905983812</v>
      </c>
      <c r="L72" s="39">
        <f t="shared" si="8"/>
        <v>0.12577028339366117</v>
      </c>
      <c r="M72" s="38">
        <f t="shared" si="8"/>
        <v>0.12764906213054295</v>
      </c>
      <c r="N72" s="38">
        <f t="shared" si="8"/>
        <v>0.12991938471308367</v>
      </c>
      <c r="O72" s="38">
        <f t="shared" si="8"/>
        <v>0.13229743553564499</v>
      </c>
      <c r="P72" s="38">
        <f t="shared" si="8"/>
        <v>0.13480530474040633</v>
      </c>
      <c r="Q72" s="38">
        <f t="shared" si="8"/>
        <v>0.13709648968071969</v>
      </c>
      <c r="R72" s="38">
        <f t="shared" si="8"/>
        <v>0.13990295544772827</v>
      </c>
      <c r="S72" s="38">
        <f t="shared" si="8"/>
        <v>0.14303364043912598</v>
      </c>
      <c r="T72" s="38">
        <f t="shared" si="8"/>
        <v>0.14618984547461369</v>
      </c>
      <c r="U72" s="38">
        <f t="shared" si="8"/>
        <v>0.14949273569231858</v>
      </c>
      <c r="V72" s="38">
        <f t="shared" si="8"/>
        <v>0.15314008807456272</v>
      </c>
      <c r="W72" s="38">
        <f t="shared" si="8"/>
        <v>0.1560553510758777</v>
      </c>
      <c r="X72" s="38">
        <f t="shared" si="8"/>
        <v>0.15968841285296981</v>
      </c>
      <c r="Y72" s="38">
        <f t="shared" si="8"/>
        <v>0.16269307070993341</v>
      </c>
      <c r="Z72" s="38">
        <f t="shared" si="8"/>
        <v>0.16510704664681697</v>
      </c>
      <c r="AA72" s="39">
        <f t="shared" si="8"/>
        <v>0.167677304964539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9695</v>
      </c>
      <c r="C83" s="76">
        <v>9678</v>
      </c>
      <c r="D83" s="76">
        <v>9640</v>
      </c>
      <c r="E83" s="76">
        <v>9587</v>
      </c>
      <c r="F83" s="76">
        <v>9520</v>
      </c>
      <c r="G83" s="76">
        <v>9485</v>
      </c>
      <c r="H83" s="76">
        <v>9467</v>
      </c>
      <c r="I83" s="76">
        <v>9399</v>
      </c>
      <c r="J83" s="76">
        <v>9378</v>
      </c>
      <c r="K83" s="76">
        <v>9265</v>
      </c>
      <c r="L83" s="63">
        <v>9196</v>
      </c>
      <c r="M83" s="76">
        <v>9103</v>
      </c>
      <c r="N83" s="76">
        <v>9036</v>
      </c>
      <c r="O83" s="76">
        <v>9041</v>
      </c>
      <c r="P83" s="76">
        <v>9000</v>
      </c>
      <c r="Q83" s="76">
        <v>9000</v>
      </c>
      <c r="R83" s="76">
        <v>8962</v>
      </c>
      <c r="S83" s="76">
        <v>8986</v>
      </c>
      <c r="T83" s="76">
        <v>9001</v>
      </c>
      <c r="U83" s="76">
        <v>9020</v>
      </c>
      <c r="V83" s="76">
        <v>9038</v>
      </c>
      <c r="W83" s="76">
        <v>9057</v>
      </c>
      <c r="X83" s="76">
        <v>9076</v>
      </c>
      <c r="Y83" s="76">
        <v>9097</v>
      </c>
      <c r="Z83" s="76">
        <v>9114</v>
      </c>
      <c r="AA83" s="63">
        <v>9129</v>
      </c>
    </row>
    <row r="84" spans="1:27" ht="12.75" customHeight="1" x14ac:dyDescent="0.3">
      <c r="A84" s="32" t="s">
        <v>77</v>
      </c>
      <c r="B84" s="76">
        <v>33277</v>
      </c>
      <c r="C84" s="76">
        <v>33450.218959999998</v>
      </c>
      <c r="D84" s="76">
        <v>33745.841209999999</v>
      </c>
      <c r="E84" s="76">
        <v>33713</v>
      </c>
      <c r="F84" s="76">
        <v>33628</v>
      </c>
      <c r="G84" s="76">
        <v>33474</v>
      </c>
      <c r="H84" s="76">
        <v>33312</v>
      </c>
      <c r="I84" s="76">
        <v>33178</v>
      </c>
      <c r="J84" s="76">
        <v>33133.529625000003</v>
      </c>
      <c r="K84" s="76">
        <v>33490.901304999999</v>
      </c>
      <c r="L84" s="63">
        <v>33672</v>
      </c>
      <c r="M84" s="76">
        <v>33519</v>
      </c>
      <c r="N84" s="76">
        <v>33304</v>
      </c>
      <c r="O84" s="76">
        <v>33067</v>
      </c>
      <c r="P84" s="76">
        <v>32839</v>
      </c>
      <c r="Q84" s="76">
        <v>32600</v>
      </c>
      <c r="R84" s="76">
        <v>32426</v>
      </c>
      <c r="S84" s="76">
        <v>32169</v>
      </c>
      <c r="T84" s="76">
        <v>31965</v>
      </c>
      <c r="U84" s="76">
        <v>31798</v>
      </c>
      <c r="V84" s="76">
        <v>31669</v>
      </c>
      <c r="W84" s="76">
        <v>31531</v>
      </c>
      <c r="X84" s="76">
        <v>31479</v>
      </c>
      <c r="Y84" s="76">
        <v>31480</v>
      </c>
      <c r="Z84" s="76">
        <v>31505</v>
      </c>
      <c r="AA84" s="63">
        <v>31559</v>
      </c>
    </row>
    <row r="85" spans="1:27" ht="12.75" customHeight="1" x14ac:dyDescent="0.3">
      <c r="A85" s="13" t="s">
        <v>78</v>
      </c>
      <c r="B85" s="76">
        <v>13017</v>
      </c>
      <c r="C85" s="76">
        <v>12915.78104</v>
      </c>
      <c r="D85" s="76">
        <v>12714.158789999999</v>
      </c>
      <c r="E85" s="76">
        <v>12852</v>
      </c>
      <c r="F85" s="76">
        <v>13096</v>
      </c>
      <c r="G85" s="76">
        <v>13359</v>
      </c>
      <c r="H85" s="76">
        <v>13604</v>
      </c>
      <c r="I85" s="76">
        <v>13873</v>
      </c>
      <c r="J85" s="76">
        <v>14010.470375000001</v>
      </c>
      <c r="K85" s="76">
        <v>13830.098695000001</v>
      </c>
      <c r="L85" s="63">
        <v>13767</v>
      </c>
      <c r="M85" s="76">
        <v>14049</v>
      </c>
      <c r="N85" s="76">
        <v>14349</v>
      </c>
      <c r="O85" s="76">
        <v>14590</v>
      </c>
      <c r="P85" s="76">
        <v>14865</v>
      </c>
      <c r="Q85" s="76">
        <v>15090</v>
      </c>
      <c r="R85" s="76">
        <v>15287</v>
      </c>
      <c r="S85" s="76">
        <v>15503</v>
      </c>
      <c r="T85" s="76">
        <v>15659</v>
      </c>
      <c r="U85" s="76">
        <v>15760</v>
      </c>
      <c r="V85" s="76">
        <v>15836</v>
      </c>
      <c r="W85" s="76">
        <v>15924</v>
      </c>
      <c r="X85" s="76">
        <v>15930</v>
      </c>
      <c r="Y85" s="76">
        <v>15879</v>
      </c>
      <c r="Z85" s="76">
        <v>15805</v>
      </c>
      <c r="AA85" s="63">
        <v>15712</v>
      </c>
    </row>
    <row r="86" spans="1:27" ht="12.75" customHeight="1" x14ac:dyDescent="0.3">
      <c r="A86" s="13" t="s">
        <v>91</v>
      </c>
      <c r="B86" s="76">
        <v>33277</v>
      </c>
      <c r="C86" s="76">
        <v>33134</v>
      </c>
      <c r="D86" s="76">
        <v>32995</v>
      </c>
      <c r="E86" s="76">
        <v>32874</v>
      </c>
      <c r="F86" s="76">
        <v>32764</v>
      </c>
      <c r="G86" s="76">
        <v>32606</v>
      </c>
      <c r="H86" s="76">
        <v>32405</v>
      </c>
      <c r="I86" s="76">
        <v>32253</v>
      </c>
      <c r="J86" s="76">
        <v>32045</v>
      </c>
      <c r="K86" s="76">
        <v>31909</v>
      </c>
      <c r="L86" s="63">
        <v>31703</v>
      </c>
      <c r="M86" s="76">
        <v>31571</v>
      </c>
      <c r="N86" s="76">
        <v>31357</v>
      </c>
      <c r="O86" s="76">
        <v>31097</v>
      </c>
      <c r="P86" s="76">
        <v>30926</v>
      </c>
      <c r="Q86" s="76">
        <v>30696</v>
      </c>
      <c r="R86" s="76">
        <v>30542</v>
      </c>
      <c r="S86" s="76">
        <v>30362</v>
      </c>
      <c r="T86" s="76">
        <v>30220</v>
      </c>
      <c r="U86" s="76">
        <v>30065</v>
      </c>
      <c r="V86" s="76">
        <v>30008</v>
      </c>
      <c r="W86" s="76">
        <v>29999</v>
      </c>
      <c r="X86" s="76">
        <v>30013</v>
      </c>
      <c r="Y86" s="76">
        <v>30051</v>
      </c>
      <c r="Z86" s="76">
        <v>30148</v>
      </c>
      <c r="AA86" s="63">
        <v>30267</v>
      </c>
    </row>
    <row r="87" spans="1:27" ht="12.75" customHeight="1" x14ac:dyDescent="0.3">
      <c r="A87" s="13" t="s">
        <v>92</v>
      </c>
      <c r="B87" s="76">
        <v>13017</v>
      </c>
      <c r="C87" s="76">
        <v>13232</v>
      </c>
      <c r="D87" s="76">
        <v>13465</v>
      </c>
      <c r="E87" s="76">
        <v>13691</v>
      </c>
      <c r="F87" s="76">
        <v>13960</v>
      </c>
      <c r="G87" s="76">
        <v>14227</v>
      </c>
      <c r="H87" s="76">
        <v>14511</v>
      </c>
      <c r="I87" s="76">
        <v>14798</v>
      </c>
      <c r="J87" s="76">
        <v>15099</v>
      </c>
      <c r="K87" s="76">
        <v>15412</v>
      </c>
      <c r="L87" s="63">
        <v>15736</v>
      </c>
      <c r="M87" s="76">
        <v>15997</v>
      </c>
      <c r="N87" s="76">
        <v>16296</v>
      </c>
      <c r="O87" s="76">
        <v>16560</v>
      </c>
      <c r="P87" s="76">
        <v>16778</v>
      </c>
      <c r="Q87" s="76">
        <v>16994</v>
      </c>
      <c r="R87" s="76">
        <v>17171</v>
      </c>
      <c r="S87" s="76">
        <v>17310</v>
      </c>
      <c r="T87" s="76">
        <v>17404</v>
      </c>
      <c r="U87" s="76">
        <v>17493</v>
      </c>
      <c r="V87" s="76">
        <v>17497</v>
      </c>
      <c r="W87" s="76">
        <v>17456</v>
      </c>
      <c r="X87" s="76">
        <v>17396</v>
      </c>
      <c r="Y87" s="76">
        <v>17308</v>
      </c>
      <c r="Z87" s="76">
        <v>17162</v>
      </c>
      <c r="AA87" s="63">
        <v>17004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0.17315901337762774</v>
      </c>
      <c r="C90" s="38">
        <f t="shared" ref="C90:AA94" si="11">C83/SUM(C$83:C$85)</f>
        <v>0.17268574691313968</v>
      </c>
      <c r="D90" s="38">
        <f t="shared" si="11"/>
        <v>0.17183600713012478</v>
      </c>
      <c r="E90" s="38">
        <f t="shared" si="11"/>
        <v>0.17073301040034192</v>
      </c>
      <c r="F90" s="38">
        <f t="shared" si="11"/>
        <v>0.16926249911101629</v>
      </c>
      <c r="G90" s="38">
        <f t="shared" si="11"/>
        <v>0.16841862282041264</v>
      </c>
      <c r="H90" s="38">
        <f t="shared" si="11"/>
        <v>0.16790521965840768</v>
      </c>
      <c r="I90" s="38">
        <f t="shared" si="11"/>
        <v>0.16650132860938885</v>
      </c>
      <c r="J90" s="38">
        <f t="shared" si="11"/>
        <v>0.16591769576448109</v>
      </c>
      <c r="K90" s="38">
        <f t="shared" si="11"/>
        <v>0.16373307885342664</v>
      </c>
      <c r="L90" s="39">
        <f t="shared" si="11"/>
        <v>0.16237309084488391</v>
      </c>
      <c r="M90" s="38">
        <f t="shared" si="11"/>
        <v>0.16062889308464648</v>
      </c>
      <c r="N90" s="38">
        <f t="shared" si="11"/>
        <v>0.15939600275185661</v>
      </c>
      <c r="O90" s="38">
        <f t="shared" si="11"/>
        <v>0.15945888743871037</v>
      </c>
      <c r="P90" s="38">
        <f t="shared" si="11"/>
        <v>0.15871896162528218</v>
      </c>
      <c r="Q90" s="38">
        <f t="shared" si="11"/>
        <v>0.1587581584053625</v>
      </c>
      <c r="R90" s="38">
        <f t="shared" si="11"/>
        <v>0.15812968681076311</v>
      </c>
      <c r="S90" s="38">
        <f t="shared" si="11"/>
        <v>0.15860072717003776</v>
      </c>
      <c r="T90" s="38">
        <f t="shared" si="11"/>
        <v>0.15895805739514349</v>
      </c>
      <c r="U90" s="38">
        <f t="shared" si="11"/>
        <v>0.15942592527130686</v>
      </c>
      <c r="V90" s="38">
        <f t="shared" si="11"/>
        <v>0.15984295138213395</v>
      </c>
      <c r="W90" s="38">
        <f t="shared" si="11"/>
        <v>0.16026684597961494</v>
      </c>
      <c r="X90" s="38">
        <f t="shared" si="11"/>
        <v>0.16067982650261131</v>
      </c>
      <c r="Y90" s="38">
        <f t="shared" si="11"/>
        <v>0.16113433470313165</v>
      </c>
      <c r="Z90" s="38">
        <f t="shared" si="11"/>
        <v>0.16152700978307102</v>
      </c>
      <c r="AA90" s="39">
        <f t="shared" si="11"/>
        <v>0.16186170212765957</v>
      </c>
    </row>
    <row r="91" spans="1:27" ht="12.75" customHeight="1" x14ac:dyDescent="0.3">
      <c r="A91" s="13" t="s">
        <v>77</v>
      </c>
      <c r="B91" s="38">
        <f t="shared" ref="B91:Q94" si="12">B84/SUM(B$83:B$85)</f>
        <v>0.59434888996052793</v>
      </c>
      <c r="C91" s="38">
        <f t="shared" si="12"/>
        <v>0.59685637998715291</v>
      </c>
      <c r="D91" s="38">
        <f t="shared" si="12"/>
        <v>0.60153014634581103</v>
      </c>
      <c r="E91" s="38">
        <f t="shared" si="12"/>
        <v>0.60038823194187207</v>
      </c>
      <c r="F91" s="38">
        <f t="shared" si="12"/>
        <v>0.59789488656567813</v>
      </c>
      <c r="G91" s="38">
        <f t="shared" si="12"/>
        <v>0.59437480024148581</v>
      </c>
      <c r="H91" s="38">
        <f t="shared" si="12"/>
        <v>0.59081638082400723</v>
      </c>
      <c r="I91" s="38">
        <f t="shared" si="12"/>
        <v>0.58774136403897259</v>
      </c>
      <c r="J91" s="38">
        <f t="shared" si="12"/>
        <v>0.58620589549202085</v>
      </c>
      <c r="K91" s="38">
        <f t="shared" si="12"/>
        <v>0.59185843326971332</v>
      </c>
      <c r="L91" s="39">
        <f t="shared" si="12"/>
        <v>0.59454400988787848</v>
      </c>
      <c r="M91" s="38">
        <f t="shared" si="12"/>
        <v>0.59146653491203616</v>
      </c>
      <c r="N91" s="38">
        <f t="shared" si="12"/>
        <v>0.58748610841609483</v>
      </c>
      <c r="O91" s="38">
        <f t="shared" si="12"/>
        <v>0.58321281173939121</v>
      </c>
      <c r="P91" s="38">
        <f t="shared" si="12"/>
        <v>0.57913022009029347</v>
      </c>
      <c r="Q91" s="38">
        <f t="shared" si="12"/>
        <v>0.57505732933497966</v>
      </c>
      <c r="R91" s="38">
        <f t="shared" si="11"/>
        <v>0.57213939126599034</v>
      </c>
      <c r="S91" s="38">
        <f t="shared" si="11"/>
        <v>0.56777507148152073</v>
      </c>
      <c r="T91" s="38">
        <f t="shared" si="11"/>
        <v>0.56450331125827813</v>
      </c>
      <c r="U91" s="38">
        <f t="shared" si="11"/>
        <v>0.56202057336774014</v>
      </c>
      <c r="V91" s="38">
        <f t="shared" si="11"/>
        <v>0.56008701342341227</v>
      </c>
      <c r="W91" s="38">
        <f t="shared" si="11"/>
        <v>0.55795229331823326</v>
      </c>
      <c r="X91" s="38">
        <f t="shared" si="11"/>
        <v>0.5572983978047269</v>
      </c>
      <c r="Y91" s="38">
        <f t="shared" si="11"/>
        <v>0.55760238061499223</v>
      </c>
      <c r="Z91" s="38">
        <f t="shared" si="11"/>
        <v>0.55836169006096692</v>
      </c>
      <c r="AA91" s="39">
        <f t="shared" si="11"/>
        <v>0.55955673758865243</v>
      </c>
    </row>
    <row r="92" spans="1:27" ht="12.75" customHeight="1" x14ac:dyDescent="0.3">
      <c r="A92" s="13" t="s">
        <v>78</v>
      </c>
      <c r="B92" s="38">
        <f t="shared" si="12"/>
        <v>0.23249209666184428</v>
      </c>
      <c r="C92" s="38">
        <f t="shared" si="11"/>
        <v>0.23045787309970736</v>
      </c>
      <c r="D92" s="38">
        <f t="shared" si="11"/>
        <v>0.22663384652406415</v>
      </c>
      <c r="E92" s="38">
        <f t="shared" si="11"/>
        <v>0.22887875765778601</v>
      </c>
      <c r="F92" s="38">
        <f t="shared" si="11"/>
        <v>0.23284261432330561</v>
      </c>
      <c r="G92" s="38">
        <f t="shared" si="11"/>
        <v>0.23720657693810149</v>
      </c>
      <c r="H92" s="38">
        <f t="shared" si="11"/>
        <v>0.24127839951758509</v>
      </c>
      <c r="I92" s="38">
        <f t="shared" si="11"/>
        <v>0.24575730735163862</v>
      </c>
      <c r="J92" s="38">
        <f t="shared" si="11"/>
        <v>0.24787640874349812</v>
      </c>
      <c r="K92" s="38">
        <f t="shared" si="11"/>
        <v>0.24440848787686001</v>
      </c>
      <c r="L92" s="39">
        <f t="shared" si="11"/>
        <v>0.24308289926723758</v>
      </c>
      <c r="M92" s="38">
        <f t="shared" si="11"/>
        <v>0.24790457200331739</v>
      </c>
      <c r="N92" s="38">
        <f t="shared" si="11"/>
        <v>0.25311788883204855</v>
      </c>
      <c r="O92" s="38">
        <f t="shared" si="11"/>
        <v>0.2573283008218985</v>
      </c>
      <c r="P92" s="38">
        <f t="shared" si="11"/>
        <v>0.26215081828442438</v>
      </c>
      <c r="Q92" s="38">
        <f t="shared" si="11"/>
        <v>0.26618451225965778</v>
      </c>
      <c r="R92" s="38">
        <f t="shared" si="11"/>
        <v>0.2697309219232466</v>
      </c>
      <c r="S92" s="38">
        <f t="shared" si="11"/>
        <v>0.27362420134844151</v>
      </c>
      <c r="T92" s="38">
        <f t="shared" si="11"/>
        <v>0.27653863134657836</v>
      </c>
      <c r="U92" s="38">
        <f t="shared" si="11"/>
        <v>0.27855350136095303</v>
      </c>
      <c r="V92" s="38">
        <f t="shared" si="11"/>
        <v>0.28007003519445378</v>
      </c>
      <c r="W92" s="38">
        <f t="shared" si="11"/>
        <v>0.28178086070215175</v>
      </c>
      <c r="X92" s="38">
        <f t="shared" si="11"/>
        <v>0.28202177569266179</v>
      </c>
      <c r="Y92" s="38">
        <f t="shared" si="11"/>
        <v>0.28126328468187617</v>
      </c>
      <c r="Z92" s="38">
        <f t="shared" si="11"/>
        <v>0.28011130015596203</v>
      </c>
      <c r="AA92" s="39">
        <f t="shared" si="11"/>
        <v>0.27858156028368797</v>
      </c>
    </row>
    <row r="93" spans="1:27" ht="12.75" customHeight="1" x14ac:dyDescent="0.3">
      <c r="A93" s="13" t="s">
        <v>91</v>
      </c>
      <c r="B93" s="38">
        <f t="shared" si="12"/>
        <v>0.59434888996052793</v>
      </c>
      <c r="C93" s="38">
        <f t="shared" si="11"/>
        <v>0.59121404610663053</v>
      </c>
      <c r="D93" s="38">
        <f t="shared" si="11"/>
        <v>0.58814616755793225</v>
      </c>
      <c r="E93" s="38">
        <f t="shared" si="11"/>
        <v>0.58544664482119957</v>
      </c>
      <c r="F93" s="38">
        <f t="shared" si="11"/>
        <v>0.58253324799089679</v>
      </c>
      <c r="G93" s="38">
        <f t="shared" si="11"/>
        <v>0.57896232110515289</v>
      </c>
      <c r="H93" s="38">
        <f t="shared" si="11"/>
        <v>0.57472997180001062</v>
      </c>
      <c r="I93" s="38">
        <f t="shared" si="11"/>
        <v>0.57135518157661647</v>
      </c>
      <c r="J93" s="38">
        <f t="shared" si="11"/>
        <v>0.56694738331976924</v>
      </c>
      <c r="K93" s="38">
        <f t="shared" si="11"/>
        <v>0.56390273212455377</v>
      </c>
      <c r="L93" s="39">
        <f t="shared" si="11"/>
        <v>0.55977752273329218</v>
      </c>
      <c r="M93" s="38">
        <f t="shared" si="11"/>
        <v>0.55709269291171848</v>
      </c>
      <c r="N93" s="38">
        <f t="shared" si="11"/>
        <v>0.55314082097055861</v>
      </c>
      <c r="O93" s="38">
        <f t="shared" si="11"/>
        <v>0.54846731807118421</v>
      </c>
      <c r="P93" s="38">
        <f t="shared" si="11"/>
        <v>0.54539362302483074</v>
      </c>
      <c r="Q93" s="38">
        <f t="shared" si="11"/>
        <v>0.54147115893455633</v>
      </c>
      <c r="R93" s="38">
        <f t="shared" si="11"/>
        <v>0.53889722099691217</v>
      </c>
      <c r="S93" s="38">
        <f t="shared" si="11"/>
        <v>0.53588195841716968</v>
      </c>
      <c r="T93" s="38">
        <f t="shared" si="11"/>
        <v>0.5336865342163355</v>
      </c>
      <c r="U93" s="38">
        <f t="shared" si="11"/>
        <v>0.53139029304676733</v>
      </c>
      <c r="V93" s="38">
        <f t="shared" si="11"/>
        <v>0.53071114019418852</v>
      </c>
      <c r="W93" s="38">
        <f t="shared" si="11"/>
        <v>0.53084300679501695</v>
      </c>
      <c r="X93" s="38">
        <f t="shared" si="11"/>
        <v>0.53134460476232626</v>
      </c>
      <c r="Y93" s="38">
        <f t="shared" si="11"/>
        <v>0.53229063341363181</v>
      </c>
      <c r="Z93" s="38">
        <f t="shared" si="11"/>
        <v>0.53431164043669366</v>
      </c>
      <c r="AA93" s="39">
        <f t="shared" si="11"/>
        <v>0.53664893617021281</v>
      </c>
    </row>
    <row r="94" spans="1:27" ht="12.75" customHeight="1" x14ac:dyDescent="0.3">
      <c r="A94" s="13" t="s">
        <v>92</v>
      </c>
      <c r="B94" s="38">
        <f t="shared" si="12"/>
        <v>0.23249209666184428</v>
      </c>
      <c r="C94" s="38">
        <f t="shared" si="11"/>
        <v>0.23610020698022982</v>
      </c>
      <c r="D94" s="38">
        <f t="shared" si="11"/>
        <v>0.24001782531194296</v>
      </c>
      <c r="E94" s="38">
        <f t="shared" si="11"/>
        <v>0.24382034477845846</v>
      </c>
      <c r="F94" s="38">
        <f t="shared" si="11"/>
        <v>0.2482042528980869</v>
      </c>
      <c r="G94" s="38">
        <f t="shared" si="11"/>
        <v>0.25261905607443447</v>
      </c>
      <c r="H94" s="38">
        <f t="shared" si="11"/>
        <v>0.25736480854158167</v>
      </c>
      <c r="I94" s="38">
        <f t="shared" si="11"/>
        <v>0.26214348981399471</v>
      </c>
      <c r="J94" s="38">
        <f t="shared" si="11"/>
        <v>0.26713492091574964</v>
      </c>
      <c r="K94" s="38">
        <f t="shared" si="11"/>
        <v>0.27236418902201959</v>
      </c>
      <c r="L94" s="39">
        <f t="shared" si="11"/>
        <v>0.27784938642182394</v>
      </c>
      <c r="M94" s="38">
        <f t="shared" si="11"/>
        <v>0.28227841400363501</v>
      </c>
      <c r="N94" s="38">
        <f t="shared" si="11"/>
        <v>0.28746317627758472</v>
      </c>
      <c r="O94" s="38">
        <f t="shared" si="11"/>
        <v>0.29207379449010545</v>
      </c>
      <c r="P94" s="38">
        <f t="shared" si="11"/>
        <v>0.29588741534988711</v>
      </c>
      <c r="Q94" s="38">
        <f t="shared" si="11"/>
        <v>0.29977068266008117</v>
      </c>
      <c r="R94" s="38">
        <f t="shared" si="11"/>
        <v>0.30297309219232466</v>
      </c>
      <c r="S94" s="38">
        <f t="shared" si="11"/>
        <v>0.30551731441279256</v>
      </c>
      <c r="T94" s="38">
        <f t="shared" si="11"/>
        <v>0.30735540838852099</v>
      </c>
      <c r="U94" s="38">
        <f t="shared" si="11"/>
        <v>0.30918378168192584</v>
      </c>
      <c r="V94" s="38">
        <f t="shared" si="11"/>
        <v>0.30944590842367753</v>
      </c>
      <c r="W94" s="38">
        <f t="shared" si="11"/>
        <v>0.30889014722536806</v>
      </c>
      <c r="X94" s="38">
        <f t="shared" si="11"/>
        <v>0.30797556873506243</v>
      </c>
      <c r="Y94" s="38">
        <f t="shared" si="11"/>
        <v>0.30657503188323648</v>
      </c>
      <c r="Z94" s="38">
        <f t="shared" si="11"/>
        <v>0.30416134978023535</v>
      </c>
      <c r="AA94" s="39">
        <f t="shared" si="11"/>
        <v>0.30148936170212765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291.34236860293896</v>
      </c>
      <c r="C97" s="76">
        <f t="shared" ref="C97:AA97" si="13">C83/(C84/1000)</f>
        <v>289.3254603676292</v>
      </c>
      <c r="D97" s="76">
        <f t="shared" si="13"/>
        <v>285.66483022338622</v>
      </c>
      <c r="E97" s="76">
        <f t="shared" si="13"/>
        <v>284.37101414884467</v>
      </c>
      <c r="F97" s="76">
        <f t="shared" si="13"/>
        <v>283.09741881765194</v>
      </c>
      <c r="G97" s="76">
        <f t="shared" si="13"/>
        <v>283.35424508573823</v>
      </c>
      <c r="H97" s="76">
        <f t="shared" si="13"/>
        <v>284.1918828049952</v>
      </c>
      <c r="I97" s="76">
        <f t="shared" si="13"/>
        <v>283.29013201519081</v>
      </c>
      <c r="J97" s="76">
        <f t="shared" si="13"/>
        <v>283.03655258400499</v>
      </c>
      <c r="K97" s="76">
        <f t="shared" si="13"/>
        <v>276.64230101256749</v>
      </c>
      <c r="L97" s="63">
        <f t="shared" si="13"/>
        <v>273.10525065336185</v>
      </c>
      <c r="M97" s="76">
        <f t="shared" si="13"/>
        <v>271.57731435902025</v>
      </c>
      <c r="N97" s="76">
        <f t="shared" si="13"/>
        <v>271.31876050924814</v>
      </c>
      <c r="O97" s="76">
        <f t="shared" si="13"/>
        <v>273.41458251428918</v>
      </c>
      <c r="P97" s="76">
        <f t="shared" si="13"/>
        <v>274.06437467645179</v>
      </c>
      <c r="Q97" s="76">
        <f t="shared" si="13"/>
        <v>276.07361963190181</v>
      </c>
      <c r="R97" s="76">
        <f t="shared" si="13"/>
        <v>276.38314932461606</v>
      </c>
      <c r="S97" s="76">
        <f t="shared" si="13"/>
        <v>279.3372501476577</v>
      </c>
      <c r="T97" s="76">
        <f t="shared" si="13"/>
        <v>281.58923822931331</v>
      </c>
      <c r="U97" s="76">
        <f t="shared" si="13"/>
        <v>283.66563934838672</v>
      </c>
      <c r="V97" s="76">
        <f t="shared" si="13"/>
        <v>285.38949761596513</v>
      </c>
      <c r="W97" s="76">
        <f t="shared" si="13"/>
        <v>287.24112777901115</v>
      </c>
      <c r="X97" s="76">
        <f t="shared" si="13"/>
        <v>288.31919692493409</v>
      </c>
      <c r="Y97" s="76">
        <f t="shared" si="13"/>
        <v>288.97712833545108</v>
      </c>
      <c r="Z97" s="76">
        <f t="shared" si="13"/>
        <v>289.28741469608002</v>
      </c>
      <c r="AA97" s="63">
        <f t="shared" si="13"/>
        <v>289.26772077695745</v>
      </c>
    </row>
    <row r="98" spans="1:27" ht="12.75" customHeight="1" x14ac:dyDescent="0.3">
      <c r="A98" s="13" t="s">
        <v>78</v>
      </c>
      <c r="B98" s="76">
        <f>B85/(B84/1000)</f>
        <v>391.1710791237191</v>
      </c>
      <c r="C98" s="76">
        <f t="shared" ref="C98:AA98" si="14">C85/(C84/1000)</f>
        <v>386.11947668996663</v>
      </c>
      <c r="D98" s="76">
        <f t="shared" si="14"/>
        <v>376.76224192723271</v>
      </c>
      <c r="E98" s="76">
        <f t="shared" si="14"/>
        <v>381.21792780233142</v>
      </c>
      <c r="F98" s="76">
        <f t="shared" si="14"/>
        <v>389.43737361722373</v>
      </c>
      <c r="G98" s="76">
        <f t="shared" si="14"/>
        <v>399.08585768058794</v>
      </c>
      <c r="H98" s="76">
        <f t="shared" si="14"/>
        <v>408.38136407300675</v>
      </c>
      <c r="I98" s="76">
        <f t="shared" si="14"/>
        <v>418.13852552896503</v>
      </c>
      <c r="J98" s="76">
        <f t="shared" si="14"/>
        <v>422.84871348052161</v>
      </c>
      <c r="K98" s="76">
        <f t="shared" si="14"/>
        <v>412.95092565738878</v>
      </c>
      <c r="L98" s="63">
        <f t="shared" si="14"/>
        <v>408.85602280826805</v>
      </c>
      <c r="M98" s="76">
        <f t="shared" si="14"/>
        <v>419.13541573435964</v>
      </c>
      <c r="N98" s="76">
        <f t="shared" si="14"/>
        <v>430.84914724957963</v>
      </c>
      <c r="O98" s="76">
        <f t="shared" si="14"/>
        <v>441.22539087307587</v>
      </c>
      <c r="P98" s="76">
        <f t="shared" si="14"/>
        <v>452.66299217393953</v>
      </c>
      <c r="Q98" s="76">
        <f t="shared" si="14"/>
        <v>462.88343558282207</v>
      </c>
      <c r="R98" s="76">
        <f t="shared" si="14"/>
        <v>471.44266946277673</v>
      </c>
      <c r="S98" s="76">
        <f t="shared" si="14"/>
        <v>481.92359103484728</v>
      </c>
      <c r="T98" s="76">
        <f t="shared" si="14"/>
        <v>489.87955576411701</v>
      </c>
      <c r="U98" s="76">
        <f t="shared" si="14"/>
        <v>495.62865589030758</v>
      </c>
      <c r="V98" s="76">
        <f t="shared" si="14"/>
        <v>500.04736493100506</v>
      </c>
      <c r="W98" s="76">
        <f t="shared" si="14"/>
        <v>505.02679902318357</v>
      </c>
      <c r="X98" s="76">
        <f t="shared" si="14"/>
        <v>506.05165348327455</v>
      </c>
      <c r="Y98" s="76">
        <f t="shared" si="14"/>
        <v>504.41550190597206</v>
      </c>
      <c r="Z98" s="76">
        <f t="shared" si="14"/>
        <v>501.6664021583876</v>
      </c>
      <c r="AA98" s="63">
        <f t="shared" si="14"/>
        <v>497.86114895909247</v>
      </c>
    </row>
    <row r="99" spans="1:27" ht="12.75" customHeight="1" x14ac:dyDescent="0.3">
      <c r="A99" s="13" t="s">
        <v>80</v>
      </c>
      <c r="B99" s="76">
        <f>SUM(B97:B98)</f>
        <v>682.51344772665811</v>
      </c>
      <c r="C99" s="76">
        <f t="shared" ref="C99:AA99" si="15">SUM(C97:C98)</f>
        <v>675.44493705759578</v>
      </c>
      <c r="D99" s="76">
        <f t="shared" si="15"/>
        <v>662.42707215061887</v>
      </c>
      <c r="E99" s="76">
        <f t="shared" si="15"/>
        <v>665.58894195117614</v>
      </c>
      <c r="F99" s="76">
        <f t="shared" si="15"/>
        <v>672.53479243487573</v>
      </c>
      <c r="G99" s="76">
        <f t="shared" si="15"/>
        <v>682.44010276632616</v>
      </c>
      <c r="H99" s="76">
        <f t="shared" si="15"/>
        <v>692.57324687800201</v>
      </c>
      <c r="I99" s="76">
        <f t="shared" si="15"/>
        <v>701.42865754415584</v>
      </c>
      <c r="J99" s="76">
        <f t="shared" si="15"/>
        <v>705.8852660645266</v>
      </c>
      <c r="K99" s="76">
        <f t="shared" si="15"/>
        <v>689.59322666995627</v>
      </c>
      <c r="L99" s="63">
        <f t="shared" si="15"/>
        <v>681.96127346162984</v>
      </c>
      <c r="M99" s="76">
        <f t="shared" si="15"/>
        <v>690.71273009337983</v>
      </c>
      <c r="N99" s="76">
        <f t="shared" si="15"/>
        <v>702.16790775882782</v>
      </c>
      <c r="O99" s="76">
        <f t="shared" si="15"/>
        <v>714.63997338736499</v>
      </c>
      <c r="P99" s="76">
        <f t="shared" si="15"/>
        <v>726.72736685039126</v>
      </c>
      <c r="Q99" s="76">
        <f t="shared" si="15"/>
        <v>738.95705521472382</v>
      </c>
      <c r="R99" s="76">
        <f t="shared" si="15"/>
        <v>747.82581878739279</v>
      </c>
      <c r="S99" s="76">
        <f t="shared" si="15"/>
        <v>761.26084118250492</v>
      </c>
      <c r="T99" s="76">
        <f t="shared" si="15"/>
        <v>771.46879399343038</v>
      </c>
      <c r="U99" s="76">
        <f t="shared" si="15"/>
        <v>779.2942952386943</v>
      </c>
      <c r="V99" s="76">
        <f t="shared" si="15"/>
        <v>785.43686254697013</v>
      </c>
      <c r="W99" s="76">
        <f t="shared" si="15"/>
        <v>792.26792680219478</v>
      </c>
      <c r="X99" s="76">
        <f t="shared" si="15"/>
        <v>794.37085040820864</v>
      </c>
      <c r="Y99" s="76">
        <f t="shared" si="15"/>
        <v>793.39263024142315</v>
      </c>
      <c r="Z99" s="76">
        <f t="shared" si="15"/>
        <v>790.95381685446762</v>
      </c>
      <c r="AA99" s="63">
        <f t="shared" si="15"/>
        <v>787.12886973604986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2020-03-24T09:01:01Z</dcterms:modified>
</cp:coreProperties>
</file>