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X71" i="9"/>
  <c r="T71" i="9"/>
  <c r="P71" i="9"/>
  <c r="L71" i="9"/>
  <c r="H71" i="9"/>
  <c r="D71" i="9"/>
  <c r="X69" i="9"/>
  <c r="T69" i="9"/>
  <c r="P69" i="9"/>
  <c r="L69" i="9"/>
  <c r="H69" i="9"/>
  <c r="D69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72" i="8"/>
  <c r="U72" i="8"/>
  <c r="R72" i="8"/>
  <c r="J72" i="8"/>
  <c r="G72" i="8"/>
  <c r="F72" i="8"/>
  <c r="AA71" i="8"/>
  <c r="Z71" i="8"/>
  <c r="W71" i="8"/>
  <c r="V71" i="8"/>
  <c r="S71" i="8"/>
  <c r="R71" i="8"/>
  <c r="O71" i="8"/>
  <c r="N71" i="8"/>
  <c r="K71" i="8"/>
  <c r="J71" i="8"/>
  <c r="G71" i="8"/>
  <c r="F71" i="8"/>
  <c r="C71" i="8"/>
  <c r="B71" i="8"/>
  <c r="Y70" i="8"/>
  <c r="Q70" i="8"/>
  <c r="I70" i="8"/>
  <c r="AA69" i="8"/>
  <c r="Z69" i="8"/>
  <c r="W69" i="8"/>
  <c r="V69" i="8"/>
  <c r="S69" i="8"/>
  <c r="R69" i="8"/>
  <c r="O69" i="8"/>
  <c r="N69" i="8"/>
  <c r="K69" i="8"/>
  <c r="J69" i="8"/>
  <c r="G69" i="8"/>
  <c r="F69" i="8"/>
  <c r="C69" i="8"/>
  <c r="B69" i="8"/>
  <c r="U68" i="8"/>
  <c r="M68" i="8"/>
  <c r="E68" i="8"/>
  <c r="AA67" i="8"/>
  <c r="Z67" i="8"/>
  <c r="W67" i="8"/>
  <c r="V67" i="8"/>
  <c r="S67" i="8"/>
  <c r="R67" i="8"/>
  <c r="O67" i="8"/>
  <c r="N67" i="8"/>
  <c r="K67" i="8"/>
  <c r="J67" i="8"/>
  <c r="G67" i="8"/>
  <c r="F67" i="8"/>
  <c r="C67" i="8"/>
  <c r="B67" i="8"/>
  <c r="AA64" i="8"/>
  <c r="AA72" i="8" s="1"/>
  <c r="Z64" i="8"/>
  <c r="Z70" i="8" s="1"/>
  <c r="Y64" i="8"/>
  <c r="X64" i="8"/>
  <c r="W64" i="8"/>
  <c r="W72" i="8" s="1"/>
  <c r="V64" i="8"/>
  <c r="V72" i="8" s="1"/>
  <c r="U64" i="8"/>
  <c r="T64" i="8"/>
  <c r="S64" i="8"/>
  <c r="S72" i="8" s="1"/>
  <c r="R64" i="8"/>
  <c r="R70" i="8" s="1"/>
  <c r="Q64" i="8"/>
  <c r="P64" i="8"/>
  <c r="O64" i="8"/>
  <c r="O72" i="8" s="1"/>
  <c r="N64" i="8"/>
  <c r="N72" i="8" s="1"/>
  <c r="M64" i="8"/>
  <c r="L64" i="8"/>
  <c r="K64" i="8"/>
  <c r="K72" i="8" s="1"/>
  <c r="J64" i="8"/>
  <c r="J70" i="8" s="1"/>
  <c r="I64" i="8"/>
  <c r="H64" i="8"/>
  <c r="G64" i="8"/>
  <c r="G70" i="8" s="1"/>
  <c r="F64" i="8"/>
  <c r="F70" i="8" s="1"/>
  <c r="E64" i="8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V28" i="8"/>
  <c r="R28" i="8"/>
  <c r="N28" i="8"/>
  <c r="J28" i="8"/>
  <c r="F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W24" i="8"/>
  <c r="V24" i="8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V99" i="7"/>
  <c r="N99" i="7"/>
  <c r="F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X99" i="7" s="1"/>
  <c r="W97" i="7"/>
  <c r="W99" i="7" s="1"/>
  <c r="V97" i="7"/>
  <c r="U97" i="7"/>
  <c r="T97" i="7"/>
  <c r="T99" i="7" s="1"/>
  <c r="S97" i="7"/>
  <c r="S99" i="7" s="1"/>
  <c r="R97" i="7"/>
  <c r="R99" i="7" s="1"/>
  <c r="Q97" i="7"/>
  <c r="P97" i="7"/>
  <c r="P99" i="7" s="1"/>
  <c r="O97" i="7"/>
  <c r="O99" i="7" s="1"/>
  <c r="N97" i="7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E97" i="7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X72" i="7"/>
  <c r="V72" i="7"/>
  <c r="L72" i="7"/>
  <c r="H72" i="7"/>
  <c r="F72" i="7"/>
  <c r="AA71" i="7"/>
  <c r="X71" i="7"/>
  <c r="W71" i="7"/>
  <c r="T71" i="7"/>
  <c r="S71" i="7"/>
  <c r="P71" i="7"/>
  <c r="O71" i="7"/>
  <c r="L71" i="7"/>
  <c r="K71" i="7"/>
  <c r="H71" i="7"/>
  <c r="G71" i="7"/>
  <c r="D71" i="7"/>
  <c r="C71" i="7"/>
  <c r="AA69" i="7"/>
  <c r="X69" i="7"/>
  <c r="W69" i="7"/>
  <c r="T69" i="7"/>
  <c r="S69" i="7"/>
  <c r="P69" i="7"/>
  <c r="O69" i="7"/>
  <c r="L69" i="7"/>
  <c r="K69" i="7"/>
  <c r="H69" i="7"/>
  <c r="G69" i="7"/>
  <c r="D69" i="7"/>
  <c r="C69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2" i="7" s="1"/>
  <c r="Z64" i="7"/>
  <c r="Z72" i="7" s="1"/>
  <c r="Y64" i="7"/>
  <c r="Y70" i="7" s="1"/>
  <c r="X64" i="7"/>
  <c r="X70" i="7" s="1"/>
  <c r="W64" i="7"/>
  <c r="W72" i="7" s="1"/>
  <c r="V64" i="7"/>
  <c r="V71" i="7" s="1"/>
  <c r="U64" i="7"/>
  <c r="U72" i="7" s="1"/>
  <c r="T64" i="7"/>
  <c r="T70" i="7" s="1"/>
  <c r="S64" i="7"/>
  <c r="S72" i="7" s="1"/>
  <c r="R64" i="7"/>
  <c r="R71" i="7" s="1"/>
  <c r="Q64" i="7"/>
  <c r="Q72" i="7" s="1"/>
  <c r="P64" i="7"/>
  <c r="P72" i="7" s="1"/>
  <c r="O64" i="7"/>
  <c r="O72" i="7" s="1"/>
  <c r="N64" i="7"/>
  <c r="N71" i="7" s="1"/>
  <c r="M64" i="7"/>
  <c r="M70" i="7" s="1"/>
  <c r="L64" i="7"/>
  <c r="L70" i="7" s="1"/>
  <c r="K64" i="7"/>
  <c r="K72" i="7" s="1"/>
  <c r="J64" i="7"/>
  <c r="J72" i="7" s="1"/>
  <c r="I64" i="7"/>
  <c r="I70" i="7" s="1"/>
  <c r="H64" i="7"/>
  <c r="H70" i="7" s="1"/>
  <c r="G64" i="7"/>
  <c r="G72" i="7" s="1"/>
  <c r="F64" i="7"/>
  <c r="F71" i="7" s="1"/>
  <c r="E64" i="7"/>
  <c r="E72" i="7" s="1"/>
  <c r="D64" i="7"/>
  <c r="D70" i="7" s="1"/>
  <c r="C64" i="7"/>
  <c r="C72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Z28" i="7"/>
  <c r="Z32" i="7" s="1"/>
  <c r="V28" i="7"/>
  <c r="V32" i="7" s="1"/>
  <c r="R28" i="7"/>
  <c r="R32" i="7" s="1"/>
  <c r="N28" i="7"/>
  <c r="N32" i="7" s="1"/>
  <c r="J28" i="7"/>
  <c r="J32" i="7" s="1"/>
  <c r="F28" i="7"/>
  <c r="F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AA28" i="7" s="1"/>
  <c r="AA32" i="7" s="1"/>
  <c r="Z25" i="7"/>
  <c r="Y25" i="7"/>
  <c r="X25" i="7"/>
  <c r="W25" i="7"/>
  <c r="W28" i="7" s="1"/>
  <c r="W32" i="7" s="1"/>
  <c r="V25" i="7"/>
  <c r="U25" i="7"/>
  <c r="T25" i="7"/>
  <c r="S25" i="7"/>
  <c r="S28" i="7" s="1"/>
  <c r="S32" i="7" s="1"/>
  <c r="R25" i="7"/>
  <c r="Q25" i="7"/>
  <c r="P25" i="7"/>
  <c r="O25" i="7"/>
  <c r="O28" i="7" s="1"/>
  <c r="O32" i="7" s="1"/>
  <c r="N25" i="7"/>
  <c r="M25" i="7"/>
  <c r="L25" i="7"/>
  <c r="K25" i="7"/>
  <c r="K28" i="7" s="1"/>
  <c r="K32" i="7" s="1"/>
  <c r="J25" i="7"/>
  <c r="I25" i="7"/>
  <c r="H25" i="7"/>
  <c r="G25" i="7"/>
  <c r="G28" i="7" s="1"/>
  <c r="G32" i="7" s="1"/>
  <c r="F25" i="7"/>
  <c r="E25" i="7"/>
  <c r="D25" i="7"/>
  <c r="C25" i="7"/>
  <c r="C28" i="7" s="1"/>
  <c r="C32" i="7" s="1"/>
  <c r="AA24" i="7"/>
  <c r="Z24" i="7"/>
  <c r="Y24" i="7"/>
  <c r="Y28" i="7" s="1"/>
  <c r="Y32" i="7" s="1"/>
  <c r="X24" i="7"/>
  <c r="X28" i="7" s="1"/>
  <c r="X32" i="7" s="1"/>
  <c r="W24" i="7"/>
  <c r="V24" i="7"/>
  <c r="U24" i="7"/>
  <c r="U28" i="7" s="1"/>
  <c r="U32" i="7" s="1"/>
  <c r="T24" i="7"/>
  <c r="T28" i="7" s="1"/>
  <c r="T32" i="7" s="1"/>
  <c r="S24" i="7"/>
  <c r="R24" i="7"/>
  <c r="Q24" i="7"/>
  <c r="Q28" i="7" s="1"/>
  <c r="Q32" i="7" s="1"/>
  <c r="P24" i="7"/>
  <c r="P28" i="7" s="1"/>
  <c r="P32" i="7" s="1"/>
  <c r="O24" i="7"/>
  <c r="N24" i="7"/>
  <c r="M24" i="7"/>
  <c r="M28" i="7" s="1"/>
  <c r="M32" i="7" s="1"/>
  <c r="L24" i="7"/>
  <c r="L28" i="7" s="1"/>
  <c r="L32" i="7" s="1"/>
  <c r="K24" i="7"/>
  <c r="J24" i="7"/>
  <c r="I24" i="7"/>
  <c r="I28" i="7" s="1"/>
  <c r="I32" i="7" s="1"/>
  <c r="H24" i="7"/>
  <c r="H28" i="7" s="1"/>
  <c r="H32" i="7" s="1"/>
  <c r="G24" i="7"/>
  <c r="F24" i="7"/>
  <c r="E24" i="7"/>
  <c r="E28" i="7" s="1"/>
  <c r="E32" i="7" s="1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S74" i="8" l="1"/>
  <c r="B71" i="9"/>
  <c r="B69" i="9"/>
  <c r="B67" i="9"/>
  <c r="B72" i="9"/>
  <c r="B70" i="9"/>
  <c r="F71" i="9"/>
  <c r="F69" i="9"/>
  <c r="F67" i="9"/>
  <c r="F74" i="9" s="1"/>
  <c r="F70" i="9"/>
  <c r="F68" i="9"/>
  <c r="J71" i="9"/>
  <c r="J69" i="9"/>
  <c r="J67" i="9"/>
  <c r="J68" i="9"/>
  <c r="N71" i="9"/>
  <c r="N69" i="9"/>
  <c r="N67" i="9"/>
  <c r="N72" i="9"/>
  <c r="R71" i="9"/>
  <c r="R69" i="9"/>
  <c r="R67" i="9"/>
  <c r="R72" i="9"/>
  <c r="R70" i="9"/>
  <c r="V71" i="9"/>
  <c r="V69" i="9"/>
  <c r="V67" i="9"/>
  <c r="V70" i="9"/>
  <c r="V68" i="9"/>
  <c r="Z71" i="9"/>
  <c r="Z69" i="9"/>
  <c r="Z67" i="9"/>
  <c r="Z68" i="9"/>
  <c r="B68" i="9"/>
  <c r="V72" i="9"/>
  <c r="B68" i="7"/>
  <c r="F68" i="7"/>
  <c r="J68" i="7"/>
  <c r="N68" i="7"/>
  <c r="R68" i="7"/>
  <c r="V68" i="7"/>
  <c r="Z68" i="7"/>
  <c r="B70" i="7"/>
  <c r="F70" i="7"/>
  <c r="J70" i="7"/>
  <c r="N70" i="7"/>
  <c r="R70" i="7"/>
  <c r="V70" i="7"/>
  <c r="Z70" i="7"/>
  <c r="B72" i="7"/>
  <c r="M72" i="7"/>
  <c r="R72" i="7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J74" i="8"/>
  <c r="H68" i="8"/>
  <c r="P68" i="8"/>
  <c r="X68" i="8"/>
  <c r="D70" i="8"/>
  <c r="L70" i="8"/>
  <c r="T70" i="8"/>
  <c r="N68" i="9"/>
  <c r="J70" i="9"/>
  <c r="Z72" i="9"/>
  <c r="E67" i="7"/>
  <c r="I67" i="7"/>
  <c r="M67" i="7"/>
  <c r="Q67" i="7"/>
  <c r="U67" i="7"/>
  <c r="U74" i="7" s="1"/>
  <c r="Y67" i="7"/>
  <c r="C68" i="7"/>
  <c r="G68" i="7"/>
  <c r="G74" i="7" s="1"/>
  <c r="K68" i="7"/>
  <c r="K74" i="7" s="1"/>
  <c r="O68" i="7"/>
  <c r="O74" i="7" s="1"/>
  <c r="S68" i="7"/>
  <c r="S74" i="7" s="1"/>
  <c r="W68" i="7"/>
  <c r="AA68" i="7"/>
  <c r="AA74" i="7" s="1"/>
  <c r="E69" i="7"/>
  <c r="I69" i="7"/>
  <c r="M69" i="7"/>
  <c r="Q69" i="7"/>
  <c r="U69" i="7"/>
  <c r="Y69" i="7"/>
  <c r="C70" i="7"/>
  <c r="C74" i="7" s="1"/>
  <c r="G70" i="7"/>
  <c r="K70" i="7"/>
  <c r="O70" i="7"/>
  <c r="S70" i="7"/>
  <c r="W70" i="7"/>
  <c r="W74" i="7" s="1"/>
  <c r="AA70" i="7"/>
  <c r="E71" i="7"/>
  <c r="I71" i="7"/>
  <c r="M71" i="7"/>
  <c r="Q71" i="7"/>
  <c r="U71" i="7"/>
  <c r="Y71" i="7"/>
  <c r="D72" i="7"/>
  <c r="I72" i="7"/>
  <c r="N72" i="7"/>
  <c r="T72" i="7"/>
  <c r="Y72" i="7"/>
  <c r="E99" i="7"/>
  <c r="I99" i="7"/>
  <c r="M99" i="7"/>
  <c r="Q99" i="7"/>
  <c r="U99" i="7"/>
  <c r="Y99" i="7"/>
  <c r="F32" i="8"/>
  <c r="N32" i="8"/>
  <c r="V32" i="8"/>
  <c r="E71" i="8"/>
  <c r="E69" i="8"/>
  <c r="E67" i="8"/>
  <c r="E74" i="8" s="1"/>
  <c r="I72" i="8"/>
  <c r="I71" i="8"/>
  <c r="I69" i="8"/>
  <c r="I67" i="8"/>
  <c r="I74" i="8" s="1"/>
  <c r="M71" i="8"/>
  <c r="M69" i="8"/>
  <c r="M67" i="8"/>
  <c r="Q72" i="8"/>
  <c r="Q71" i="8"/>
  <c r="Q69" i="8"/>
  <c r="Q67" i="8"/>
  <c r="U71" i="8"/>
  <c r="U69" i="8"/>
  <c r="U67" i="8"/>
  <c r="Y72" i="8"/>
  <c r="Y71" i="8"/>
  <c r="Y69" i="8"/>
  <c r="Y67" i="8"/>
  <c r="I68" i="8"/>
  <c r="Q68" i="8"/>
  <c r="Y68" i="8"/>
  <c r="E70" i="8"/>
  <c r="M70" i="8"/>
  <c r="U70" i="8"/>
  <c r="R68" i="9"/>
  <c r="N70" i="9"/>
  <c r="F72" i="9"/>
  <c r="E68" i="7"/>
  <c r="I68" i="7"/>
  <c r="M68" i="7"/>
  <c r="Q68" i="7"/>
  <c r="U68" i="7"/>
  <c r="Y68" i="7"/>
  <c r="E70" i="7"/>
  <c r="Q70" i="7"/>
  <c r="U70" i="7"/>
  <c r="J32" i="8"/>
  <c r="R32" i="8"/>
  <c r="Z32" i="8"/>
  <c r="B67" i="7"/>
  <c r="F67" i="7"/>
  <c r="J67" i="7"/>
  <c r="N67" i="7"/>
  <c r="N74" i="7" s="1"/>
  <c r="R67" i="7"/>
  <c r="V67" i="7"/>
  <c r="Z67" i="7"/>
  <c r="D68" i="7"/>
  <c r="D74" i="7" s="1"/>
  <c r="H68" i="7"/>
  <c r="H74" i="7" s="1"/>
  <c r="L68" i="7"/>
  <c r="L74" i="7" s="1"/>
  <c r="P68" i="7"/>
  <c r="P74" i="7" s="1"/>
  <c r="T68" i="7"/>
  <c r="T74" i="7" s="1"/>
  <c r="X68" i="7"/>
  <c r="X74" i="7" s="1"/>
  <c r="B69" i="7"/>
  <c r="F69" i="7"/>
  <c r="J69" i="7"/>
  <c r="N69" i="7"/>
  <c r="R69" i="7"/>
  <c r="V69" i="7"/>
  <c r="Z69" i="7"/>
  <c r="P70" i="7"/>
  <c r="J71" i="7"/>
  <c r="Z71" i="7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V74" i="8"/>
  <c r="D68" i="8"/>
  <c r="L68" i="8"/>
  <c r="T68" i="8"/>
  <c r="H70" i="8"/>
  <c r="P70" i="8"/>
  <c r="X70" i="8"/>
  <c r="E72" i="8"/>
  <c r="M72" i="8"/>
  <c r="Z70" i="9"/>
  <c r="J72" i="9"/>
  <c r="B68" i="8"/>
  <c r="B74" i="8" s="1"/>
  <c r="F68" i="8"/>
  <c r="F74" i="8" s="1"/>
  <c r="J68" i="8"/>
  <c r="N68" i="8"/>
  <c r="N74" i="8" s="1"/>
  <c r="R68" i="8"/>
  <c r="R74" i="8" s="1"/>
  <c r="V68" i="8"/>
  <c r="Z68" i="8"/>
  <c r="Z74" i="8" s="1"/>
  <c r="B70" i="8"/>
  <c r="N70" i="8"/>
  <c r="V70" i="8"/>
  <c r="C32" i="9"/>
  <c r="S32" i="9"/>
  <c r="B99" i="9"/>
  <c r="F99" i="9"/>
  <c r="J99" i="9"/>
  <c r="N99" i="9"/>
  <c r="R99" i="9"/>
  <c r="V99" i="9"/>
  <c r="Z99" i="9"/>
  <c r="C68" i="8"/>
  <c r="C74" i="8" s="1"/>
  <c r="G68" i="8"/>
  <c r="G74" i="8" s="1"/>
  <c r="K68" i="8"/>
  <c r="O68" i="8"/>
  <c r="S68" i="8"/>
  <c r="W68" i="8"/>
  <c r="W74" i="8" s="1"/>
  <c r="AA68" i="8"/>
  <c r="C70" i="8"/>
  <c r="K70" i="8"/>
  <c r="O70" i="8"/>
  <c r="O74" i="8" s="1"/>
  <c r="S70" i="8"/>
  <c r="W70" i="8"/>
  <c r="AA70" i="8"/>
  <c r="G32" i="9"/>
  <c r="W32" i="9"/>
  <c r="E67" i="9"/>
  <c r="I67" i="9"/>
  <c r="M67" i="9"/>
  <c r="M74" i="9" s="1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L68" i="9"/>
  <c r="L74" i="9" s="1"/>
  <c r="P68" i="9"/>
  <c r="P74" i="9" s="1"/>
  <c r="T68" i="9"/>
  <c r="T74" i="9" s="1"/>
  <c r="X68" i="9"/>
  <c r="X74" i="9" s="1"/>
  <c r="D70" i="9"/>
  <c r="H70" i="9"/>
  <c r="H74" i="9" s="1"/>
  <c r="L70" i="9"/>
  <c r="P70" i="9"/>
  <c r="T70" i="9"/>
  <c r="X70" i="9"/>
  <c r="C67" i="9"/>
  <c r="G67" i="9"/>
  <c r="K67" i="9"/>
  <c r="O67" i="9"/>
  <c r="O74" i="9" s="1"/>
  <c r="S67" i="9"/>
  <c r="W67" i="9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E74" i="7" l="1"/>
  <c r="K74" i="9"/>
  <c r="I74" i="9"/>
  <c r="Z74" i="7"/>
  <c r="M74" i="8"/>
  <c r="Z74" i="9"/>
  <c r="B74" i="9"/>
  <c r="G74" i="9"/>
  <c r="U74" i="9"/>
  <c r="V74" i="7"/>
  <c r="F74" i="7"/>
  <c r="Y74" i="8"/>
  <c r="U74" i="8"/>
  <c r="M74" i="7"/>
  <c r="X74" i="8"/>
  <c r="T74" i="8"/>
  <c r="P74" i="8"/>
  <c r="L74" i="8"/>
  <c r="H74" i="8"/>
  <c r="D74" i="8"/>
  <c r="V74" i="9"/>
  <c r="AA74" i="9"/>
  <c r="Y74" i="9"/>
  <c r="J74" i="7"/>
  <c r="Q74" i="8"/>
  <c r="Q74" i="7"/>
  <c r="W74" i="9"/>
  <c r="E74" i="9"/>
  <c r="S74" i="9"/>
  <c r="C74" i="9"/>
  <c r="Q74" i="9"/>
  <c r="AA74" i="8"/>
  <c r="K74" i="8"/>
  <c r="R74" i="7"/>
  <c r="B74" i="7"/>
  <c r="Y74" i="7"/>
  <c r="I74" i="7"/>
  <c r="R74" i="9"/>
  <c r="N74" i="9"/>
  <c r="J74" i="9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<sst xmlns="http://schemas.openxmlformats.org/spreadsheetml/2006/main" count="1660" uniqueCount="104">
  <si>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</si>
  <si>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</si>
  <si>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</si>
  <si>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</si>
  <si>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</si>
  <si>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</si>
  <si>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</si>
  <si>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</si>
  <si>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</si>
  <si>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</si>
  <si>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</si>
  <si>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</si>
  <si>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</si>
  <si>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</si>
  <si>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</si>
  <si>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</si>
  <si>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</si>
  <si>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</si>
  <si>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</si>
  <si>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</si>
  <si>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</si>
  <si>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</si>
  <si>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</si>
  <si>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</si>
  <si>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</si>
  <si>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</si>
  <si>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</si>
  <si>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</si>
  <si>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</si>
  <si>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</si>
  <si>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</si>
  <si>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</si>
  <si>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</si>
  <si>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</si>
  <si>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</si>
  <si>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</si>
  <si>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</si>
  <si>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</si>
  <si>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</si>
  <si>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</si>
  <si>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</si>
  <si>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</si>
  <si>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</si>
  <si>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</si>
  <si>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</si>
  <si>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</si>
  <si>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</si>
  <si>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</si>
  <si>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</si>
  <si>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</si>
  <si>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</si>
  <si>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</si>
  <si>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</si>
  <si>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</si>
  <si>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</si>
  <si>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</si>
  <si>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</si>
  <si>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</si>
  <si>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</si>
  <si>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</si>
  <si>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</si>
  <si>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</si>
  <si>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</si>
  <si>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</si>
  <si>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</si>
  <si>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</si>
  <si>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</si>
  <si>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</si>
  <si>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</si>
  <si>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</si>
  <si>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</si>
  <si>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</si>
  <si>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</si>
  <si>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</si>
  <si>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</si>
  <si>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</si>
  <si>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</si>
  <si>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</si>
  <si>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</si>
  <si>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</si>
  <si>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</si>
  <si>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</si>
  <si>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</si>
  <si>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</si>
  <si>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</si>
  <si>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</si>
  <si>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</si>
  <si>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</si>
  <si>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</si>
  <si>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</si>
  <si>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</si>
  <si>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</si>
  <si>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</si>
  <si>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</si>
  <si>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</si>
  <si>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</si>
  <si>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</si>
  <si>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</si>
  <si>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</si>
  <si>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</si>
  <si>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Forth Valley (S08000019), Persons</t>
  </si>
  <si>
    <t>© Crown Copyright 2020</t>
  </si>
  <si>
    <t>Summary table for Forth Valley (S08000019), Females</t>
  </si>
  <si>
    <t>Summary table for Forth Valley (S08000019),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</si>
</sst>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306070</v>
      </c>
      <c r="D10" s="76">
        <v>307151</v>
      </c>
      <c r="E10" s="76">
        <v>308248</v>
      </c>
      <c r="F10" s="76">
        <v>309321</v>
      </c>
      <c r="G10" s="76">
        <v>310215</v>
      </c>
      <c r="H10" s="76">
        <v>311112</v>
      </c>
      <c r="I10" s="76">
        <v>312030</v>
      </c>
      <c r="J10" s="76">
        <v>312922</v>
      </c>
      <c r="K10" s="76">
        <v>313822</v>
      </c>
      <c r="L10" s="63">
        <v>314649</v>
      </c>
      <c r="M10" s="76">
        <v>315492</v>
      </c>
      <c r="N10" s="76">
        <v>316253</v>
      </c>
      <c r="O10" s="76">
        <v>317029</v>
      </c>
      <c r="P10" s="76">
        <v>317751</v>
      </c>
      <c r="Q10" s="76">
        <v>318432</v>
      </c>
      <c r="R10" s="76">
        <v>319089</v>
      </c>
      <c r="S10" s="76">
        <v>319704</v>
      </c>
      <c r="T10" s="76">
        <v>320287</v>
      </c>
      <c r="U10" s="76">
        <v>320827</v>
      </c>
      <c r="V10" s="76">
        <v>321347</v>
      </c>
      <c r="W10" s="76">
        <v>321849</v>
      </c>
      <c r="X10" s="76">
        <v>322342</v>
      </c>
      <c r="Y10" s="76">
        <v>322797</v>
      </c>
      <c r="Z10" s="76">
        <v>323239</v>
      </c>
      <c r="AA10" s="63">
        <v>323718</v>
      </c>
    </row>
    <row r="11" spans="1:27" ht="12.75" customHeight="1" x14ac:dyDescent="0.3">
      <c r="A11" s="6" t="s">
        <v>55</v>
      </c>
      <c r="B11" s="25"/>
      <c r="C11" s="76">
        <v>2738</v>
      </c>
      <c r="D11" s="76">
        <v>2778</v>
      </c>
      <c r="E11" s="76">
        <v>2777</v>
      </c>
      <c r="F11" s="76">
        <v>2774</v>
      </c>
      <c r="G11" s="76">
        <v>2783</v>
      </c>
      <c r="H11" s="76">
        <v>2791</v>
      </c>
      <c r="I11" s="76">
        <v>2805</v>
      </c>
      <c r="J11" s="76">
        <v>2819</v>
      </c>
      <c r="K11" s="76">
        <v>2825</v>
      </c>
      <c r="L11" s="63">
        <v>2833</v>
      </c>
      <c r="M11" s="76">
        <v>2835</v>
      </c>
      <c r="N11" s="76">
        <v>2844</v>
      </c>
      <c r="O11" s="76">
        <v>2855</v>
      </c>
      <c r="P11" s="76">
        <v>2859</v>
      </c>
      <c r="Q11" s="76">
        <v>2870</v>
      </c>
      <c r="R11" s="76">
        <v>2864</v>
      </c>
      <c r="S11" s="76">
        <v>2868</v>
      </c>
      <c r="T11" s="76">
        <v>2867</v>
      </c>
      <c r="U11" s="76">
        <v>2882</v>
      </c>
      <c r="V11" s="76">
        <v>2891</v>
      </c>
      <c r="W11" s="76">
        <v>2898</v>
      </c>
      <c r="X11" s="76">
        <v>2902</v>
      </c>
      <c r="Y11" s="76">
        <v>2910</v>
      </c>
      <c r="Z11" s="76">
        <v>2902</v>
      </c>
      <c r="AA11" s="63">
        <v>2900</v>
      </c>
    </row>
    <row r="12" spans="1:27" ht="12.75" customHeight="1" x14ac:dyDescent="0.3">
      <c r="A12" s="6" t="s">
        <v>56</v>
      </c>
      <c r="B12" s="25"/>
      <c r="C12" s="76">
        <v>3048</v>
      </c>
      <c r="D12" s="76">
        <v>3179</v>
      </c>
      <c r="E12" s="76">
        <v>3185</v>
      </c>
      <c r="F12" s="76">
        <v>3281</v>
      </c>
      <c r="G12" s="76">
        <v>3301</v>
      </c>
      <c r="H12" s="76">
        <v>3344</v>
      </c>
      <c r="I12" s="76">
        <v>3415</v>
      </c>
      <c r="J12" s="76">
        <v>3425</v>
      </c>
      <c r="K12" s="76">
        <v>3501</v>
      </c>
      <c r="L12" s="63">
        <v>3487</v>
      </c>
      <c r="M12" s="76">
        <v>3578</v>
      </c>
      <c r="N12" s="76">
        <v>3560</v>
      </c>
      <c r="O12" s="76">
        <v>3612</v>
      </c>
      <c r="P12" s="76">
        <v>3651</v>
      </c>
      <c r="Q12" s="76">
        <v>3680</v>
      </c>
      <c r="R12" s="76">
        <v>3702</v>
      </c>
      <c r="S12" s="76">
        <v>3722</v>
      </c>
      <c r="T12" s="76">
        <v>3748</v>
      </c>
      <c r="U12" s="76">
        <v>3790</v>
      </c>
      <c r="V12" s="76">
        <v>3809</v>
      </c>
      <c r="W12" s="76">
        <v>3836</v>
      </c>
      <c r="X12" s="76">
        <v>3881</v>
      </c>
      <c r="Y12" s="76">
        <v>3915</v>
      </c>
      <c r="Z12" s="76">
        <v>3874</v>
      </c>
      <c r="AA12" s="63">
        <v>3914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-310</v>
      </c>
      <c r="D14" s="76">
        <f t="shared" ref="D14:AA14" si="0">D11-D12</f>
        <v>-401</v>
      </c>
      <c r="E14" s="76">
        <f t="shared" si="0"/>
        <v>-408</v>
      </c>
      <c r="F14" s="76">
        <f t="shared" si="0"/>
        <v>-507</v>
      </c>
      <c r="G14" s="76">
        <f t="shared" si="0"/>
        <v>-518</v>
      </c>
      <c r="H14" s="76">
        <f t="shared" si="0"/>
        <v>-553</v>
      </c>
      <c r="I14" s="76">
        <f t="shared" si="0"/>
        <v>-610</v>
      </c>
      <c r="J14" s="76">
        <f t="shared" si="0"/>
        <v>-606</v>
      </c>
      <c r="K14" s="76">
        <f t="shared" si="0"/>
        <v>-676</v>
      </c>
      <c r="L14" s="63">
        <f t="shared" si="0"/>
        <v>-654</v>
      </c>
      <c r="M14" s="76">
        <f t="shared" si="0"/>
        <v>-743</v>
      </c>
      <c r="N14" s="76">
        <f t="shared" si="0"/>
        <v>-716</v>
      </c>
      <c r="O14" s="76">
        <f t="shared" si="0"/>
        <v>-757</v>
      </c>
      <c r="P14" s="76">
        <f t="shared" si="0"/>
        <v>-792</v>
      </c>
      <c r="Q14" s="76">
        <f t="shared" si="0"/>
        <v>-810</v>
      </c>
      <c r="R14" s="76">
        <f t="shared" si="0"/>
        <v>-838</v>
      </c>
      <c r="S14" s="76">
        <f t="shared" si="0"/>
        <v>-854</v>
      </c>
      <c r="T14" s="76">
        <f t="shared" si="0"/>
        <v>-881</v>
      </c>
      <c r="U14" s="76">
        <f t="shared" si="0"/>
        <v>-908</v>
      </c>
      <c r="V14" s="76">
        <f t="shared" si="0"/>
        <v>-918</v>
      </c>
      <c r="W14" s="76">
        <f t="shared" si="0"/>
        <v>-938</v>
      </c>
      <c r="X14" s="76">
        <f t="shared" si="0"/>
        <v>-979</v>
      </c>
      <c r="Y14" s="76">
        <f t="shared" si="0"/>
        <v>-1005</v>
      </c>
      <c r="Z14" s="76">
        <f t="shared" si="0"/>
        <v>-972</v>
      </c>
      <c r="AA14" s="63">
        <f t="shared" si="0"/>
        <v>-1014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1206</v>
      </c>
      <c r="D16" s="76">
        <v>1261</v>
      </c>
      <c r="E16" s="76">
        <v>1241</v>
      </c>
      <c r="F16" s="76">
        <v>1246</v>
      </c>
      <c r="G16" s="76">
        <v>1256</v>
      </c>
      <c r="H16" s="76">
        <v>1259</v>
      </c>
      <c r="I16" s="76">
        <v>1269</v>
      </c>
      <c r="J16" s="76">
        <v>1269</v>
      </c>
      <c r="K16" s="76">
        <v>1269</v>
      </c>
      <c r="L16" s="63">
        <v>1269</v>
      </c>
      <c r="M16" s="76">
        <v>1269</v>
      </c>
      <c r="N16" s="76">
        <v>1269</v>
      </c>
      <c r="O16" s="76">
        <v>1269</v>
      </c>
      <c r="P16" s="76">
        <v>1269</v>
      </c>
      <c r="Q16" s="76">
        <v>1269</v>
      </c>
      <c r="R16" s="76">
        <v>1269</v>
      </c>
      <c r="S16" s="76">
        <v>1269</v>
      </c>
      <c r="T16" s="76">
        <v>1269</v>
      </c>
      <c r="U16" s="76">
        <v>1269</v>
      </c>
      <c r="V16" s="76">
        <v>1269</v>
      </c>
      <c r="W16" s="76">
        <v>1269</v>
      </c>
      <c r="X16" s="76">
        <v>1269</v>
      </c>
      <c r="Y16" s="76">
        <v>1269</v>
      </c>
      <c r="Z16" s="76">
        <v>1269</v>
      </c>
      <c r="AA16" s="63">
        <v>1269</v>
      </c>
    </row>
    <row r="17" spans="1:27" ht="12.75" customHeight="1" x14ac:dyDescent="0.3">
      <c r="A17" s="81" t="s">
        <v>83</v>
      </c>
      <c r="B17" s="81"/>
      <c r="C17" s="76">
        <v>2237</v>
      </c>
      <c r="D17" s="76">
        <v>2231</v>
      </c>
      <c r="E17" s="76">
        <v>2218</v>
      </c>
      <c r="F17" s="76">
        <v>2214</v>
      </c>
      <c r="G17" s="76">
        <v>2210</v>
      </c>
      <c r="H17" s="76">
        <v>2209</v>
      </c>
      <c r="I17" s="76">
        <v>2214</v>
      </c>
      <c r="J17" s="76">
        <v>2209</v>
      </c>
      <c r="K17" s="76">
        <v>2217</v>
      </c>
      <c r="L17" s="63">
        <v>2225</v>
      </c>
      <c r="M17" s="76">
        <v>2222</v>
      </c>
      <c r="N17" s="76">
        <v>2223</v>
      </c>
      <c r="O17" s="76">
        <v>2225</v>
      </c>
      <c r="P17" s="76">
        <v>2227</v>
      </c>
      <c r="Q17" s="76">
        <v>2218</v>
      </c>
      <c r="R17" s="76">
        <v>2216</v>
      </c>
      <c r="S17" s="76">
        <v>2209</v>
      </c>
      <c r="T17" s="76">
        <v>2205</v>
      </c>
      <c r="U17" s="76">
        <v>2198</v>
      </c>
      <c r="V17" s="76">
        <v>2187</v>
      </c>
      <c r="W17" s="76">
        <v>2188</v>
      </c>
      <c r="X17" s="76">
        <v>2180</v>
      </c>
      <c r="Y17" s="76">
        <v>2179</v>
      </c>
      <c r="Z17" s="76">
        <v>2175</v>
      </c>
      <c r="AA17" s="63">
        <v>2175</v>
      </c>
    </row>
    <row r="18" spans="1:27" ht="12.75" customHeight="1" x14ac:dyDescent="0.3">
      <c r="A18" s="6" t="s">
        <v>97</v>
      </c>
      <c r="B18" s="6"/>
      <c r="C18" s="76">
        <v>5449</v>
      </c>
      <c r="D18" s="76">
        <v>5403</v>
      </c>
      <c r="E18" s="76">
        <v>5336</v>
      </c>
      <c r="F18" s="76">
        <v>5287</v>
      </c>
      <c r="G18" s="76">
        <v>5300</v>
      </c>
      <c r="H18" s="76">
        <v>5291</v>
      </c>
      <c r="I18" s="76">
        <v>5306</v>
      </c>
      <c r="J18" s="76">
        <v>5307</v>
      </c>
      <c r="K18" s="76">
        <v>5307</v>
      </c>
      <c r="L18" s="63">
        <v>5304</v>
      </c>
      <c r="M18" s="76">
        <v>5307</v>
      </c>
      <c r="N18" s="76">
        <v>5306</v>
      </c>
      <c r="O18" s="76">
        <v>5293</v>
      </c>
      <c r="P18" s="76">
        <v>5288</v>
      </c>
      <c r="Q18" s="76">
        <v>5278</v>
      </c>
      <c r="R18" s="76">
        <v>5274</v>
      </c>
      <c r="S18" s="76">
        <v>5265</v>
      </c>
      <c r="T18" s="76">
        <v>5253</v>
      </c>
      <c r="U18" s="76">
        <v>5248</v>
      </c>
      <c r="V18" s="76">
        <v>5245</v>
      </c>
      <c r="W18" s="76">
        <v>5247</v>
      </c>
      <c r="X18" s="76">
        <v>5246</v>
      </c>
      <c r="Y18" s="76">
        <v>5247</v>
      </c>
      <c r="Z18" s="76">
        <v>5245</v>
      </c>
      <c r="AA18" s="63">
        <v>5250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959</v>
      </c>
      <c r="D20" s="76">
        <v>986</v>
      </c>
      <c r="E20" s="76">
        <v>986</v>
      </c>
      <c r="F20" s="76">
        <v>987</v>
      </c>
      <c r="G20" s="76">
        <v>990</v>
      </c>
      <c r="H20" s="76">
        <v>989</v>
      </c>
      <c r="I20" s="76">
        <v>989</v>
      </c>
      <c r="J20" s="76">
        <v>989</v>
      </c>
      <c r="K20" s="76">
        <v>989</v>
      </c>
      <c r="L20" s="63">
        <v>989</v>
      </c>
      <c r="M20" s="76">
        <v>989</v>
      </c>
      <c r="N20" s="76">
        <v>989</v>
      </c>
      <c r="O20" s="76">
        <v>989</v>
      </c>
      <c r="P20" s="76">
        <v>989</v>
      </c>
      <c r="Q20" s="76">
        <v>989</v>
      </c>
      <c r="R20" s="76">
        <v>989</v>
      </c>
      <c r="S20" s="76">
        <v>989</v>
      </c>
      <c r="T20" s="76">
        <v>989</v>
      </c>
      <c r="U20" s="76">
        <v>989</v>
      </c>
      <c r="V20" s="76">
        <v>989</v>
      </c>
      <c r="W20" s="76">
        <v>989</v>
      </c>
      <c r="X20" s="76">
        <v>989</v>
      </c>
      <c r="Y20" s="76">
        <v>989</v>
      </c>
      <c r="Z20" s="76">
        <v>989</v>
      </c>
      <c r="AA20" s="63">
        <v>989</v>
      </c>
    </row>
    <row r="21" spans="1:27" ht="12.75" customHeight="1" x14ac:dyDescent="0.3">
      <c r="A21" s="81" t="s">
        <v>84</v>
      </c>
      <c r="B21" s="81"/>
      <c r="C21" s="76">
        <v>1590</v>
      </c>
      <c r="D21" s="76">
        <v>1583</v>
      </c>
      <c r="E21" s="76">
        <v>1587</v>
      </c>
      <c r="F21" s="76">
        <v>1601</v>
      </c>
      <c r="G21" s="76">
        <v>1601</v>
      </c>
      <c r="H21" s="76">
        <v>1589</v>
      </c>
      <c r="I21" s="76">
        <v>1584</v>
      </c>
      <c r="J21" s="76">
        <v>1580</v>
      </c>
      <c r="K21" s="76">
        <v>1579</v>
      </c>
      <c r="L21" s="63">
        <v>1589</v>
      </c>
      <c r="M21" s="76">
        <v>1587</v>
      </c>
      <c r="N21" s="76">
        <v>1589</v>
      </c>
      <c r="O21" s="76">
        <v>1594</v>
      </c>
      <c r="P21" s="76">
        <v>1595</v>
      </c>
      <c r="Q21" s="76">
        <v>1597</v>
      </c>
      <c r="R21" s="76">
        <v>1599</v>
      </c>
      <c r="S21" s="76">
        <v>1604</v>
      </c>
      <c r="T21" s="76">
        <v>1611</v>
      </c>
      <c r="U21" s="76">
        <v>1599</v>
      </c>
      <c r="V21" s="76">
        <v>1599</v>
      </c>
      <c r="W21" s="76">
        <v>1597</v>
      </c>
      <c r="X21" s="76">
        <v>1591</v>
      </c>
      <c r="Y21" s="76">
        <v>1588</v>
      </c>
      <c r="Z21" s="76">
        <v>1584</v>
      </c>
      <c r="AA21" s="63">
        <v>1584</v>
      </c>
    </row>
    <row r="22" spans="1:27" ht="12.75" customHeight="1" x14ac:dyDescent="0.3">
      <c r="A22" s="6" t="s">
        <v>98</v>
      </c>
      <c r="B22" s="6"/>
      <c r="C22" s="76">
        <v>4942</v>
      </c>
      <c r="D22" s="76">
        <v>4819</v>
      </c>
      <c r="E22" s="76">
        <v>4736</v>
      </c>
      <c r="F22" s="76">
        <v>4749</v>
      </c>
      <c r="G22" s="76">
        <v>4747</v>
      </c>
      <c r="H22" s="76">
        <v>4700</v>
      </c>
      <c r="I22" s="76">
        <v>4702</v>
      </c>
      <c r="J22" s="76">
        <v>4696</v>
      </c>
      <c r="K22" s="76">
        <v>4705</v>
      </c>
      <c r="L22" s="63">
        <v>4700</v>
      </c>
      <c r="M22" s="76">
        <v>4700</v>
      </c>
      <c r="N22" s="76">
        <v>4706</v>
      </c>
      <c r="O22" s="76">
        <v>4707</v>
      </c>
      <c r="P22" s="76">
        <v>4703</v>
      </c>
      <c r="Q22" s="76">
        <v>4700</v>
      </c>
      <c r="R22" s="76">
        <v>4701</v>
      </c>
      <c r="S22" s="76">
        <v>4695</v>
      </c>
      <c r="T22" s="76">
        <v>4688</v>
      </c>
      <c r="U22" s="76">
        <v>4687</v>
      </c>
      <c r="V22" s="76">
        <v>4679</v>
      </c>
      <c r="W22" s="76">
        <v>4677</v>
      </c>
      <c r="X22" s="76">
        <v>4667</v>
      </c>
      <c r="Y22" s="76">
        <v>4661</v>
      </c>
      <c r="Z22" s="76">
        <v>4656</v>
      </c>
      <c r="AA22" s="63">
        <v>4650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247</v>
      </c>
      <c r="D24" s="76">
        <f t="shared" ref="D24:AA26" si="1">D16-D20</f>
        <v>275</v>
      </c>
      <c r="E24" s="76">
        <f t="shared" si="1"/>
        <v>255</v>
      </c>
      <c r="F24" s="76">
        <f t="shared" si="1"/>
        <v>259</v>
      </c>
      <c r="G24" s="76">
        <f t="shared" si="1"/>
        <v>266</v>
      </c>
      <c r="H24" s="76">
        <f t="shared" si="1"/>
        <v>270</v>
      </c>
      <c r="I24" s="76">
        <f t="shared" si="1"/>
        <v>280</v>
      </c>
      <c r="J24" s="76">
        <f t="shared" si="1"/>
        <v>280</v>
      </c>
      <c r="K24" s="76">
        <f t="shared" si="1"/>
        <v>280</v>
      </c>
      <c r="L24" s="63">
        <f t="shared" si="1"/>
        <v>280</v>
      </c>
      <c r="M24" s="76">
        <f t="shared" si="1"/>
        <v>280</v>
      </c>
      <c r="N24" s="76">
        <f t="shared" si="1"/>
        <v>280</v>
      </c>
      <c r="O24" s="76">
        <f t="shared" si="1"/>
        <v>280</v>
      </c>
      <c r="P24" s="76">
        <f t="shared" si="1"/>
        <v>280</v>
      </c>
      <c r="Q24" s="76">
        <f t="shared" si="1"/>
        <v>280</v>
      </c>
      <c r="R24" s="76">
        <f t="shared" si="1"/>
        <v>280</v>
      </c>
      <c r="S24" s="76">
        <f t="shared" si="1"/>
        <v>280</v>
      </c>
      <c r="T24" s="76">
        <f t="shared" si="1"/>
        <v>280</v>
      </c>
      <c r="U24" s="76">
        <f t="shared" si="1"/>
        <v>280</v>
      </c>
      <c r="V24" s="76">
        <f t="shared" si="1"/>
        <v>280</v>
      </c>
      <c r="W24" s="76">
        <f t="shared" si="1"/>
        <v>280</v>
      </c>
      <c r="X24" s="76">
        <f t="shared" si="1"/>
        <v>280</v>
      </c>
      <c r="Y24" s="76">
        <f t="shared" si="1"/>
        <v>280</v>
      </c>
      <c r="Z24" s="76">
        <f t="shared" si="1"/>
        <v>280</v>
      </c>
      <c r="AA24" s="63">
        <f t="shared" si="1"/>
        <v>280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647</v>
      </c>
      <c r="D25" s="76">
        <f t="shared" si="2"/>
        <v>648</v>
      </c>
      <c r="E25" s="76">
        <f t="shared" si="2"/>
        <v>631</v>
      </c>
      <c r="F25" s="76">
        <f t="shared" si="2"/>
        <v>613</v>
      </c>
      <c r="G25" s="76">
        <f t="shared" si="2"/>
        <v>609</v>
      </c>
      <c r="H25" s="76">
        <f t="shared" si="2"/>
        <v>620</v>
      </c>
      <c r="I25" s="76">
        <f t="shared" si="2"/>
        <v>630</v>
      </c>
      <c r="J25" s="76">
        <f t="shared" si="2"/>
        <v>629</v>
      </c>
      <c r="K25" s="76">
        <f t="shared" si="2"/>
        <v>638</v>
      </c>
      <c r="L25" s="63">
        <f t="shared" si="2"/>
        <v>636</v>
      </c>
      <c r="M25" s="76">
        <f t="shared" si="2"/>
        <v>635</v>
      </c>
      <c r="N25" s="76">
        <f t="shared" si="2"/>
        <v>634</v>
      </c>
      <c r="O25" s="76">
        <f t="shared" si="2"/>
        <v>631</v>
      </c>
      <c r="P25" s="76">
        <f t="shared" si="2"/>
        <v>632</v>
      </c>
      <c r="Q25" s="76">
        <f t="shared" si="2"/>
        <v>621</v>
      </c>
      <c r="R25" s="76">
        <f t="shared" si="2"/>
        <v>617</v>
      </c>
      <c r="S25" s="76">
        <f t="shared" si="1"/>
        <v>605</v>
      </c>
      <c r="T25" s="76">
        <f t="shared" si="1"/>
        <v>594</v>
      </c>
      <c r="U25" s="76">
        <f t="shared" si="1"/>
        <v>599</v>
      </c>
      <c r="V25" s="76">
        <f t="shared" si="1"/>
        <v>588</v>
      </c>
      <c r="W25" s="76">
        <f t="shared" si="1"/>
        <v>591</v>
      </c>
      <c r="X25" s="76">
        <f t="shared" si="1"/>
        <v>589</v>
      </c>
      <c r="Y25" s="76">
        <f t="shared" si="1"/>
        <v>591</v>
      </c>
      <c r="Z25" s="76">
        <f t="shared" si="1"/>
        <v>591</v>
      </c>
      <c r="AA25" s="63">
        <f t="shared" si="1"/>
        <v>591</v>
      </c>
    </row>
    <row r="26" spans="1:27" ht="12.75" customHeight="1" x14ac:dyDescent="0.3">
      <c r="A26" s="6" t="s">
        <v>82</v>
      </c>
      <c r="B26" s="6"/>
      <c r="C26" s="76">
        <f t="shared" si="2"/>
        <v>507</v>
      </c>
      <c r="D26" s="76">
        <f t="shared" si="1"/>
        <v>584</v>
      </c>
      <c r="E26" s="76">
        <f t="shared" si="1"/>
        <v>600</v>
      </c>
      <c r="F26" s="76">
        <f t="shared" si="1"/>
        <v>538</v>
      </c>
      <c r="G26" s="76">
        <f t="shared" si="1"/>
        <v>553</v>
      </c>
      <c r="H26" s="76">
        <f t="shared" si="1"/>
        <v>591</v>
      </c>
      <c r="I26" s="76">
        <f t="shared" si="1"/>
        <v>604</v>
      </c>
      <c r="J26" s="76">
        <f t="shared" si="1"/>
        <v>611</v>
      </c>
      <c r="K26" s="76">
        <f t="shared" si="1"/>
        <v>602</v>
      </c>
      <c r="L26" s="63">
        <f t="shared" si="1"/>
        <v>604</v>
      </c>
      <c r="M26" s="76">
        <f t="shared" si="1"/>
        <v>607</v>
      </c>
      <c r="N26" s="76">
        <f t="shared" si="1"/>
        <v>600</v>
      </c>
      <c r="O26" s="76">
        <f t="shared" si="1"/>
        <v>586</v>
      </c>
      <c r="P26" s="76">
        <f t="shared" si="1"/>
        <v>585</v>
      </c>
      <c r="Q26" s="76">
        <f t="shared" si="1"/>
        <v>578</v>
      </c>
      <c r="R26" s="76">
        <f t="shared" si="1"/>
        <v>573</v>
      </c>
      <c r="S26" s="76">
        <f t="shared" si="1"/>
        <v>570</v>
      </c>
      <c r="T26" s="76">
        <f t="shared" si="1"/>
        <v>565</v>
      </c>
      <c r="U26" s="76">
        <f t="shared" si="1"/>
        <v>561</v>
      </c>
      <c r="V26" s="76">
        <f t="shared" si="1"/>
        <v>566</v>
      </c>
      <c r="W26" s="76">
        <f t="shared" si="1"/>
        <v>570</v>
      </c>
      <c r="X26" s="76">
        <f t="shared" si="1"/>
        <v>579</v>
      </c>
      <c r="Y26" s="76">
        <f t="shared" si="1"/>
        <v>586</v>
      </c>
      <c r="Z26" s="76">
        <f t="shared" si="1"/>
        <v>589</v>
      </c>
      <c r="AA26" s="63">
        <f t="shared" si="1"/>
        <v>600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1401</v>
      </c>
      <c r="D28" s="76">
        <f t="shared" ref="D28:AA28" si="3">SUM(D24:D26)</f>
        <v>1507</v>
      </c>
      <c r="E28" s="76">
        <f t="shared" si="3"/>
        <v>1486</v>
      </c>
      <c r="F28" s="76">
        <f t="shared" si="3"/>
        <v>1410</v>
      </c>
      <c r="G28" s="76">
        <f t="shared" si="3"/>
        <v>1428</v>
      </c>
      <c r="H28" s="76">
        <f t="shared" si="3"/>
        <v>1481</v>
      </c>
      <c r="I28" s="76">
        <f t="shared" si="3"/>
        <v>1514</v>
      </c>
      <c r="J28" s="76">
        <f t="shared" si="3"/>
        <v>1520</v>
      </c>
      <c r="K28" s="76">
        <f t="shared" si="3"/>
        <v>1520</v>
      </c>
      <c r="L28" s="63">
        <f t="shared" si="3"/>
        <v>1520</v>
      </c>
      <c r="M28" s="76">
        <f t="shared" si="3"/>
        <v>1522</v>
      </c>
      <c r="N28" s="76">
        <f t="shared" si="3"/>
        <v>1514</v>
      </c>
      <c r="O28" s="76">
        <f t="shared" si="3"/>
        <v>1497</v>
      </c>
      <c r="P28" s="76">
        <f t="shared" si="3"/>
        <v>1497</v>
      </c>
      <c r="Q28" s="76">
        <f t="shared" si="3"/>
        <v>1479</v>
      </c>
      <c r="R28" s="76">
        <f t="shared" si="3"/>
        <v>1470</v>
      </c>
      <c r="S28" s="76">
        <f t="shared" si="3"/>
        <v>1455</v>
      </c>
      <c r="T28" s="76">
        <f t="shared" si="3"/>
        <v>1439</v>
      </c>
      <c r="U28" s="76">
        <f t="shared" si="3"/>
        <v>1440</v>
      </c>
      <c r="V28" s="76">
        <f t="shared" si="3"/>
        <v>1434</v>
      </c>
      <c r="W28" s="76">
        <f t="shared" si="3"/>
        <v>1441</v>
      </c>
      <c r="X28" s="76">
        <f t="shared" si="3"/>
        <v>1448</v>
      </c>
      <c r="Y28" s="76">
        <f t="shared" si="3"/>
        <v>1457</v>
      </c>
      <c r="Z28" s="76">
        <f t="shared" si="3"/>
        <v>1460</v>
      </c>
      <c r="AA28" s="63">
        <f t="shared" si="3"/>
        <v>1471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-10</v>
      </c>
      <c r="D30" s="76">
        <v>-9</v>
      </c>
      <c r="E30" s="76">
        <v>-5</v>
      </c>
      <c r="F30" s="76">
        <v>-9</v>
      </c>
      <c r="G30" s="76">
        <v>-13</v>
      </c>
      <c r="H30" s="76">
        <v>-10</v>
      </c>
      <c r="I30" s="76">
        <v>-12</v>
      </c>
      <c r="J30" s="76">
        <v>-14</v>
      </c>
      <c r="K30" s="76">
        <v>-17</v>
      </c>
      <c r="L30" s="63">
        <v>-23</v>
      </c>
      <c r="M30" s="76">
        <v>-18</v>
      </c>
      <c r="N30" s="76">
        <v>-22</v>
      </c>
      <c r="O30" s="76">
        <v>-18</v>
      </c>
      <c r="P30" s="76">
        <v>-24</v>
      </c>
      <c r="Q30" s="76">
        <v>-12</v>
      </c>
      <c r="R30" s="76">
        <v>-17</v>
      </c>
      <c r="S30" s="76">
        <v>-18</v>
      </c>
      <c r="T30" s="76">
        <v>-18</v>
      </c>
      <c r="U30" s="76">
        <v>-12</v>
      </c>
      <c r="V30" s="76">
        <v>-14</v>
      </c>
      <c r="W30" s="76">
        <v>-10</v>
      </c>
      <c r="X30" s="76">
        <v>-14</v>
      </c>
      <c r="Y30" s="76">
        <v>-10</v>
      </c>
      <c r="Z30" s="76">
        <v>-9</v>
      </c>
      <c r="AA30" s="63">
        <v>-16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1081</v>
      </c>
      <c r="D32" s="76">
        <f t="shared" ref="D32:AA32" si="4">D30+D28+D14</f>
        <v>1097</v>
      </c>
      <c r="E32" s="76">
        <f t="shared" si="4"/>
        <v>1073</v>
      </c>
      <c r="F32" s="76">
        <f t="shared" si="4"/>
        <v>894</v>
      </c>
      <c r="G32" s="76">
        <f t="shared" si="4"/>
        <v>897</v>
      </c>
      <c r="H32" s="76">
        <f t="shared" si="4"/>
        <v>918</v>
      </c>
      <c r="I32" s="76">
        <f t="shared" si="4"/>
        <v>892</v>
      </c>
      <c r="J32" s="76">
        <f t="shared" si="4"/>
        <v>900</v>
      </c>
      <c r="K32" s="76">
        <f t="shared" si="4"/>
        <v>827</v>
      </c>
      <c r="L32" s="63">
        <f t="shared" si="4"/>
        <v>843</v>
      </c>
      <c r="M32" s="76">
        <f t="shared" si="4"/>
        <v>761</v>
      </c>
      <c r="N32" s="76">
        <f t="shared" si="4"/>
        <v>776</v>
      </c>
      <c r="O32" s="76">
        <f t="shared" si="4"/>
        <v>722</v>
      </c>
      <c r="P32" s="76">
        <f t="shared" si="4"/>
        <v>681</v>
      </c>
      <c r="Q32" s="76">
        <f t="shared" si="4"/>
        <v>657</v>
      </c>
      <c r="R32" s="76">
        <f t="shared" si="4"/>
        <v>615</v>
      </c>
      <c r="S32" s="76">
        <f t="shared" si="4"/>
        <v>583</v>
      </c>
      <c r="T32" s="76">
        <f t="shared" si="4"/>
        <v>540</v>
      </c>
      <c r="U32" s="76">
        <f t="shared" si="4"/>
        <v>520</v>
      </c>
      <c r="V32" s="76">
        <f t="shared" si="4"/>
        <v>502</v>
      </c>
      <c r="W32" s="76">
        <f t="shared" si="4"/>
        <v>493</v>
      </c>
      <c r="X32" s="76">
        <f t="shared" si="4"/>
        <v>455</v>
      </c>
      <c r="Y32" s="76">
        <f t="shared" si="4"/>
        <v>442</v>
      </c>
      <c r="Z32" s="76">
        <f t="shared" si="4"/>
        <v>479</v>
      </c>
      <c r="AA32" s="63">
        <f t="shared" si="4"/>
        <v>441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307151</v>
      </c>
      <c r="D34" s="76">
        <v>308248</v>
      </c>
      <c r="E34" s="76">
        <v>309321</v>
      </c>
      <c r="F34" s="76">
        <v>310215</v>
      </c>
      <c r="G34" s="76">
        <v>311112</v>
      </c>
      <c r="H34" s="76">
        <v>312030</v>
      </c>
      <c r="I34" s="76">
        <v>312922</v>
      </c>
      <c r="J34" s="76">
        <v>313822</v>
      </c>
      <c r="K34" s="76">
        <v>314649</v>
      </c>
      <c r="L34" s="63">
        <v>315492</v>
      </c>
      <c r="M34" s="76">
        <v>316253</v>
      </c>
      <c r="N34" s="76">
        <v>317029</v>
      </c>
      <c r="O34" s="76">
        <v>317751</v>
      </c>
      <c r="P34" s="76">
        <v>318432</v>
      </c>
      <c r="Q34" s="76">
        <v>319089</v>
      </c>
      <c r="R34" s="76">
        <v>319704</v>
      </c>
      <c r="S34" s="76">
        <v>320287</v>
      </c>
      <c r="T34" s="76">
        <v>320827</v>
      </c>
      <c r="U34" s="76">
        <v>321347</v>
      </c>
      <c r="V34" s="76">
        <v>321849</v>
      </c>
      <c r="W34" s="76">
        <v>322342</v>
      </c>
      <c r="X34" s="76">
        <v>322797</v>
      </c>
      <c r="Y34" s="76">
        <v>323239</v>
      </c>
      <c r="Z34" s="76">
        <v>323718</v>
      </c>
      <c r="AA34" s="63">
        <v>324159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3.5318717940340445E-3</v>
      </c>
      <c r="D36" s="38">
        <f t="shared" si="5"/>
        <v>3.5715332198169628E-3</v>
      </c>
      <c r="E36" s="38">
        <f t="shared" si="5"/>
        <v>3.4809633801354753E-3</v>
      </c>
      <c r="F36" s="38">
        <f t="shared" si="5"/>
        <v>2.8902014412212555E-3</v>
      </c>
      <c r="G36" s="38">
        <f t="shared" si="5"/>
        <v>2.8915429621391617E-3</v>
      </c>
      <c r="H36" s="38">
        <f t="shared" si="5"/>
        <v>2.9507058551261284E-3</v>
      </c>
      <c r="I36" s="38">
        <f t="shared" si="5"/>
        <v>2.8586994840239721E-3</v>
      </c>
      <c r="J36" s="38">
        <f t="shared" si="5"/>
        <v>2.8761160928282448E-3</v>
      </c>
      <c r="K36" s="38">
        <f t="shared" si="5"/>
        <v>2.6352518306555946E-3</v>
      </c>
      <c r="L36" s="39">
        <f t="shared" si="5"/>
        <v>2.6791758435590132E-3</v>
      </c>
      <c r="M36" s="38">
        <f t="shared" si="5"/>
        <v>2.4121055367489507E-3</v>
      </c>
      <c r="N36" s="38">
        <f t="shared" si="5"/>
        <v>2.4537316642055571E-3</v>
      </c>
      <c r="O36" s="38">
        <f t="shared" si="5"/>
        <v>2.2773941816048374E-3</v>
      </c>
      <c r="P36" s="38">
        <f t="shared" si="5"/>
        <v>2.1431875902829575E-3</v>
      </c>
      <c r="Q36" s="38">
        <f t="shared" si="5"/>
        <v>2.0632348507687668E-3</v>
      </c>
      <c r="R36" s="38">
        <f t="shared" si="5"/>
        <v>1.9273619585758205E-3</v>
      </c>
      <c r="S36" s="38">
        <f t="shared" si="5"/>
        <v>1.8235617946600606E-3</v>
      </c>
      <c r="T36" s="38">
        <f t="shared" si="5"/>
        <v>1.6859878796204653E-3</v>
      </c>
      <c r="U36" s="38">
        <f t="shared" si="5"/>
        <v>1.6208112160136148E-3</v>
      </c>
      <c r="V36" s="38">
        <f t="shared" si="5"/>
        <v>1.562174222880562E-3</v>
      </c>
      <c r="W36" s="38">
        <f t="shared" si="5"/>
        <v>1.5317742171018086E-3</v>
      </c>
      <c r="X36" s="38">
        <f t="shared" si="5"/>
        <v>1.4115442604438764E-3</v>
      </c>
      <c r="Y36" s="38">
        <f t="shared" si="5"/>
        <v>1.3692816228155775E-3</v>
      </c>
      <c r="Z36" s="38">
        <f t="shared" si="5"/>
        <v>1.4818756400063111E-3</v>
      </c>
      <c r="AA36" s="39">
        <f t="shared" si="5"/>
        <v>1.3622968138935741E-3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3.5318717940340445E-3</v>
      </c>
      <c r="D37" s="75">
        <f t="shared" si="6"/>
        <v>7.116019211291535E-3</v>
      </c>
      <c r="E37" s="75">
        <f t="shared" si="6"/>
        <v>1.0621753193713857E-2</v>
      </c>
      <c r="F37" s="75">
        <f t="shared" si="6"/>
        <v>1.3542653641323879E-2</v>
      </c>
      <c r="G37" s="75">
        <f t="shared" si="6"/>
        <v>1.64733557682883E-2</v>
      </c>
      <c r="H37" s="75">
        <f t="shared" si="6"/>
        <v>1.9472669650733493E-2</v>
      </c>
      <c r="I37" s="75">
        <f t="shared" si="6"/>
        <v>2.2387035645440586E-2</v>
      </c>
      <c r="J37" s="75">
        <f t="shared" si="6"/>
        <v>2.53275394517594E-2</v>
      </c>
      <c r="K37" s="75">
        <f t="shared" si="6"/>
        <v>2.8029535727121246E-2</v>
      </c>
      <c r="L37" s="77">
        <f t="shared" si="6"/>
        <v>3.0783807625706539E-2</v>
      </c>
      <c r="M37" s="75">
        <f t="shared" si="6"/>
        <v>3.3270166955271671E-2</v>
      </c>
      <c r="N37" s="75">
        <f t="shared" si="6"/>
        <v>3.5805534681608783E-2</v>
      </c>
      <c r="O37" s="75">
        <f t="shared" si="6"/>
        <v>3.8164472179566769E-2</v>
      </c>
      <c r="P37" s="75">
        <f t="shared" si="6"/>
        <v>4.0389453393014668E-2</v>
      </c>
      <c r="Q37" s="75">
        <f t="shared" si="6"/>
        <v>4.2536021171627407E-2</v>
      </c>
      <c r="R37" s="75">
        <f t="shared" si="6"/>
        <v>4.4545365439278596E-2</v>
      </c>
      <c r="S37" s="75">
        <f t="shared" si="6"/>
        <v>4.6450158460482893E-2</v>
      </c>
      <c r="T37" s="75">
        <f t="shared" si="6"/>
        <v>4.8214460744274185E-2</v>
      </c>
      <c r="U37" s="75">
        <f t="shared" si="6"/>
        <v>4.9913418499036168E-2</v>
      </c>
      <c r="V37" s="75">
        <f t="shared" si="6"/>
        <v>5.1553566177671775E-2</v>
      </c>
      <c r="W37" s="75">
        <f t="shared" si="6"/>
        <v>5.3164308818244195E-2</v>
      </c>
      <c r="X37" s="75">
        <f t="shared" si="6"/>
        <v>5.4650896853660924E-2</v>
      </c>
      <c r="Y37" s="75">
        <f t="shared" si="6"/>
        <v>5.6095010945208613E-2</v>
      </c>
      <c r="Z37" s="75">
        <f t="shared" si="6"/>
        <v>5.7660012415460517E-2</v>
      </c>
      <c r="AA37" s="77">
        <f t="shared" si="6"/>
        <v>5.9100859280556736E-2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1.4418444366000001</v>
      </c>
      <c r="D44" s="3">
        <v>1.4538816666000001</v>
      </c>
      <c r="E44" s="3">
        <v>1.4451820283000001</v>
      </c>
      <c r="F44" s="3">
        <v>1.4376712356000001</v>
      </c>
      <c r="G44" s="3">
        <v>1.4381032169000001</v>
      </c>
      <c r="H44" s="3">
        <v>1.4390809832</v>
      </c>
      <c r="I44" s="3">
        <v>1.4441973797000001</v>
      </c>
      <c r="J44" s="3">
        <v>1.4508526213999999</v>
      </c>
      <c r="K44" s="3">
        <v>1.4545041990000001</v>
      </c>
      <c r="L44" s="4">
        <v>1.4605990665999999</v>
      </c>
      <c r="M44" s="3">
        <v>1.4641579557</v>
      </c>
      <c r="N44" s="3">
        <v>1.4725265827</v>
      </c>
      <c r="O44" s="3">
        <v>1.4825301115</v>
      </c>
      <c r="P44" s="3">
        <v>1.489063662</v>
      </c>
      <c r="Q44" s="3">
        <v>1.5000607877000001</v>
      </c>
      <c r="R44" s="3">
        <v>1.5014543584</v>
      </c>
      <c r="S44" s="3">
        <v>1.5075735857000001</v>
      </c>
      <c r="T44" s="3">
        <v>1.5100883787999999</v>
      </c>
      <c r="U44" s="3">
        <v>1.5192418190000001</v>
      </c>
      <c r="V44" s="3">
        <v>1.5241739399000001</v>
      </c>
      <c r="W44" s="3">
        <v>1.5284119455</v>
      </c>
      <c r="X44" s="3">
        <v>1.5311076722000001</v>
      </c>
      <c r="Y44" s="3">
        <v>1.5364879855</v>
      </c>
      <c r="Z44" s="3">
        <v>1.5342022614999999</v>
      </c>
      <c r="AA44" s="4">
        <v>1.536032343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78.761704359647595</v>
      </c>
      <c r="D47" s="11">
        <v>78.578175357053098</v>
      </c>
      <c r="E47" s="11">
        <v>78.782108515664703</v>
      </c>
      <c r="F47" s="11">
        <v>78.872604387105198</v>
      </c>
      <c r="G47" s="11">
        <v>78.954485047491602</v>
      </c>
      <c r="H47" s="11">
        <v>79.105902414939607</v>
      </c>
      <c r="I47" s="11">
        <v>79.172884820583306</v>
      </c>
      <c r="J47" s="11">
        <v>79.457823188421102</v>
      </c>
      <c r="K47" s="11">
        <v>79.418748175943094</v>
      </c>
      <c r="L47" s="64">
        <v>79.754566272353401</v>
      </c>
      <c r="M47" s="11">
        <v>79.741562539360402</v>
      </c>
      <c r="N47" s="11">
        <v>79.9284529661074</v>
      </c>
      <c r="O47" s="11">
        <v>79.928494348894304</v>
      </c>
      <c r="P47" s="11">
        <v>80.085555254596997</v>
      </c>
      <c r="Q47" s="11">
        <v>80.194201873710696</v>
      </c>
      <c r="R47" s="11">
        <v>80.462671313738596</v>
      </c>
      <c r="S47" s="11">
        <v>80.611359669405402</v>
      </c>
      <c r="T47" s="11">
        <v>80.660173770409898</v>
      </c>
      <c r="U47" s="11">
        <v>80.840664736910497</v>
      </c>
      <c r="V47" s="11">
        <v>80.974810446693397</v>
      </c>
      <c r="W47" s="11">
        <v>81.073039043727903</v>
      </c>
      <c r="X47" s="11">
        <v>81.177811010791203</v>
      </c>
      <c r="Y47" s="11">
        <v>81.3310701970222</v>
      </c>
      <c r="Z47" s="11">
        <v>81.483176500321207</v>
      </c>
      <c r="AA47" s="64">
        <v>81.566762576810206</v>
      </c>
    </row>
    <row r="48" spans="1:27" ht="12.75" customHeight="1" x14ac:dyDescent="0.3">
      <c r="A48" s="6" t="s">
        <v>89</v>
      </c>
      <c r="B48" s="25"/>
      <c r="C48" s="11">
        <v>81.881135475834597</v>
      </c>
      <c r="D48" s="11">
        <v>81.563979603784205</v>
      </c>
      <c r="E48" s="11">
        <v>81.794443584668699</v>
      </c>
      <c r="F48" s="11">
        <v>81.609604327115207</v>
      </c>
      <c r="G48" s="11">
        <v>81.738640440149794</v>
      </c>
      <c r="H48" s="11">
        <v>81.879272155547199</v>
      </c>
      <c r="I48" s="11">
        <v>81.803788464465299</v>
      </c>
      <c r="J48" s="11">
        <v>81.909312482385204</v>
      </c>
      <c r="K48" s="11">
        <v>81.910552938873806</v>
      </c>
      <c r="L48" s="64">
        <v>82.077414484539304</v>
      </c>
      <c r="M48" s="11">
        <v>81.990688308674294</v>
      </c>
      <c r="N48" s="11">
        <v>82.271871825074896</v>
      </c>
      <c r="O48" s="11">
        <v>82.273291829427805</v>
      </c>
      <c r="P48" s="11">
        <v>82.460265217270305</v>
      </c>
      <c r="Q48" s="11">
        <v>82.611409656454796</v>
      </c>
      <c r="R48" s="11">
        <v>82.7238868089036</v>
      </c>
      <c r="S48" s="11">
        <v>82.825823085285506</v>
      </c>
      <c r="T48" s="11">
        <v>82.965035206052505</v>
      </c>
      <c r="U48" s="11">
        <v>83.136936320987701</v>
      </c>
      <c r="V48" s="11">
        <v>83.332746285490103</v>
      </c>
      <c r="W48" s="11">
        <v>83.4222139593534</v>
      </c>
      <c r="X48" s="11">
        <v>83.414619448731699</v>
      </c>
      <c r="Y48" s="11">
        <v>83.476973782824302</v>
      </c>
      <c r="Z48" s="11">
        <v>83.752970661093002</v>
      </c>
      <c r="AA48" s="64">
        <v>83.925043337285501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49474</v>
      </c>
      <c r="C57" s="76">
        <v>49216</v>
      </c>
      <c r="D57" s="76">
        <v>48980</v>
      </c>
      <c r="E57" s="76">
        <v>48730</v>
      </c>
      <c r="F57" s="76">
        <v>48331</v>
      </c>
      <c r="G57" s="76">
        <v>47873</v>
      </c>
      <c r="H57" s="76">
        <v>47409</v>
      </c>
      <c r="I57" s="76">
        <v>47055</v>
      </c>
      <c r="J57" s="76">
        <v>46660</v>
      </c>
      <c r="K57" s="76">
        <v>46173</v>
      </c>
      <c r="L57" s="63">
        <v>45904</v>
      </c>
      <c r="M57" s="76">
        <v>45701</v>
      </c>
      <c r="N57" s="76">
        <v>45550</v>
      </c>
      <c r="O57" s="76">
        <v>45398</v>
      </c>
      <c r="P57" s="76">
        <v>45381</v>
      </c>
      <c r="Q57" s="76">
        <v>45386</v>
      </c>
      <c r="R57" s="76">
        <v>45512</v>
      </c>
      <c r="S57" s="76">
        <v>45608</v>
      </c>
      <c r="T57" s="76">
        <v>45693</v>
      </c>
      <c r="U57" s="76">
        <v>45795</v>
      </c>
      <c r="V57" s="76">
        <v>45904</v>
      </c>
      <c r="W57" s="76">
        <v>46012</v>
      </c>
      <c r="X57" s="76">
        <v>46110</v>
      </c>
      <c r="Y57" s="76">
        <v>46202</v>
      </c>
      <c r="Z57" s="76">
        <v>46281</v>
      </c>
      <c r="AA57" s="63">
        <v>46351</v>
      </c>
    </row>
    <row r="58" spans="1:27" ht="12.75" customHeight="1" x14ac:dyDescent="0.3">
      <c r="A58" s="13" t="s">
        <v>68</v>
      </c>
      <c r="B58" s="76">
        <v>55600</v>
      </c>
      <c r="C58" s="76">
        <v>55498</v>
      </c>
      <c r="D58" s="76">
        <v>55272</v>
      </c>
      <c r="E58" s="76">
        <v>54987</v>
      </c>
      <c r="F58" s="76">
        <v>54755</v>
      </c>
      <c r="G58" s="76">
        <v>54742</v>
      </c>
      <c r="H58" s="76">
        <v>54804</v>
      </c>
      <c r="I58" s="76">
        <v>54668</v>
      </c>
      <c r="J58" s="76">
        <v>54685</v>
      </c>
      <c r="K58" s="76">
        <v>54783</v>
      </c>
      <c r="L58" s="63">
        <v>54775</v>
      </c>
      <c r="M58" s="76">
        <v>54685</v>
      </c>
      <c r="N58" s="76">
        <v>54684</v>
      </c>
      <c r="O58" s="76">
        <v>54822</v>
      </c>
      <c r="P58" s="76">
        <v>54943</v>
      </c>
      <c r="Q58" s="76">
        <v>54994</v>
      </c>
      <c r="R58" s="76">
        <v>54782</v>
      </c>
      <c r="S58" s="76">
        <v>54551</v>
      </c>
      <c r="T58" s="76">
        <v>54278</v>
      </c>
      <c r="U58" s="76">
        <v>53916</v>
      </c>
      <c r="V58" s="76">
        <v>53446</v>
      </c>
      <c r="W58" s="76">
        <v>52965</v>
      </c>
      <c r="X58" s="76">
        <v>52594</v>
      </c>
      <c r="Y58" s="76">
        <v>52147</v>
      </c>
      <c r="Z58" s="76">
        <v>51683</v>
      </c>
      <c r="AA58" s="63">
        <v>51404</v>
      </c>
    </row>
    <row r="59" spans="1:27" ht="12.75" customHeight="1" x14ac:dyDescent="0.3">
      <c r="A59" s="13" t="s">
        <v>69</v>
      </c>
      <c r="B59" s="76">
        <v>55023</v>
      </c>
      <c r="C59" s="76">
        <v>55328</v>
      </c>
      <c r="D59" s="76">
        <v>55857</v>
      </c>
      <c r="E59" s="76">
        <v>56527</v>
      </c>
      <c r="F59" s="76">
        <v>57383</v>
      </c>
      <c r="G59" s="76">
        <v>58026</v>
      </c>
      <c r="H59" s="76">
        <v>58434</v>
      </c>
      <c r="I59" s="76">
        <v>58994</v>
      </c>
      <c r="J59" s="76">
        <v>59486</v>
      </c>
      <c r="K59" s="76">
        <v>59781</v>
      </c>
      <c r="L59" s="63">
        <v>60158</v>
      </c>
      <c r="M59" s="76">
        <v>60571</v>
      </c>
      <c r="N59" s="76">
        <v>60640</v>
      </c>
      <c r="O59" s="76">
        <v>60599</v>
      </c>
      <c r="P59" s="76">
        <v>60430</v>
      </c>
      <c r="Q59" s="76">
        <v>60071</v>
      </c>
      <c r="R59" s="76">
        <v>59927</v>
      </c>
      <c r="S59" s="76">
        <v>59629</v>
      </c>
      <c r="T59" s="76">
        <v>59256</v>
      </c>
      <c r="U59" s="76">
        <v>58955</v>
      </c>
      <c r="V59" s="76">
        <v>58898</v>
      </c>
      <c r="W59" s="76">
        <v>58904</v>
      </c>
      <c r="X59" s="76">
        <v>58734</v>
      </c>
      <c r="Y59" s="76">
        <v>58752</v>
      </c>
      <c r="Z59" s="76">
        <v>58792</v>
      </c>
      <c r="AA59" s="63">
        <v>58757</v>
      </c>
    </row>
    <row r="60" spans="1:27" ht="12.75" customHeight="1" x14ac:dyDescent="0.3">
      <c r="A60" s="13" t="s">
        <v>70</v>
      </c>
      <c r="B60" s="76">
        <v>69117</v>
      </c>
      <c r="C60" s="76">
        <v>68760</v>
      </c>
      <c r="D60" s="76">
        <v>68293</v>
      </c>
      <c r="E60" s="76">
        <v>67645</v>
      </c>
      <c r="F60" s="76">
        <v>66702</v>
      </c>
      <c r="G60" s="76">
        <v>65712</v>
      </c>
      <c r="H60" s="76">
        <v>64879</v>
      </c>
      <c r="I60" s="76">
        <v>63969</v>
      </c>
      <c r="J60" s="76">
        <v>63160</v>
      </c>
      <c r="K60" s="76">
        <v>62496</v>
      </c>
      <c r="L60" s="63">
        <v>61636</v>
      </c>
      <c r="M60" s="76">
        <v>60829</v>
      </c>
      <c r="N60" s="76">
        <v>60355</v>
      </c>
      <c r="O60" s="76">
        <v>59877</v>
      </c>
      <c r="P60" s="76">
        <v>59484</v>
      </c>
      <c r="Q60" s="76">
        <v>59602</v>
      </c>
      <c r="R60" s="76">
        <v>59986</v>
      </c>
      <c r="S60" s="76">
        <v>60568</v>
      </c>
      <c r="T60" s="76">
        <v>61321</v>
      </c>
      <c r="U60" s="76">
        <v>62262</v>
      </c>
      <c r="V60" s="76">
        <v>62982</v>
      </c>
      <c r="W60" s="76">
        <v>63430</v>
      </c>
      <c r="X60" s="76">
        <v>63982</v>
      </c>
      <c r="Y60" s="76">
        <v>64454</v>
      </c>
      <c r="Z60" s="76">
        <v>64732</v>
      </c>
      <c r="AA60" s="63">
        <v>65091</v>
      </c>
    </row>
    <row r="61" spans="1:27" ht="12.75" customHeight="1" x14ac:dyDescent="0.3">
      <c r="A61" s="13" t="s">
        <v>71</v>
      </c>
      <c r="B61" s="76">
        <v>51594</v>
      </c>
      <c r="C61" s="76">
        <v>52332</v>
      </c>
      <c r="D61" s="76">
        <v>53305</v>
      </c>
      <c r="E61" s="76">
        <v>54286</v>
      </c>
      <c r="F61" s="76">
        <v>54416</v>
      </c>
      <c r="G61" s="76">
        <v>55094</v>
      </c>
      <c r="H61" s="76">
        <v>56004</v>
      </c>
      <c r="I61" s="76">
        <v>57022</v>
      </c>
      <c r="J61" s="76">
        <v>57935</v>
      </c>
      <c r="K61" s="76">
        <v>59111</v>
      </c>
      <c r="L61" s="63">
        <v>60144</v>
      </c>
      <c r="M61" s="76">
        <v>61140</v>
      </c>
      <c r="N61" s="76">
        <v>62022</v>
      </c>
      <c r="O61" s="76">
        <v>62766</v>
      </c>
      <c r="P61" s="76">
        <v>63268</v>
      </c>
      <c r="Q61" s="76">
        <v>63424</v>
      </c>
      <c r="R61" s="76">
        <v>63142</v>
      </c>
      <c r="S61" s="76">
        <v>62733</v>
      </c>
      <c r="T61" s="76">
        <v>62187</v>
      </c>
      <c r="U61" s="76">
        <v>61370</v>
      </c>
      <c r="V61" s="76">
        <v>60528</v>
      </c>
      <c r="W61" s="76">
        <v>59858</v>
      </c>
      <c r="X61" s="76">
        <v>59124</v>
      </c>
      <c r="Y61" s="76">
        <v>58490</v>
      </c>
      <c r="Z61" s="76">
        <v>58001</v>
      </c>
      <c r="AA61" s="63">
        <v>57345</v>
      </c>
    </row>
    <row r="62" spans="1:27" ht="12.75" customHeight="1" x14ac:dyDescent="0.3">
      <c r="A62" s="13" t="s">
        <v>72</v>
      </c>
      <c r="B62" s="76">
        <v>25262</v>
      </c>
      <c r="C62" s="76">
        <v>26017</v>
      </c>
      <c r="D62" s="76">
        <v>26541</v>
      </c>
      <c r="E62" s="76">
        <v>27146</v>
      </c>
      <c r="F62" s="76">
        <v>28628</v>
      </c>
      <c r="G62" s="76">
        <v>29665</v>
      </c>
      <c r="H62" s="76">
        <v>30500</v>
      </c>
      <c r="I62" s="76">
        <v>31214</v>
      </c>
      <c r="J62" s="76">
        <v>31896</v>
      </c>
      <c r="K62" s="76">
        <v>32305</v>
      </c>
      <c r="L62" s="63">
        <v>32875</v>
      </c>
      <c r="M62" s="76">
        <v>33327</v>
      </c>
      <c r="N62" s="76">
        <v>33778</v>
      </c>
      <c r="O62" s="76">
        <v>34289</v>
      </c>
      <c r="P62" s="76">
        <v>34926</v>
      </c>
      <c r="Q62" s="76">
        <v>35612</v>
      </c>
      <c r="R62" s="76">
        <v>36355</v>
      </c>
      <c r="S62" s="76">
        <v>37198</v>
      </c>
      <c r="T62" s="76">
        <v>38092</v>
      </c>
      <c r="U62" s="76">
        <v>39049</v>
      </c>
      <c r="V62" s="76">
        <v>40091</v>
      </c>
      <c r="W62" s="76">
        <v>41173</v>
      </c>
      <c r="X62" s="76">
        <v>42253</v>
      </c>
      <c r="Y62" s="76">
        <v>43194</v>
      </c>
      <c r="Z62" s="76">
        <v>44229</v>
      </c>
      <c r="AA62" s="63">
        <v>45211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306070</v>
      </c>
      <c r="C64" s="76">
        <f t="shared" ref="C64:AA64" si="7">SUM(C57:C62)</f>
        <v>307151</v>
      </c>
      <c r="D64" s="76">
        <f t="shared" si="7"/>
        <v>308248</v>
      </c>
      <c r="E64" s="76">
        <f t="shared" si="7"/>
        <v>309321</v>
      </c>
      <c r="F64" s="76">
        <f t="shared" si="7"/>
        <v>310215</v>
      </c>
      <c r="G64" s="76">
        <f t="shared" si="7"/>
        <v>311112</v>
      </c>
      <c r="H64" s="76">
        <f t="shared" si="7"/>
        <v>312030</v>
      </c>
      <c r="I64" s="76">
        <f t="shared" si="7"/>
        <v>312922</v>
      </c>
      <c r="J64" s="76">
        <f t="shared" si="7"/>
        <v>313822</v>
      </c>
      <c r="K64" s="76">
        <f t="shared" si="7"/>
        <v>314649</v>
      </c>
      <c r="L64" s="63">
        <f t="shared" si="7"/>
        <v>315492</v>
      </c>
      <c r="M64" s="76">
        <f t="shared" si="7"/>
        <v>316253</v>
      </c>
      <c r="N64" s="76">
        <f t="shared" si="7"/>
        <v>317029</v>
      </c>
      <c r="O64" s="76">
        <f t="shared" si="7"/>
        <v>317751</v>
      </c>
      <c r="P64" s="76">
        <f t="shared" si="7"/>
        <v>318432</v>
      </c>
      <c r="Q64" s="76">
        <f t="shared" si="7"/>
        <v>319089</v>
      </c>
      <c r="R64" s="76">
        <f t="shared" si="7"/>
        <v>319704</v>
      </c>
      <c r="S64" s="76">
        <f t="shared" si="7"/>
        <v>320287</v>
      </c>
      <c r="T64" s="76">
        <f t="shared" si="7"/>
        <v>320827</v>
      </c>
      <c r="U64" s="76">
        <f t="shared" si="7"/>
        <v>321347</v>
      </c>
      <c r="V64" s="76">
        <f t="shared" si="7"/>
        <v>321849</v>
      </c>
      <c r="W64" s="76">
        <f t="shared" si="7"/>
        <v>322342</v>
      </c>
      <c r="X64" s="76">
        <f t="shared" si="7"/>
        <v>322797</v>
      </c>
      <c r="Y64" s="76">
        <f t="shared" si="7"/>
        <v>323239</v>
      </c>
      <c r="Z64" s="76">
        <f t="shared" si="7"/>
        <v>323718</v>
      </c>
      <c r="AA64" s="63">
        <f t="shared" si="7"/>
        <v>324159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0.16164276145979678</v>
      </c>
      <c r="C67" s="38">
        <f t="shared" ref="C67:AA72" si="8">C57/C$64</f>
        <v>0.16023389147357489</v>
      </c>
      <c r="D67" s="38">
        <f t="shared" si="8"/>
        <v>0.15889803015753548</v>
      </c>
      <c r="E67" s="38">
        <f t="shared" si="8"/>
        <v>0.15753860875918543</v>
      </c>
      <c r="F67" s="38">
        <f t="shared" si="8"/>
        <v>0.15579839788533759</v>
      </c>
      <c r="G67" s="38">
        <f t="shared" si="8"/>
        <v>0.15387706035125615</v>
      </c>
      <c r="H67" s="38">
        <f t="shared" si="8"/>
        <v>0.15193731371983463</v>
      </c>
      <c r="I67" s="38">
        <f t="shared" si="8"/>
        <v>0.1503729363867034</v>
      </c>
      <c r="J67" s="38">
        <f t="shared" si="8"/>
        <v>0.14868301138862158</v>
      </c>
      <c r="K67" s="38">
        <f t="shared" si="8"/>
        <v>0.14674446764489957</v>
      </c>
      <c r="L67" s="39">
        <f t="shared" si="8"/>
        <v>0.14549972740988679</v>
      </c>
      <c r="M67" s="38">
        <f t="shared" si="8"/>
        <v>0.14450772008486876</v>
      </c>
      <c r="N67" s="38">
        <f t="shared" si="8"/>
        <v>0.1436777077175905</v>
      </c>
      <c r="O67" s="38">
        <f t="shared" si="8"/>
        <v>0.1428728784488483</v>
      </c>
      <c r="P67" s="38">
        <f t="shared" si="8"/>
        <v>0.14251394332227918</v>
      </c>
      <c r="Q67" s="38">
        <f t="shared" si="8"/>
        <v>0.14223617862101171</v>
      </c>
      <c r="R67" s="38">
        <f t="shared" si="8"/>
        <v>0.14235667992893428</v>
      </c>
      <c r="S67" s="38">
        <f t="shared" si="8"/>
        <v>0.14239728743283367</v>
      </c>
      <c r="T67" s="38">
        <f t="shared" si="8"/>
        <v>0.14242255171790405</v>
      </c>
      <c r="U67" s="38">
        <f t="shared" si="8"/>
        <v>0.14250949907732141</v>
      </c>
      <c r="V67" s="38">
        <f t="shared" si="8"/>
        <v>0.14262588978061141</v>
      </c>
      <c r="W67" s="38">
        <f t="shared" si="8"/>
        <v>0.14274280112427173</v>
      </c>
      <c r="X67" s="38">
        <f t="shared" si="8"/>
        <v>0.14284519372856624</v>
      </c>
      <c r="Y67" s="38">
        <f t="shared" si="8"/>
        <v>0.14293448500954403</v>
      </c>
      <c r="Z67" s="38">
        <f t="shared" si="8"/>
        <v>0.14296702685670862</v>
      </c>
      <c r="AA67" s="39">
        <f t="shared" si="8"/>
        <v>0.14298847170678586</v>
      </c>
    </row>
    <row r="68" spans="1:27" ht="12.75" customHeight="1" x14ac:dyDescent="0.3">
      <c r="A68" s="13" t="s">
        <v>68</v>
      </c>
      <c r="B68" s="38">
        <f t="shared" ref="B68:Q72" si="9">B58/B$64</f>
        <v>0.18165779070147353</v>
      </c>
      <c r="C68" s="38">
        <f t="shared" si="9"/>
        <v>0.18068637250082206</v>
      </c>
      <c r="D68" s="38">
        <f t="shared" si="9"/>
        <v>0.17931016584049206</v>
      </c>
      <c r="E68" s="38">
        <f t="shared" si="9"/>
        <v>0.17776678596021608</v>
      </c>
      <c r="F68" s="38">
        <f t="shared" si="9"/>
        <v>0.17650661637896298</v>
      </c>
      <c r="G68" s="38">
        <f t="shared" si="9"/>
        <v>0.17595592584021189</v>
      </c>
      <c r="H68" s="38">
        <f t="shared" si="9"/>
        <v>0.17563695798480916</v>
      </c>
      <c r="I68" s="38">
        <f t="shared" si="9"/>
        <v>0.17470168284748275</v>
      </c>
      <c r="J68" s="38">
        <f t="shared" si="9"/>
        <v>0.1742548323571961</v>
      </c>
      <c r="K68" s="38">
        <f t="shared" si="9"/>
        <v>0.17410829209690798</v>
      </c>
      <c r="L68" s="39">
        <f t="shared" si="9"/>
        <v>0.17361771455377634</v>
      </c>
      <c r="M68" s="38">
        <f t="shared" si="9"/>
        <v>0.17291535574366093</v>
      </c>
      <c r="N68" s="38">
        <f t="shared" si="9"/>
        <v>0.17248895211479076</v>
      </c>
      <c r="O68" s="38">
        <f t="shared" si="9"/>
        <v>0.1725313216952897</v>
      </c>
      <c r="P68" s="38">
        <f t="shared" si="9"/>
        <v>0.17254233242890163</v>
      </c>
      <c r="Q68" s="38">
        <f t="shared" si="9"/>
        <v>0.17234690008116857</v>
      </c>
      <c r="R68" s="38">
        <f t="shared" si="8"/>
        <v>0.17135225083201963</v>
      </c>
      <c r="S68" s="38">
        <f t="shared" si="8"/>
        <v>0.17031912003921482</v>
      </c>
      <c r="T68" s="38">
        <f t="shared" si="8"/>
        <v>0.16918152150535959</v>
      </c>
      <c r="U68" s="38">
        <f t="shared" si="8"/>
        <v>0.16778124581838325</v>
      </c>
      <c r="V68" s="38">
        <f t="shared" si="8"/>
        <v>0.16605923895988492</v>
      </c>
      <c r="W68" s="38">
        <f t="shared" si="8"/>
        <v>0.16431305880090091</v>
      </c>
      <c r="X68" s="38">
        <f t="shared" si="8"/>
        <v>0.16293212142615948</v>
      </c>
      <c r="Y68" s="38">
        <f t="shared" si="8"/>
        <v>0.16132644885054093</v>
      </c>
      <c r="Z68" s="38">
        <f t="shared" si="8"/>
        <v>0.15965439054979952</v>
      </c>
      <c r="AA68" s="39">
        <f t="shared" si="8"/>
        <v>0.15857650103807083</v>
      </c>
    </row>
    <row r="69" spans="1:27" ht="12.75" customHeight="1" x14ac:dyDescent="0.3">
      <c r="A69" s="13" t="s">
        <v>69</v>
      </c>
      <c r="B69" s="38">
        <f t="shared" si="9"/>
        <v>0.17977260103897802</v>
      </c>
      <c r="C69" s="38">
        <f t="shared" si="8"/>
        <v>0.18013289880221781</v>
      </c>
      <c r="D69" s="38">
        <f t="shared" si="8"/>
        <v>0.18120798837299837</v>
      </c>
      <c r="E69" s="38">
        <f t="shared" si="8"/>
        <v>0.18274543273815874</v>
      </c>
      <c r="F69" s="38">
        <f t="shared" si="8"/>
        <v>0.18497816030817335</v>
      </c>
      <c r="G69" s="38">
        <f t="shared" si="8"/>
        <v>0.18651160996682867</v>
      </c>
      <c r="H69" s="38">
        <f t="shared" si="8"/>
        <v>0.18727045476396501</v>
      </c>
      <c r="I69" s="38">
        <f t="shared" si="8"/>
        <v>0.18852621420034385</v>
      </c>
      <c r="J69" s="38">
        <f t="shared" si="8"/>
        <v>0.18955331366188477</v>
      </c>
      <c r="K69" s="38">
        <f t="shared" si="8"/>
        <v>0.18999265848612262</v>
      </c>
      <c r="L69" s="39">
        <f t="shared" si="8"/>
        <v>0.19067995384985989</v>
      </c>
      <c r="M69" s="38">
        <f t="shared" si="8"/>
        <v>0.1915270368976737</v>
      </c>
      <c r="N69" s="38">
        <f t="shared" si="8"/>
        <v>0.19127587697024562</v>
      </c>
      <c r="O69" s="38">
        <f t="shared" si="8"/>
        <v>0.19071222435177229</v>
      </c>
      <c r="P69" s="38">
        <f t="shared" si="8"/>
        <v>0.18977364084011658</v>
      </c>
      <c r="Q69" s="38">
        <f t="shared" si="8"/>
        <v>0.18825782148554165</v>
      </c>
      <c r="R69" s="38">
        <f t="shared" si="8"/>
        <v>0.18744526186722718</v>
      </c>
      <c r="S69" s="38">
        <f t="shared" si="8"/>
        <v>0.18617365050720136</v>
      </c>
      <c r="T69" s="38">
        <f t="shared" si="8"/>
        <v>0.18469767195404377</v>
      </c>
      <c r="U69" s="38">
        <f t="shared" si="8"/>
        <v>0.1834621141631943</v>
      </c>
      <c r="V69" s="38">
        <f t="shared" si="8"/>
        <v>0.18299885971371668</v>
      </c>
      <c r="W69" s="38">
        <f t="shared" si="8"/>
        <v>0.18273758926854086</v>
      </c>
      <c r="X69" s="38">
        <f t="shared" si="8"/>
        <v>0.18195336387884645</v>
      </c>
      <c r="Y69" s="38">
        <f t="shared" si="8"/>
        <v>0.18176024551492859</v>
      </c>
      <c r="Z69" s="38">
        <f t="shared" si="8"/>
        <v>0.18161486231843765</v>
      </c>
      <c r="AA69" s="39">
        <f t="shared" si="8"/>
        <v>0.18125981385678017</v>
      </c>
    </row>
    <row r="70" spans="1:27" ht="12.75" customHeight="1" x14ac:dyDescent="0.3">
      <c r="A70" s="13" t="s">
        <v>70</v>
      </c>
      <c r="B70" s="38">
        <f t="shared" si="9"/>
        <v>0.22582089064593067</v>
      </c>
      <c r="C70" s="38">
        <f t="shared" si="8"/>
        <v>0.22386383244723279</v>
      </c>
      <c r="D70" s="38">
        <f t="shared" si="8"/>
        <v>0.22155212685889283</v>
      </c>
      <c r="E70" s="38">
        <f t="shared" si="8"/>
        <v>0.21868867616489018</v>
      </c>
      <c r="F70" s="38">
        <f t="shared" si="8"/>
        <v>0.21501861612107731</v>
      </c>
      <c r="G70" s="38">
        <f t="shared" si="8"/>
        <v>0.21121653938131604</v>
      </c>
      <c r="H70" s="38">
        <f t="shared" si="8"/>
        <v>0.207925519982053</v>
      </c>
      <c r="I70" s="38">
        <f t="shared" si="8"/>
        <v>0.20442474482458889</v>
      </c>
      <c r="J70" s="38">
        <f t="shared" si="8"/>
        <v>0.20126058721185897</v>
      </c>
      <c r="K70" s="38">
        <f t="shared" si="8"/>
        <v>0.19862132090043191</v>
      </c>
      <c r="L70" s="39">
        <f t="shared" si="8"/>
        <v>0.19536470021426849</v>
      </c>
      <c r="M70" s="38">
        <f t="shared" si="8"/>
        <v>0.19234283943551522</v>
      </c>
      <c r="N70" s="38">
        <f t="shared" si="8"/>
        <v>0.19037690558277004</v>
      </c>
      <c r="O70" s="38">
        <f t="shared" si="8"/>
        <v>0.1884400049095046</v>
      </c>
      <c r="P70" s="38">
        <f t="shared" si="8"/>
        <v>0.1868028338860416</v>
      </c>
      <c r="Q70" s="38">
        <f t="shared" si="8"/>
        <v>0.18678801212200985</v>
      </c>
      <c r="R70" s="38">
        <f t="shared" si="8"/>
        <v>0.18762980757200409</v>
      </c>
      <c r="S70" s="38">
        <f t="shared" si="8"/>
        <v>0.18910539609787472</v>
      </c>
      <c r="T70" s="38">
        <f t="shared" si="8"/>
        <v>0.19113416264840552</v>
      </c>
      <c r="U70" s="38">
        <f t="shared" si="8"/>
        <v>0.1937531702489832</v>
      </c>
      <c r="V70" s="38">
        <f t="shared" si="8"/>
        <v>0.19568804004362295</v>
      </c>
      <c r="W70" s="38">
        <f t="shared" si="8"/>
        <v>0.19677857679111008</v>
      </c>
      <c r="X70" s="38">
        <f t="shared" si="8"/>
        <v>0.19821125970811376</v>
      </c>
      <c r="Y70" s="38">
        <f t="shared" si="8"/>
        <v>0.19940044363458617</v>
      </c>
      <c r="Z70" s="38">
        <f t="shared" si="8"/>
        <v>0.19996416634231029</v>
      </c>
      <c r="AA70" s="39">
        <f t="shared" si="8"/>
        <v>0.20079960759997409</v>
      </c>
    </row>
    <row r="71" spans="1:27" ht="12.75" customHeight="1" x14ac:dyDescent="0.3">
      <c r="A71" s="13" t="s">
        <v>71</v>
      </c>
      <c r="B71" s="38">
        <f t="shared" si="9"/>
        <v>0.16856928153690331</v>
      </c>
      <c r="C71" s="38">
        <f t="shared" si="8"/>
        <v>0.17037873879622725</v>
      </c>
      <c r="D71" s="38">
        <f t="shared" si="8"/>
        <v>0.17292894033375725</v>
      </c>
      <c r="E71" s="38">
        <f t="shared" si="8"/>
        <v>0.17550053180999672</v>
      </c>
      <c r="F71" s="38">
        <f t="shared" si="8"/>
        <v>0.17541382589494384</v>
      </c>
      <c r="G71" s="38">
        <f t="shared" si="8"/>
        <v>0.17708735117899663</v>
      </c>
      <c r="H71" s="38">
        <f t="shared" si="8"/>
        <v>0.17948274204403422</v>
      </c>
      <c r="I71" s="38">
        <f t="shared" si="8"/>
        <v>0.1822243242725024</v>
      </c>
      <c r="J71" s="38">
        <f t="shared" si="8"/>
        <v>0.18461102153450046</v>
      </c>
      <c r="K71" s="38">
        <f t="shared" si="8"/>
        <v>0.18786330164723231</v>
      </c>
      <c r="L71" s="39">
        <f t="shared" si="8"/>
        <v>0.19063557871514966</v>
      </c>
      <c r="M71" s="38">
        <f t="shared" si="8"/>
        <v>0.19332622931640175</v>
      </c>
      <c r="N71" s="38">
        <f t="shared" si="8"/>
        <v>0.19563509962810974</v>
      </c>
      <c r="O71" s="38">
        <f t="shared" si="8"/>
        <v>0.19753202979691645</v>
      </c>
      <c r="P71" s="38">
        <f t="shared" si="8"/>
        <v>0.19868606170234146</v>
      </c>
      <c r="Q71" s="38">
        <f t="shared" si="8"/>
        <v>0.19876586156213472</v>
      </c>
      <c r="R71" s="38">
        <f t="shared" si="8"/>
        <v>0.19750143883091861</v>
      </c>
      <c r="S71" s="38">
        <f t="shared" si="8"/>
        <v>0.19586495861524195</v>
      </c>
      <c r="T71" s="38">
        <f t="shared" si="8"/>
        <v>0.19383343671199743</v>
      </c>
      <c r="U71" s="38">
        <f t="shared" si="8"/>
        <v>0.19097735469756991</v>
      </c>
      <c r="V71" s="38">
        <f t="shared" si="8"/>
        <v>0.18806334647614253</v>
      </c>
      <c r="W71" s="38">
        <f t="shared" si="8"/>
        <v>0.18569717877285616</v>
      </c>
      <c r="X71" s="38">
        <f t="shared" si="8"/>
        <v>0.18316155354603667</v>
      </c>
      <c r="Y71" s="38">
        <f t="shared" si="8"/>
        <v>0.18094969975776437</v>
      </c>
      <c r="Z71" s="38">
        <f t="shared" si="8"/>
        <v>0.17917137755700949</v>
      </c>
      <c r="AA71" s="39">
        <f t="shared" si="8"/>
        <v>0.17690392677667441</v>
      </c>
    </row>
    <row r="72" spans="1:27" ht="12.75" customHeight="1" x14ac:dyDescent="0.3">
      <c r="A72" s="13" t="s">
        <v>72</v>
      </c>
      <c r="B72" s="38">
        <f t="shared" si="9"/>
        <v>8.2536674616917702E-2</v>
      </c>
      <c r="C72" s="38">
        <f t="shared" si="8"/>
        <v>8.4704265979925183E-2</v>
      </c>
      <c r="D72" s="38">
        <f t="shared" si="8"/>
        <v>8.6102748436323998E-2</v>
      </c>
      <c r="E72" s="38">
        <f t="shared" si="8"/>
        <v>8.7759964567552806E-2</v>
      </c>
      <c r="F72" s="38">
        <f t="shared" si="8"/>
        <v>9.2284383411504925E-2</v>
      </c>
      <c r="G72" s="38">
        <f t="shared" si="8"/>
        <v>9.5351513281390618E-2</v>
      </c>
      <c r="H72" s="38">
        <f t="shared" si="8"/>
        <v>9.7747011505303974E-2</v>
      </c>
      <c r="I72" s="38">
        <f t="shared" si="8"/>
        <v>9.9750097468378707E-2</v>
      </c>
      <c r="J72" s="38">
        <f t="shared" si="8"/>
        <v>0.10163723384593815</v>
      </c>
      <c r="K72" s="38">
        <f t="shared" si="8"/>
        <v>0.10266995922440561</v>
      </c>
      <c r="L72" s="39">
        <f t="shared" si="8"/>
        <v>0.10420232525705882</v>
      </c>
      <c r="M72" s="38">
        <f t="shared" si="8"/>
        <v>0.10538081852187964</v>
      </c>
      <c r="N72" s="38">
        <f t="shared" si="8"/>
        <v>0.10654545798649336</v>
      </c>
      <c r="O72" s="38">
        <f t="shared" si="8"/>
        <v>0.10791154079766861</v>
      </c>
      <c r="P72" s="38">
        <f t="shared" si="8"/>
        <v>0.10968118782031956</v>
      </c>
      <c r="Q72" s="38">
        <f t="shared" si="8"/>
        <v>0.11160522612813353</v>
      </c>
      <c r="R72" s="38">
        <f t="shared" si="8"/>
        <v>0.11371456096889623</v>
      </c>
      <c r="S72" s="38">
        <f t="shared" si="8"/>
        <v>0.11613958730763346</v>
      </c>
      <c r="T72" s="38">
        <f t="shared" si="8"/>
        <v>0.11873065546228964</v>
      </c>
      <c r="U72" s="38">
        <f t="shared" si="8"/>
        <v>0.12151661599454795</v>
      </c>
      <c r="V72" s="38">
        <f t="shared" si="8"/>
        <v>0.12456462502602152</v>
      </c>
      <c r="W72" s="38">
        <f t="shared" si="8"/>
        <v>0.12773079524232026</v>
      </c>
      <c r="X72" s="38">
        <f t="shared" si="8"/>
        <v>0.13089650771227737</v>
      </c>
      <c r="Y72" s="38">
        <f t="shared" si="8"/>
        <v>0.13362867723263591</v>
      </c>
      <c r="Z72" s="38">
        <f t="shared" si="8"/>
        <v>0.13662817637573443</v>
      </c>
      <c r="AA72" s="39">
        <f t="shared" si="8"/>
        <v>0.13947167902171465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52724</v>
      </c>
      <c r="C83" s="76">
        <v>52618</v>
      </c>
      <c r="D83" s="76">
        <v>52413</v>
      </c>
      <c r="E83" s="76">
        <v>52166</v>
      </c>
      <c r="F83" s="76">
        <v>51895</v>
      </c>
      <c r="G83" s="76">
        <v>51508</v>
      </c>
      <c r="H83" s="76">
        <v>51062</v>
      </c>
      <c r="I83" s="76">
        <v>50616</v>
      </c>
      <c r="J83" s="76">
        <v>50270</v>
      </c>
      <c r="K83" s="76">
        <v>49878</v>
      </c>
      <c r="L83" s="63">
        <v>49399</v>
      </c>
      <c r="M83" s="76">
        <v>49128</v>
      </c>
      <c r="N83" s="76">
        <v>48933</v>
      </c>
      <c r="O83" s="76">
        <v>48793</v>
      </c>
      <c r="P83" s="76">
        <v>48644</v>
      </c>
      <c r="Q83" s="76">
        <v>48636</v>
      </c>
      <c r="R83" s="76">
        <v>48634</v>
      </c>
      <c r="S83" s="76">
        <v>48764</v>
      </c>
      <c r="T83" s="76">
        <v>48859</v>
      </c>
      <c r="U83" s="76">
        <v>48960</v>
      </c>
      <c r="V83" s="76">
        <v>49071</v>
      </c>
      <c r="W83" s="76">
        <v>49187</v>
      </c>
      <c r="X83" s="76">
        <v>49299</v>
      </c>
      <c r="Y83" s="76">
        <v>49405</v>
      </c>
      <c r="Z83" s="76">
        <v>49489</v>
      </c>
      <c r="AA83" s="63">
        <v>49567</v>
      </c>
    </row>
    <row r="84" spans="1:27" ht="12.75" customHeight="1" x14ac:dyDescent="0.3">
      <c r="A84" s="32" t="s">
        <v>77</v>
      </c>
      <c r="B84" s="76">
        <v>194619.53580000001</v>
      </c>
      <c r="C84" s="76">
        <v>196689.08124</v>
      </c>
      <c r="D84" s="76">
        <v>198889.82513000001</v>
      </c>
      <c r="E84" s="76">
        <v>199722</v>
      </c>
      <c r="F84" s="76">
        <v>200040</v>
      </c>
      <c r="G84" s="76">
        <v>200284</v>
      </c>
      <c r="H84" s="76">
        <v>200576</v>
      </c>
      <c r="I84" s="76">
        <v>200817</v>
      </c>
      <c r="J84" s="76">
        <v>201471.59921499999</v>
      </c>
      <c r="K84" s="76">
        <v>203534.56684000001</v>
      </c>
      <c r="L84" s="63">
        <v>205074</v>
      </c>
      <c r="M84" s="76">
        <v>204835</v>
      </c>
      <c r="N84" s="76">
        <v>204415</v>
      </c>
      <c r="O84" s="76">
        <v>203847</v>
      </c>
      <c r="P84" s="76">
        <v>203255</v>
      </c>
      <c r="Q84" s="76">
        <v>202633</v>
      </c>
      <c r="R84" s="76">
        <v>201928</v>
      </c>
      <c r="S84" s="76">
        <v>201087</v>
      </c>
      <c r="T84" s="76">
        <v>200322</v>
      </c>
      <c r="U84" s="76">
        <v>199690</v>
      </c>
      <c r="V84" s="76">
        <v>199086</v>
      </c>
      <c r="W84" s="76">
        <v>198546</v>
      </c>
      <c r="X84" s="76">
        <v>198285</v>
      </c>
      <c r="Y84" s="76">
        <v>198389</v>
      </c>
      <c r="Z84" s="76">
        <v>198511</v>
      </c>
      <c r="AA84" s="63">
        <v>198717</v>
      </c>
    </row>
    <row r="85" spans="1:27" ht="12.75" customHeight="1" x14ac:dyDescent="0.3">
      <c r="A85" s="13" t="s">
        <v>78</v>
      </c>
      <c r="B85" s="76">
        <v>58726.464200000002</v>
      </c>
      <c r="C85" s="76">
        <v>57843.91876</v>
      </c>
      <c r="D85" s="76">
        <v>56945.174870000003</v>
      </c>
      <c r="E85" s="76">
        <v>57433</v>
      </c>
      <c r="F85" s="76">
        <v>58280</v>
      </c>
      <c r="G85" s="76">
        <v>59320</v>
      </c>
      <c r="H85" s="76">
        <v>60392</v>
      </c>
      <c r="I85" s="76">
        <v>61489</v>
      </c>
      <c r="J85" s="76">
        <v>62080.400784999998</v>
      </c>
      <c r="K85" s="76">
        <v>61236.43316</v>
      </c>
      <c r="L85" s="63">
        <v>61019</v>
      </c>
      <c r="M85" s="76">
        <v>62290</v>
      </c>
      <c r="N85" s="76">
        <v>63681</v>
      </c>
      <c r="O85" s="76">
        <v>65111</v>
      </c>
      <c r="P85" s="76">
        <v>66533</v>
      </c>
      <c r="Q85" s="76">
        <v>67820</v>
      </c>
      <c r="R85" s="76">
        <v>69142</v>
      </c>
      <c r="S85" s="76">
        <v>70436</v>
      </c>
      <c r="T85" s="76">
        <v>71646</v>
      </c>
      <c r="U85" s="76">
        <v>72697</v>
      </c>
      <c r="V85" s="76">
        <v>73692</v>
      </c>
      <c r="W85" s="76">
        <v>74609</v>
      </c>
      <c r="X85" s="76">
        <v>75213</v>
      </c>
      <c r="Y85" s="76">
        <v>75445</v>
      </c>
      <c r="Z85" s="76">
        <v>75718</v>
      </c>
      <c r="AA85" s="63">
        <v>75875</v>
      </c>
    </row>
    <row r="86" spans="1:27" ht="12.75" customHeight="1" x14ac:dyDescent="0.3">
      <c r="A86" s="13" t="s">
        <v>91</v>
      </c>
      <c r="B86" s="76">
        <v>195111</v>
      </c>
      <c r="C86" s="76">
        <v>195309</v>
      </c>
      <c r="D86" s="76">
        <v>195781</v>
      </c>
      <c r="E86" s="76">
        <v>196156</v>
      </c>
      <c r="F86" s="76">
        <v>196262</v>
      </c>
      <c r="G86" s="76">
        <v>196416</v>
      </c>
      <c r="H86" s="76">
        <v>196617</v>
      </c>
      <c r="I86" s="76">
        <v>196723</v>
      </c>
      <c r="J86" s="76">
        <v>196664</v>
      </c>
      <c r="K86" s="76">
        <v>196526</v>
      </c>
      <c r="L86" s="63">
        <v>196357</v>
      </c>
      <c r="M86" s="76">
        <v>195906</v>
      </c>
      <c r="N86" s="76">
        <v>195341</v>
      </c>
      <c r="O86" s="76">
        <v>194823</v>
      </c>
      <c r="P86" s="76">
        <v>194265</v>
      </c>
      <c r="Q86" s="76">
        <v>193563</v>
      </c>
      <c r="R86" s="76">
        <v>192904</v>
      </c>
      <c r="S86" s="76">
        <v>192224</v>
      </c>
      <c r="T86" s="76">
        <v>191590</v>
      </c>
      <c r="U86" s="76">
        <v>191035</v>
      </c>
      <c r="V86" s="76">
        <v>190744</v>
      </c>
      <c r="W86" s="76">
        <v>190806</v>
      </c>
      <c r="X86" s="76">
        <v>190875</v>
      </c>
      <c r="Y86" s="76">
        <v>191032</v>
      </c>
      <c r="Z86" s="76">
        <v>191376</v>
      </c>
      <c r="AA86" s="63">
        <v>191652</v>
      </c>
    </row>
    <row r="87" spans="1:27" ht="12.75" customHeight="1" x14ac:dyDescent="0.3">
      <c r="A87" s="13" t="s">
        <v>92</v>
      </c>
      <c r="B87" s="76">
        <v>58235</v>
      </c>
      <c r="C87" s="76">
        <v>59224</v>
      </c>
      <c r="D87" s="76">
        <v>60054</v>
      </c>
      <c r="E87" s="76">
        <v>60999</v>
      </c>
      <c r="F87" s="76">
        <v>62058</v>
      </c>
      <c r="G87" s="76">
        <v>63188</v>
      </c>
      <c r="H87" s="76">
        <v>64351</v>
      </c>
      <c r="I87" s="76">
        <v>65583</v>
      </c>
      <c r="J87" s="76">
        <v>66888</v>
      </c>
      <c r="K87" s="76">
        <v>68245</v>
      </c>
      <c r="L87" s="63">
        <v>69736</v>
      </c>
      <c r="M87" s="76">
        <v>71219</v>
      </c>
      <c r="N87" s="76">
        <v>72755</v>
      </c>
      <c r="O87" s="76">
        <v>74135</v>
      </c>
      <c r="P87" s="76">
        <v>75523</v>
      </c>
      <c r="Q87" s="76">
        <v>76890</v>
      </c>
      <c r="R87" s="76">
        <v>78166</v>
      </c>
      <c r="S87" s="76">
        <v>79299</v>
      </c>
      <c r="T87" s="76">
        <v>80378</v>
      </c>
      <c r="U87" s="76">
        <v>81352</v>
      </c>
      <c r="V87" s="76">
        <v>82034</v>
      </c>
      <c r="W87" s="76">
        <v>82349</v>
      </c>
      <c r="X87" s="76">
        <v>82623</v>
      </c>
      <c r="Y87" s="76">
        <v>82802</v>
      </c>
      <c r="Z87" s="76">
        <v>82853</v>
      </c>
      <c r="AA87" s="63">
        <v>82940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0.17226124742705917</v>
      </c>
      <c r="C90" s="38">
        <f t="shared" ref="C90:AA94" si="11">C83/SUM(C$83:C$85)</f>
        <v>0.17130987690093796</v>
      </c>
      <c r="D90" s="38">
        <f t="shared" si="11"/>
        <v>0.17003516648932029</v>
      </c>
      <c r="E90" s="38">
        <f t="shared" si="11"/>
        <v>0.16864681027153022</v>
      </c>
      <c r="F90" s="38">
        <f t="shared" si="11"/>
        <v>0.16728720403591057</v>
      </c>
      <c r="G90" s="38">
        <f t="shared" si="11"/>
        <v>0.16556095554012704</v>
      </c>
      <c r="H90" s="38">
        <f t="shared" si="11"/>
        <v>0.16364452136012564</v>
      </c>
      <c r="I90" s="38">
        <f t="shared" si="11"/>
        <v>0.1617527690606605</v>
      </c>
      <c r="J90" s="38">
        <f t="shared" si="11"/>
        <v>0.16018634767479653</v>
      </c>
      <c r="K90" s="38">
        <f t="shared" si="11"/>
        <v>0.15851949314950944</v>
      </c>
      <c r="L90" s="39">
        <f t="shared" si="11"/>
        <v>0.15657766282504787</v>
      </c>
      <c r="M90" s="38">
        <f t="shared" si="11"/>
        <v>0.15534398092666316</v>
      </c>
      <c r="N90" s="38">
        <f t="shared" si="11"/>
        <v>0.1543486558012043</v>
      </c>
      <c r="O90" s="38">
        <f t="shared" si="11"/>
        <v>0.15355734521685219</v>
      </c>
      <c r="P90" s="38">
        <f t="shared" si="11"/>
        <v>0.15276102904230732</v>
      </c>
      <c r="Q90" s="38">
        <f t="shared" si="11"/>
        <v>0.15242142474356685</v>
      </c>
      <c r="R90" s="38">
        <f t="shared" si="11"/>
        <v>0.15212196281560444</v>
      </c>
      <c r="S90" s="38">
        <f t="shared" si="11"/>
        <v>0.15225094992928218</v>
      </c>
      <c r="T90" s="38">
        <f t="shared" si="11"/>
        <v>0.15229079846771001</v>
      </c>
      <c r="U90" s="38">
        <f t="shared" si="11"/>
        <v>0.15235866524349068</v>
      </c>
      <c r="V90" s="38">
        <f t="shared" si="11"/>
        <v>0.15246590792576642</v>
      </c>
      <c r="W90" s="38">
        <f t="shared" si="11"/>
        <v>0.15259258799659989</v>
      </c>
      <c r="X90" s="38">
        <f t="shared" si="11"/>
        <v>0.15272446769951395</v>
      </c>
      <c r="Y90" s="38">
        <f t="shared" si="11"/>
        <v>0.15284356157518122</v>
      </c>
      <c r="Z90" s="38">
        <f t="shared" si="11"/>
        <v>0.15287688667296845</v>
      </c>
      <c r="AA90" s="39">
        <f t="shared" si="11"/>
        <v>0.1529095289657236</v>
      </c>
    </row>
    <row r="91" spans="1:27" ht="12.75" customHeight="1" x14ac:dyDescent="0.3">
      <c r="A91" s="13" t="s">
        <v>77</v>
      </c>
      <c r="B91" s="38">
        <f t="shared" ref="B91:Q94" si="12">B84/SUM(B$83:B$85)</f>
        <v>0.63586609533766791</v>
      </c>
      <c r="C91" s="38">
        <f t="shared" si="12"/>
        <v>0.64036607805281442</v>
      </c>
      <c r="D91" s="38">
        <f t="shared" si="12"/>
        <v>0.64522665233837695</v>
      </c>
      <c r="E91" s="38">
        <f t="shared" si="12"/>
        <v>0.645678760898872</v>
      </c>
      <c r="F91" s="38">
        <f t="shared" si="12"/>
        <v>0.64484309269377693</v>
      </c>
      <c r="G91" s="38">
        <f t="shared" si="12"/>
        <v>0.64376816066239806</v>
      </c>
      <c r="H91" s="38">
        <f t="shared" si="12"/>
        <v>0.64280998621927377</v>
      </c>
      <c r="I91" s="38">
        <f t="shared" si="12"/>
        <v>0.6417477837927662</v>
      </c>
      <c r="J91" s="38">
        <f t="shared" si="12"/>
        <v>0.64199322933063963</v>
      </c>
      <c r="K91" s="38">
        <f t="shared" si="12"/>
        <v>0.64686227141989971</v>
      </c>
      <c r="L91" s="39">
        <f t="shared" si="12"/>
        <v>0.65001331254041306</v>
      </c>
      <c r="M91" s="38">
        <f t="shared" si="12"/>
        <v>0.64769346061539335</v>
      </c>
      <c r="N91" s="38">
        <f t="shared" si="12"/>
        <v>0.64478328480990699</v>
      </c>
      <c r="O91" s="38">
        <f t="shared" si="12"/>
        <v>0.64153063247637299</v>
      </c>
      <c r="P91" s="38">
        <f t="shared" si="12"/>
        <v>0.63829954275952161</v>
      </c>
      <c r="Q91" s="38">
        <f t="shared" si="12"/>
        <v>0.6350359930928362</v>
      </c>
      <c r="R91" s="38">
        <f t="shared" si="11"/>
        <v>0.63160923854565476</v>
      </c>
      <c r="S91" s="38">
        <f t="shared" si="11"/>
        <v>0.62783378657266764</v>
      </c>
      <c r="T91" s="38">
        <f t="shared" si="11"/>
        <v>0.62439258541207565</v>
      </c>
      <c r="U91" s="38">
        <f t="shared" si="11"/>
        <v>0.62141547921717022</v>
      </c>
      <c r="V91" s="38">
        <f t="shared" si="11"/>
        <v>0.6185695776590886</v>
      </c>
      <c r="W91" s="38">
        <f t="shared" si="11"/>
        <v>0.61594827853646128</v>
      </c>
      <c r="X91" s="38">
        <f t="shared" si="11"/>
        <v>0.61427150809951769</v>
      </c>
      <c r="Y91" s="38">
        <f t="shared" si="11"/>
        <v>0.61375329090858466</v>
      </c>
      <c r="Z91" s="38">
        <f t="shared" si="11"/>
        <v>0.61322200186582143</v>
      </c>
      <c r="AA91" s="39">
        <f t="shared" si="11"/>
        <v>0.61302323859587426</v>
      </c>
    </row>
    <row r="92" spans="1:27" ht="12.75" customHeight="1" x14ac:dyDescent="0.3">
      <c r="A92" s="13" t="s">
        <v>78</v>
      </c>
      <c r="B92" s="38">
        <f t="shared" si="12"/>
        <v>0.191872657235273</v>
      </c>
      <c r="C92" s="38">
        <f t="shared" si="11"/>
        <v>0.18832404504624761</v>
      </c>
      <c r="D92" s="38">
        <f t="shared" si="11"/>
        <v>0.18473818117230284</v>
      </c>
      <c r="E92" s="38">
        <f t="shared" si="11"/>
        <v>0.18567442882959773</v>
      </c>
      <c r="F92" s="38">
        <f t="shared" si="11"/>
        <v>0.18786970327031252</v>
      </c>
      <c r="G92" s="38">
        <f t="shared" si="11"/>
        <v>0.19067088379747488</v>
      </c>
      <c r="H92" s="38">
        <f t="shared" si="11"/>
        <v>0.1935454924206006</v>
      </c>
      <c r="I92" s="38">
        <f t="shared" si="11"/>
        <v>0.19649944714657328</v>
      </c>
      <c r="J92" s="38">
        <f t="shared" si="11"/>
        <v>0.19782042299456379</v>
      </c>
      <c r="K92" s="38">
        <f t="shared" si="11"/>
        <v>0.19461823543059092</v>
      </c>
      <c r="L92" s="39">
        <f t="shared" si="11"/>
        <v>0.19340902463453907</v>
      </c>
      <c r="M92" s="38">
        <f t="shared" si="11"/>
        <v>0.19696255845794347</v>
      </c>
      <c r="N92" s="38">
        <f t="shared" si="11"/>
        <v>0.20086805938888871</v>
      </c>
      <c r="O92" s="38">
        <f t="shared" si="11"/>
        <v>0.2049120223067748</v>
      </c>
      <c r="P92" s="38">
        <f t="shared" si="11"/>
        <v>0.20893942819817105</v>
      </c>
      <c r="Q92" s="38">
        <f t="shared" si="11"/>
        <v>0.21254258216359698</v>
      </c>
      <c r="R92" s="38">
        <f t="shared" si="11"/>
        <v>0.21626879863874082</v>
      </c>
      <c r="S92" s="38">
        <f t="shared" si="11"/>
        <v>0.21991526349805018</v>
      </c>
      <c r="T92" s="38">
        <f t="shared" si="11"/>
        <v>0.22331661612021433</v>
      </c>
      <c r="U92" s="38">
        <f t="shared" si="11"/>
        <v>0.2262258555393391</v>
      </c>
      <c r="V92" s="38">
        <f t="shared" si="11"/>
        <v>0.22896451441514498</v>
      </c>
      <c r="W92" s="38">
        <f t="shared" si="11"/>
        <v>0.23145913346693883</v>
      </c>
      <c r="X92" s="38">
        <f t="shared" si="11"/>
        <v>0.23300402420096841</v>
      </c>
      <c r="Y92" s="38">
        <f t="shared" si="11"/>
        <v>0.23340314751623412</v>
      </c>
      <c r="Z92" s="38">
        <f t="shared" si="11"/>
        <v>0.23390111146121007</v>
      </c>
      <c r="AA92" s="39">
        <f t="shared" si="11"/>
        <v>0.23406723243840213</v>
      </c>
    </row>
    <row r="93" spans="1:27" ht="12.75" customHeight="1" x14ac:dyDescent="0.3">
      <c r="A93" s="13" t="s">
        <v>91</v>
      </c>
      <c r="B93" s="38">
        <f t="shared" si="12"/>
        <v>0.63747182017185611</v>
      </c>
      <c r="C93" s="38">
        <f t="shared" si="11"/>
        <v>0.63587290941588992</v>
      </c>
      <c r="D93" s="38">
        <f t="shared" si="11"/>
        <v>0.63514118501985417</v>
      </c>
      <c r="E93" s="38">
        <f t="shared" si="11"/>
        <v>0.63415028400916851</v>
      </c>
      <c r="F93" s="38">
        <f t="shared" si="11"/>
        <v>0.63266444240284969</v>
      </c>
      <c r="G93" s="38">
        <f t="shared" si="11"/>
        <v>0.63133533904188843</v>
      </c>
      <c r="H93" s="38">
        <f t="shared" si="11"/>
        <v>0.63012210364388044</v>
      </c>
      <c r="I93" s="38">
        <f t="shared" si="11"/>
        <v>0.62866465125494531</v>
      </c>
      <c r="J93" s="38">
        <f t="shared" si="11"/>
        <v>0.62667371949703976</v>
      </c>
      <c r="K93" s="38">
        <f t="shared" si="11"/>
        <v>0.62458803301456545</v>
      </c>
      <c r="L93" s="39">
        <f t="shared" si="11"/>
        <v>0.6223834518783361</v>
      </c>
      <c r="M93" s="38">
        <f t="shared" si="11"/>
        <v>0.61945973635032714</v>
      </c>
      <c r="N93" s="38">
        <f t="shared" si="11"/>
        <v>0.61616129754691207</v>
      </c>
      <c r="O93" s="38">
        <f t="shared" si="11"/>
        <v>0.61313103656636803</v>
      </c>
      <c r="P93" s="38">
        <f t="shared" si="11"/>
        <v>0.61006745553210728</v>
      </c>
      <c r="Q93" s="38">
        <f t="shared" si="11"/>
        <v>0.60661132160619768</v>
      </c>
      <c r="R93" s="38">
        <f t="shared" si="11"/>
        <v>0.60338312939469008</v>
      </c>
      <c r="S93" s="38">
        <f t="shared" si="11"/>
        <v>0.60016172994845252</v>
      </c>
      <c r="T93" s="38">
        <f t="shared" si="11"/>
        <v>0.59717542476163166</v>
      </c>
      <c r="U93" s="38">
        <f t="shared" si="11"/>
        <v>0.59448197742627129</v>
      </c>
      <c r="V93" s="38">
        <f t="shared" si="11"/>
        <v>0.59265059080500482</v>
      </c>
      <c r="W93" s="38">
        <f t="shared" si="11"/>
        <v>0.59193651463352592</v>
      </c>
      <c r="X93" s="38">
        <f t="shared" si="11"/>
        <v>0.5913159044229036</v>
      </c>
      <c r="Y93" s="38">
        <f t="shared" si="11"/>
        <v>0.59099304229996996</v>
      </c>
      <c r="Z93" s="38">
        <f t="shared" si="11"/>
        <v>0.59118121327822359</v>
      </c>
      <c r="AA93" s="39">
        <f t="shared" si="11"/>
        <v>0.59122837866602496</v>
      </c>
    </row>
    <row r="94" spans="1:27" ht="12.75" customHeight="1" x14ac:dyDescent="0.3">
      <c r="A94" s="13" t="s">
        <v>92</v>
      </c>
      <c r="B94" s="38">
        <f t="shared" si="12"/>
        <v>0.19026693240108472</v>
      </c>
      <c r="C94" s="38">
        <f t="shared" si="11"/>
        <v>0.19281721368317212</v>
      </c>
      <c r="D94" s="38">
        <f t="shared" si="11"/>
        <v>0.19482364849082556</v>
      </c>
      <c r="E94" s="38">
        <f t="shared" si="11"/>
        <v>0.1972029057193013</v>
      </c>
      <c r="F94" s="38">
        <f t="shared" si="11"/>
        <v>0.20004835356123979</v>
      </c>
      <c r="G94" s="38">
        <f t="shared" si="11"/>
        <v>0.20310370541798453</v>
      </c>
      <c r="H94" s="38">
        <f t="shared" si="11"/>
        <v>0.20623337499599398</v>
      </c>
      <c r="I94" s="38">
        <f t="shared" si="11"/>
        <v>0.2095825796843942</v>
      </c>
      <c r="J94" s="38">
        <f t="shared" si="11"/>
        <v>0.21313993282816374</v>
      </c>
      <c r="K94" s="38">
        <f t="shared" si="11"/>
        <v>0.21689247383592511</v>
      </c>
      <c r="L94" s="39">
        <f t="shared" si="11"/>
        <v>0.22103888529661608</v>
      </c>
      <c r="M94" s="38">
        <f t="shared" si="11"/>
        <v>0.22519628272300973</v>
      </c>
      <c r="N94" s="38">
        <f t="shared" si="11"/>
        <v>0.22949004665188358</v>
      </c>
      <c r="O94" s="38">
        <f t="shared" si="11"/>
        <v>0.23331161821677981</v>
      </c>
      <c r="P94" s="38">
        <f t="shared" si="11"/>
        <v>0.23717151542558537</v>
      </c>
      <c r="Q94" s="38">
        <f t="shared" si="11"/>
        <v>0.24096725365023552</v>
      </c>
      <c r="R94" s="38">
        <f t="shared" si="11"/>
        <v>0.24449490778970548</v>
      </c>
      <c r="S94" s="38">
        <f t="shared" si="11"/>
        <v>0.24758732012226534</v>
      </c>
      <c r="T94" s="38">
        <f t="shared" si="11"/>
        <v>0.25053377677065836</v>
      </c>
      <c r="U94" s="38">
        <f t="shared" si="11"/>
        <v>0.25315935733023803</v>
      </c>
      <c r="V94" s="38">
        <f t="shared" si="11"/>
        <v>0.25488350126922876</v>
      </c>
      <c r="W94" s="38">
        <f t="shared" si="11"/>
        <v>0.25547089736987422</v>
      </c>
      <c r="X94" s="38">
        <f t="shared" si="11"/>
        <v>0.25595962787758253</v>
      </c>
      <c r="Y94" s="38">
        <f t="shared" si="11"/>
        <v>0.25616339612484879</v>
      </c>
      <c r="Z94" s="38">
        <f t="shared" si="11"/>
        <v>0.2559419000488079</v>
      </c>
      <c r="AA94" s="39">
        <f t="shared" si="11"/>
        <v>0.25586209236825136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270.90805546973252</v>
      </c>
      <c r="C97" s="76">
        <f t="shared" ref="C97:AA97" si="13">C83/(C84/1000)</f>
        <v>267.51866279651546</v>
      </c>
      <c r="D97" s="76">
        <f t="shared" si="13"/>
        <v>263.52780975970683</v>
      </c>
      <c r="E97" s="76">
        <f t="shared" si="13"/>
        <v>261.19305835110805</v>
      </c>
      <c r="F97" s="76">
        <f t="shared" si="13"/>
        <v>259.42311537692461</v>
      </c>
      <c r="G97" s="76">
        <f t="shared" si="13"/>
        <v>257.17481176729046</v>
      </c>
      <c r="H97" s="76">
        <f t="shared" si="13"/>
        <v>254.57681876196554</v>
      </c>
      <c r="I97" s="76">
        <f t="shared" si="13"/>
        <v>252.05037422130596</v>
      </c>
      <c r="J97" s="76">
        <f t="shared" si="13"/>
        <v>249.51407640515365</v>
      </c>
      <c r="K97" s="76">
        <f t="shared" si="13"/>
        <v>245.0591109627558</v>
      </c>
      <c r="L97" s="63">
        <f t="shared" si="13"/>
        <v>240.88377853847877</v>
      </c>
      <c r="M97" s="76">
        <f t="shared" si="13"/>
        <v>239.84182390704711</v>
      </c>
      <c r="N97" s="76">
        <f t="shared" si="13"/>
        <v>239.38067167282244</v>
      </c>
      <c r="O97" s="76">
        <f t="shared" si="13"/>
        <v>239.3608932189338</v>
      </c>
      <c r="P97" s="76">
        <f t="shared" si="13"/>
        <v>239.32498585520651</v>
      </c>
      <c r="Q97" s="76">
        <f t="shared" si="13"/>
        <v>240.0201349237291</v>
      </c>
      <c r="R97" s="76">
        <f t="shared" si="13"/>
        <v>240.84822312903609</v>
      </c>
      <c r="S97" s="76">
        <f t="shared" si="13"/>
        <v>242.50200162118884</v>
      </c>
      <c r="T97" s="76">
        <f t="shared" si="13"/>
        <v>243.9023172691966</v>
      </c>
      <c r="U97" s="76">
        <f t="shared" si="13"/>
        <v>245.18002904501978</v>
      </c>
      <c r="V97" s="76">
        <f t="shared" si="13"/>
        <v>246.48142008981043</v>
      </c>
      <c r="W97" s="76">
        <f t="shared" si="13"/>
        <v>247.73604101820234</v>
      </c>
      <c r="X97" s="76">
        <f t="shared" si="13"/>
        <v>248.62697632196083</v>
      </c>
      <c r="Y97" s="76">
        <f t="shared" si="13"/>
        <v>249.03094425598192</v>
      </c>
      <c r="Z97" s="76">
        <f t="shared" si="13"/>
        <v>249.30104628962627</v>
      </c>
      <c r="AA97" s="63">
        <f t="shared" si="13"/>
        <v>249.43512633544185</v>
      </c>
    </row>
    <row r="98" spans="1:27" ht="12.75" customHeight="1" x14ac:dyDescent="0.3">
      <c r="A98" s="13" t="s">
        <v>78</v>
      </c>
      <c r="B98" s="76">
        <f>B85/(B84/1000)</f>
        <v>301.75009902577312</v>
      </c>
      <c r="C98" s="76">
        <f t="shared" ref="C98:AA98" si="14">C85/(C84/1000)</f>
        <v>294.08810288466827</v>
      </c>
      <c r="D98" s="76">
        <f t="shared" si="14"/>
        <v>286.31517390484419</v>
      </c>
      <c r="E98" s="76">
        <f t="shared" si="14"/>
        <v>287.56471495378577</v>
      </c>
      <c r="F98" s="76">
        <f t="shared" si="14"/>
        <v>291.34173165366929</v>
      </c>
      <c r="G98" s="76">
        <f t="shared" si="14"/>
        <v>296.17942521619301</v>
      </c>
      <c r="H98" s="76">
        <f t="shared" si="14"/>
        <v>301.09285258455651</v>
      </c>
      <c r="I98" s="76">
        <f t="shared" si="14"/>
        <v>306.19419670645414</v>
      </c>
      <c r="J98" s="76">
        <f t="shared" si="14"/>
        <v>308.13474964652971</v>
      </c>
      <c r="K98" s="76">
        <f t="shared" si="14"/>
        <v>300.86502804282082</v>
      </c>
      <c r="L98" s="63">
        <f t="shared" si="14"/>
        <v>297.54625159698446</v>
      </c>
      <c r="M98" s="76">
        <f t="shared" si="14"/>
        <v>304.09842068005958</v>
      </c>
      <c r="N98" s="76">
        <f t="shared" si="14"/>
        <v>311.52801898099455</v>
      </c>
      <c r="O98" s="76">
        <f t="shared" si="14"/>
        <v>319.41112697268045</v>
      </c>
      <c r="P98" s="76">
        <f t="shared" si="14"/>
        <v>327.33758087131929</v>
      </c>
      <c r="Q98" s="76">
        <f t="shared" si="14"/>
        <v>334.69375669313484</v>
      </c>
      <c r="R98" s="76">
        <f t="shared" si="14"/>
        <v>342.40917554772</v>
      </c>
      <c r="S98" s="76">
        <f t="shared" si="14"/>
        <v>350.27624858891926</v>
      </c>
      <c r="T98" s="76">
        <f t="shared" si="14"/>
        <v>357.65417677539159</v>
      </c>
      <c r="U98" s="76">
        <f t="shared" si="14"/>
        <v>364.04927637838648</v>
      </c>
      <c r="V98" s="76">
        <f t="shared" si="14"/>
        <v>370.151592779</v>
      </c>
      <c r="W98" s="76">
        <f t="shared" si="14"/>
        <v>375.77689804881487</v>
      </c>
      <c r="X98" s="76">
        <f t="shared" si="14"/>
        <v>379.31764883879265</v>
      </c>
      <c r="Y98" s="76">
        <f t="shared" si="14"/>
        <v>380.28822162519089</v>
      </c>
      <c r="Z98" s="76">
        <f t="shared" si="14"/>
        <v>381.429744447411</v>
      </c>
      <c r="AA98" s="63">
        <f t="shared" si="14"/>
        <v>381.8244035487653</v>
      </c>
    </row>
    <row r="99" spans="1:27" ht="12.75" customHeight="1" x14ac:dyDescent="0.3">
      <c r="A99" s="13" t="s">
        <v>80</v>
      </c>
      <c r="B99" s="76">
        <f>SUM(B97:B98)</f>
        <v>572.65815449550564</v>
      </c>
      <c r="C99" s="76">
        <f t="shared" ref="C99:AA99" si="15">SUM(C97:C98)</f>
        <v>561.60676568118379</v>
      </c>
      <c r="D99" s="76">
        <f t="shared" si="15"/>
        <v>549.84298366455096</v>
      </c>
      <c r="E99" s="76">
        <f t="shared" si="15"/>
        <v>548.75777330489382</v>
      </c>
      <c r="F99" s="76">
        <f t="shared" si="15"/>
        <v>550.76484703059396</v>
      </c>
      <c r="G99" s="76">
        <f t="shared" si="15"/>
        <v>553.35423698348347</v>
      </c>
      <c r="H99" s="76">
        <f t="shared" si="15"/>
        <v>555.66967134652202</v>
      </c>
      <c r="I99" s="76">
        <f t="shared" si="15"/>
        <v>558.24457092776015</v>
      </c>
      <c r="J99" s="76">
        <f t="shared" si="15"/>
        <v>557.64882605168339</v>
      </c>
      <c r="K99" s="76">
        <f t="shared" si="15"/>
        <v>545.92413900557665</v>
      </c>
      <c r="L99" s="63">
        <f t="shared" si="15"/>
        <v>538.4300301354632</v>
      </c>
      <c r="M99" s="76">
        <f t="shared" si="15"/>
        <v>543.94024458710669</v>
      </c>
      <c r="N99" s="76">
        <f t="shared" si="15"/>
        <v>550.90869065381696</v>
      </c>
      <c r="O99" s="76">
        <f t="shared" si="15"/>
        <v>558.77202019161427</v>
      </c>
      <c r="P99" s="76">
        <f t="shared" si="15"/>
        <v>566.66256672652582</v>
      </c>
      <c r="Q99" s="76">
        <f t="shared" si="15"/>
        <v>574.71389161686398</v>
      </c>
      <c r="R99" s="76">
        <f t="shared" si="15"/>
        <v>583.25739867675611</v>
      </c>
      <c r="S99" s="76">
        <f t="shared" si="15"/>
        <v>592.77825021010813</v>
      </c>
      <c r="T99" s="76">
        <f t="shared" si="15"/>
        <v>601.55649404458813</v>
      </c>
      <c r="U99" s="76">
        <f t="shared" si="15"/>
        <v>609.22930542340623</v>
      </c>
      <c r="V99" s="76">
        <f t="shared" si="15"/>
        <v>616.6330128688104</v>
      </c>
      <c r="W99" s="76">
        <f t="shared" si="15"/>
        <v>623.51293906701721</v>
      </c>
      <c r="X99" s="76">
        <f t="shared" si="15"/>
        <v>627.9446251607535</v>
      </c>
      <c r="Y99" s="76">
        <f t="shared" si="15"/>
        <v>629.31916588117281</v>
      </c>
      <c r="Z99" s="76">
        <f t="shared" si="15"/>
        <v>630.7307907370373</v>
      </c>
      <c r="AA99" s="63">
        <f t="shared" si="15"/>
        <v>631.25952988420715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156903</v>
      </c>
      <c r="D10" s="76">
        <v>157405</v>
      </c>
      <c r="E10" s="76">
        <v>157935</v>
      </c>
      <c r="F10" s="76">
        <v>158436</v>
      </c>
      <c r="G10" s="76">
        <v>158825</v>
      </c>
      <c r="H10" s="76">
        <v>159264</v>
      </c>
      <c r="I10" s="76">
        <v>159712</v>
      </c>
      <c r="J10" s="76">
        <v>160132</v>
      </c>
      <c r="K10" s="76">
        <v>160541</v>
      </c>
      <c r="L10" s="63">
        <v>160916</v>
      </c>
      <c r="M10" s="76">
        <v>161289</v>
      </c>
      <c r="N10" s="76">
        <v>161614</v>
      </c>
      <c r="O10" s="76">
        <v>161974</v>
      </c>
      <c r="P10" s="76">
        <v>162310</v>
      </c>
      <c r="Q10" s="76">
        <v>162623</v>
      </c>
      <c r="R10" s="76">
        <v>162931</v>
      </c>
      <c r="S10" s="76">
        <v>163206</v>
      </c>
      <c r="T10" s="76">
        <v>163478</v>
      </c>
      <c r="U10" s="76">
        <v>163740</v>
      </c>
      <c r="V10" s="76">
        <v>163994</v>
      </c>
      <c r="W10" s="76">
        <v>164243</v>
      </c>
      <c r="X10" s="76">
        <v>164486</v>
      </c>
      <c r="Y10" s="76">
        <v>164700</v>
      </c>
      <c r="Z10" s="76">
        <v>164892</v>
      </c>
      <c r="AA10" s="63">
        <v>165133</v>
      </c>
    </row>
    <row r="11" spans="1:27" ht="12.75" customHeight="1" x14ac:dyDescent="0.3">
      <c r="A11" s="6" t="s">
        <v>55</v>
      </c>
      <c r="B11" s="25"/>
      <c r="C11" s="76">
        <v>1337</v>
      </c>
      <c r="D11" s="76">
        <v>1356</v>
      </c>
      <c r="E11" s="76">
        <v>1355</v>
      </c>
      <c r="F11" s="76">
        <v>1355</v>
      </c>
      <c r="G11" s="76">
        <v>1360</v>
      </c>
      <c r="H11" s="76">
        <v>1360</v>
      </c>
      <c r="I11" s="76">
        <v>1372</v>
      </c>
      <c r="J11" s="76">
        <v>1377</v>
      </c>
      <c r="K11" s="76">
        <v>1376</v>
      </c>
      <c r="L11" s="63">
        <v>1380</v>
      </c>
      <c r="M11" s="76">
        <v>1380</v>
      </c>
      <c r="N11" s="76">
        <v>1389</v>
      </c>
      <c r="O11" s="76">
        <v>1396</v>
      </c>
      <c r="P11" s="76">
        <v>1393</v>
      </c>
      <c r="Q11" s="76">
        <v>1402</v>
      </c>
      <c r="R11" s="76">
        <v>1396</v>
      </c>
      <c r="S11" s="76">
        <v>1402</v>
      </c>
      <c r="T11" s="76">
        <v>1401</v>
      </c>
      <c r="U11" s="76">
        <v>1407</v>
      </c>
      <c r="V11" s="76">
        <v>1411</v>
      </c>
      <c r="W11" s="76">
        <v>1414</v>
      </c>
      <c r="X11" s="76">
        <v>1414</v>
      </c>
      <c r="Y11" s="76">
        <v>1420</v>
      </c>
      <c r="Z11" s="76">
        <v>1419</v>
      </c>
      <c r="AA11" s="63">
        <v>1413</v>
      </c>
    </row>
    <row r="12" spans="1:27" ht="12.75" customHeight="1" x14ac:dyDescent="0.3">
      <c r="A12" s="6" t="s">
        <v>56</v>
      </c>
      <c r="B12" s="25"/>
      <c r="C12" s="76">
        <v>1566</v>
      </c>
      <c r="D12" s="76">
        <v>1638</v>
      </c>
      <c r="E12" s="76">
        <v>1627</v>
      </c>
      <c r="F12" s="76">
        <v>1693</v>
      </c>
      <c r="G12" s="76">
        <v>1684</v>
      </c>
      <c r="H12" s="76">
        <v>1703</v>
      </c>
      <c r="I12" s="76">
        <v>1752</v>
      </c>
      <c r="J12" s="76">
        <v>1763</v>
      </c>
      <c r="K12" s="76">
        <v>1798</v>
      </c>
      <c r="L12" s="63">
        <v>1793</v>
      </c>
      <c r="M12" s="76">
        <v>1842</v>
      </c>
      <c r="N12" s="76">
        <v>1816</v>
      </c>
      <c r="O12" s="76">
        <v>1837</v>
      </c>
      <c r="P12" s="76">
        <v>1860</v>
      </c>
      <c r="Q12" s="76">
        <v>1863</v>
      </c>
      <c r="R12" s="76">
        <v>1887</v>
      </c>
      <c r="S12" s="76">
        <v>1885</v>
      </c>
      <c r="T12" s="76">
        <v>1896</v>
      </c>
      <c r="U12" s="76">
        <v>1919</v>
      </c>
      <c r="V12" s="76">
        <v>1923</v>
      </c>
      <c r="W12" s="76">
        <v>1933</v>
      </c>
      <c r="X12" s="76">
        <v>1964</v>
      </c>
      <c r="Y12" s="76">
        <v>2002</v>
      </c>
      <c r="Z12" s="76">
        <v>1954</v>
      </c>
      <c r="AA12" s="63">
        <v>1973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-229</v>
      </c>
      <c r="D14" s="76">
        <f t="shared" ref="D14:AA14" si="0">D11-D12</f>
        <v>-282</v>
      </c>
      <c r="E14" s="76">
        <f t="shared" si="0"/>
        <v>-272</v>
      </c>
      <c r="F14" s="76">
        <f t="shared" si="0"/>
        <v>-338</v>
      </c>
      <c r="G14" s="76">
        <f t="shared" si="0"/>
        <v>-324</v>
      </c>
      <c r="H14" s="76">
        <f t="shared" si="0"/>
        <v>-343</v>
      </c>
      <c r="I14" s="76">
        <f t="shared" si="0"/>
        <v>-380</v>
      </c>
      <c r="J14" s="76">
        <f t="shared" si="0"/>
        <v>-386</v>
      </c>
      <c r="K14" s="76">
        <f t="shared" si="0"/>
        <v>-422</v>
      </c>
      <c r="L14" s="63">
        <f t="shared" si="0"/>
        <v>-413</v>
      </c>
      <c r="M14" s="76">
        <f t="shared" si="0"/>
        <v>-462</v>
      </c>
      <c r="N14" s="76">
        <f t="shared" si="0"/>
        <v>-427</v>
      </c>
      <c r="O14" s="76">
        <f t="shared" si="0"/>
        <v>-441</v>
      </c>
      <c r="P14" s="76">
        <f t="shared" si="0"/>
        <v>-467</v>
      </c>
      <c r="Q14" s="76">
        <f t="shared" si="0"/>
        <v>-461</v>
      </c>
      <c r="R14" s="76">
        <f t="shared" si="0"/>
        <v>-491</v>
      </c>
      <c r="S14" s="76">
        <f t="shared" si="0"/>
        <v>-483</v>
      </c>
      <c r="T14" s="76">
        <f t="shared" si="0"/>
        <v>-495</v>
      </c>
      <c r="U14" s="76">
        <f t="shared" si="0"/>
        <v>-512</v>
      </c>
      <c r="V14" s="76">
        <f t="shared" si="0"/>
        <v>-512</v>
      </c>
      <c r="W14" s="76">
        <f t="shared" si="0"/>
        <v>-519</v>
      </c>
      <c r="X14" s="76">
        <f t="shared" si="0"/>
        <v>-550</v>
      </c>
      <c r="Y14" s="76">
        <f t="shared" si="0"/>
        <v>-582</v>
      </c>
      <c r="Z14" s="76">
        <f t="shared" si="0"/>
        <v>-535</v>
      </c>
      <c r="AA14" s="63">
        <f t="shared" si="0"/>
        <v>-560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626</v>
      </c>
      <c r="D16" s="76">
        <v>681</v>
      </c>
      <c r="E16" s="76">
        <v>662</v>
      </c>
      <c r="F16" s="76">
        <v>667</v>
      </c>
      <c r="G16" s="76">
        <v>674</v>
      </c>
      <c r="H16" s="76">
        <v>677</v>
      </c>
      <c r="I16" s="76">
        <v>681</v>
      </c>
      <c r="J16" s="76">
        <v>681</v>
      </c>
      <c r="K16" s="76">
        <v>681</v>
      </c>
      <c r="L16" s="63">
        <v>681</v>
      </c>
      <c r="M16" s="76">
        <v>681</v>
      </c>
      <c r="N16" s="76">
        <v>681</v>
      </c>
      <c r="O16" s="76">
        <v>681</v>
      </c>
      <c r="P16" s="76">
        <v>681</v>
      </c>
      <c r="Q16" s="76">
        <v>681</v>
      </c>
      <c r="R16" s="76">
        <v>681</v>
      </c>
      <c r="S16" s="76">
        <v>681</v>
      </c>
      <c r="T16" s="76">
        <v>681</v>
      </c>
      <c r="U16" s="76">
        <v>681</v>
      </c>
      <c r="V16" s="76">
        <v>681</v>
      </c>
      <c r="W16" s="76">
        <v>681</v>
      </c>
      <c r="X16" s="76">
        <v>681</v>
      </c>
      <c r="Y16" s="76">
        <v>681</v>
      </c>
      <c r="Z16" s="76">
        <v>681</v>
      </c>
      <c r="AA16" s="63">
        <v>681</v>
      </c>
    </row>
    <row r="17" spans="1:27" ht="12.75" customHeight="1" x14ac:dyDescent="0.3">
      <c r="A17" s="81" t="s">
        <v>83</v>
      </c>
      <c r="B17" s="81"/>
      <c r="C17" s="76">
        <v>1131</v>
      </c>
      <c r="D17" s="76">
        <v>1125</v>
      </c>
      <c r="E17" s="76">
        <v>1120</v>
      </c>
      <c r="F17" s="76">
        <v>1117</v>
      </c>
      <c r="G17" s="76">
        <v>1117</v>
      </c>
      <c r="H17" s="76">
        <v>1117</v>
      </c>
      <c r="I17" s="76">
        <v>1119</v>
      </c>
      <c r="J17" s="76">
        <v>1116</v>
      </c>
      <c r="K17" s="76">
        <v>1117</v>
      </c>
      <c r="L17" s="63">
        <v>1118</v>
      </c>
      <c r="M17" s="76">
        <v>1118</v>
      </c>
      <c r="N17" s="76">
        <v>1119</v>
      </c>
      <c r="O17" s="76">
        <v>1123</v>
      </c>
      <c r="P17" s="76">
        <v>1120</v>
      </c>
      <c r="Q17" s="76">
        <v>1110</v>
      </c>
      <c r="R17" s="76">
        <v>1111</v>
      </c>
      <c r="S17" s="76">
        <v>1108</v>
      </c>
      <c r="T17" s="76">
        <v>1106</v>
      </c>
      <c r="U17" s="76">
        <v>1100</v>
      </c>
      <c r="V17" s="76">
        <v>1092</v>
      </c>
      <c r="W17" s="76">
        <v>1094</v>
      </c>
      <c r="X17" s="76">
        <v>1090</v>
      </c>
      <c r="Y17" s="76">
        <v>1089</v>
      </c>
      <c r="Z17" s="76">
        <v>1088</v>
      </c>
      <c r="AA17" s="63">
        <v>1086</v>
      </c>
    </row>
    <row r="18" spans="1:27" ht="12.75" customHeight="1" x14ac:dyDescent="0.3">
      <c r="A18" s="6" t="s">
        <v>97</v>
      </c>
      <c r="B18" s="6"/>
      <c r="C18" s="76">
        <v>2630</v>
      </c>
      <c r="D18" s="76">
        <v>2601</v>
      </c>
      <c r="E18" s="76">
        <v>2556</v>
      </c>
      <c r="F18" s="76">
        <v>2517</v>
      </c>
      <c r="G18" s="76">
        <v>2533</v>
      </c>
      <c r="H18" s="76">
        <v>2535</v>
      </c>
      <c r="I18" s="76">
        <v>2544</v>
      </c>
      <c r="J18" s="76">
        <v>2540</v>
      </c>
      <c r="K18" s="76">
        <v>2546</v>
      </c>
      <c r="L18" s="63">
        <v>2542</v>
      </c>
      <c r="M18" s="76">
        <v>2544</v>
      </c>
      <c r="N18" s="76">
        <v>2545</v>
      </c>
      <c r="O18" s="76">
        <v>2536</v>
      </c>
      <c r="P18" s="76">
        <v>2535</v>
      </c>
      <c r="Q18" s="76">
        <v>2527</v>
      </c>
      <c r="R18" s="76">
        <v>2525</v>
      </c>
      <c r="S18" s="76">
        <v>2524</v>
      </c>
      <c r="T18" s="76">
        <v>2519</v>
      </c>
      <c r="U18" s="76">
        <v>2517</v>
      </c>
      <c r="V18" s="76">
        <v>2514</v>
      </c>
      <c r="W18" s="76">
        <v>2515</v>
      </c>
      <c r="X18" s="76">
        <v>2514</v>
      </c>
      <c r="Y18" s="76">
        <v>2518</v>
      </c>
      <c r="Z18" s="76">
        <v>2517</v>
      </c>
      <c r="AA18" s="63">
        <v>2519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483</v>
      </c>
      <c r="D20" s="76">
        <v>496</v>
      </c>
      <c r="E20" s="76">
        <v>492</v>
      </c>
      <c r="F20" s="76">
        <v>490</v>
      </c>
      <c r="G20" s="76">
        <v>495</v>
      </c>
      <c r="H20" s="76">
        <v>488</v>
      </c>
      <c r="I20" s="76">
        <v>493</v>
      </c>
      <c r="J20" s="76">
        <v>493</v>
      </c>
      <c r="K20" s="76">
        <v>493</v>
      </c>
      <c r="L20" s="63">
        <v>493</v>
      </c>
      <c r="M20" s="76">
        <v>493</v>
      </c>
      <c r="N20" s="76">
        <v>493</v>
      </c>
      <c r="O20" s="76">
        <v>493</v>
      </c>
      <c r="P20" s="76">
        <v>493</v>
      </c>
      <c r="Q20" s="76">
        <v>493</v>
      </c>
      <c r="R20" s="76">
        <v>493</v>
      </c>
      <c r="S20" s="76">
        <v>493</v>
      </c>
      <c r="T20" s="76">
        <v>493</v>
      </c>
      <c r="U20" s="76">
        <v>493</v>
      </c>
      <c r="V20" s="76">
        <v>493</v>
      </c>
      <c r="W20" s="76">
        <v>493</v>
      </c>
      <c r="X20" s="76">
        <v>493</v>
      </c>
      <c r="Y20" s="76">
        <v>493</v>
      </c>
      <c r="Z20" s="76">
        <v>493</v>
      </c>
      <c r="AA20" s="63">
        <v>493</v>
      </c>
    </row>
    <row r="21" spans="1:27" ht="12.75" customHeight="1" x14ac:dyDescent="0.3">
      <c r="A21" s="81" t="s">
        <v>84</v>
      </c>
      <c r="B21" s="81"/>
      <c r="C21" s="76">
        <v>807</v>
      </c>
      <c r="D21" s="76">
        <v>804</v>
      </c>
      <c r="E21" s="76">
        <v>808</v>
      </c>
      <c r="F21" s="76">
        <v>821</v>
      </c>
      <c r="G21" s="76">
        <v>817</v>
      </c>
      <c r="H21" s="76">
        <v>811</v>
      </c>
      <c r="I21" s="76">
        <v>808</v>
      </c>
      <c r="J21" s="76">
        <v>804</v>
      </c>
      <c r="K21" s="76">
        <v>804</v>
      </c>
      <c r="L21" s="63">
        <v>814</v>
      </c>
      <c r="M21" s="76">
        <v>813</v>
      </c>
      <c r="N21" s="76">
        <v>809</v>
      </c>
      <c r="O21" s="76">
        <v>813</v>
      </c>
      <c r="P21" s="76">
        <v>814</v>
      </c>
      <c r="Q21" s="76">
        <v>813</v>
      </c>
      <c r="R21" s="76">
        <v>816</v>
      </c>
      <c r="S21" s="76">
        <v>819</v>
      </c>
      <c r="T21" s="76">
        <v>822</v>
      </c>
      <c r="U21" s="76">
        <v>812</v>
      </c>
      <c r="V21" s="76">
        <v>813</v>
      </c>
      <c r="W21" s="76">
        <v>815</v>
      </c>
      <c r="X21" s="76">
        <v>813</v>
      </c>
      <c r="Y21" s="76">
        <v>809</v>
      </c>
      <c r="Z21" s="76">
        <v>809</v>
      </c>
      <c r="AA21" s="63">
        <v>809</v>
      </c>
    </row>
    <row r="22" spans="1:27" ht="12.75" customHeight="1" x14ac:dyDescent="0.3">
      <c r="A22" s="6" t="s">
        <v>98</v>
      </c>
      <c r="B22" s="6"/>
      <c r="C22" s="76">
        <v>2366</v>
      </c>
      <c r="D22" s="76">
        <v>2298</v>
      </c>
      <c r="E22" s="76">
        <v>2267</v>
      </c>
      <c r="F22" s="76">
        <v>2262</v>
      </c>
      <c r="G22" s="76">
        <v>2251</v>
      </c>
      <c r="H22" s="76">
        <v>2238</v>
      </c>
      <c r="I22" s="76">
        <v>2239</v>
      </c>
      <c r="J22" s="76">
        <v>2240</v>
      </c>
      <c r="K22" s="76">
        <v>2247</v>
      </c>
      <c r="L22" s="63">
        <v>2241</v>
      </c>
      <c r="M22" s="76">
        <v>2246</v>
      </c>
      <c r="N22" s="76">
        <v>2249</v>
      </c>
      <c r="O22" s="76">
        <v>2248</v>
      </c>
      <c r="P22" s="76">
        <v>2244</v>
      </c>
      <c r="Q22" s="76">
        <v>2243</v>
      </c>
      <c r="R22" s="76">
        <v>2241</v>
      </c>
      <c r="S22" s="76">
        <v>2241</v>
      </c>
      <c r="T22" s="76">
        <v>2232</v>
      </c>
      <c r="U22" s="76">
        <v>2230</v>
      </c>
      <c r="V22" s="76">
        <v>2224</v>
      </c>
      <c r="W22" s="76">
        <v>2223</v>
      </c>
      <c r="X22" s="76">
        <v>2219</v>
      </c>
      <c r="Y22" s="76">
        <v>2214</v>
      </c>
      <c r="Z22" s="76">
        <v>2212</v>
      </c>
      <c r="AA22" s="63">
        <v>2209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143</v>
      </c>
      <c r="D24" s="76">
        <f t="shared" ref="D24:AA26" si="1">D16-D20</f>
        <v>185</v>
      </c>
      <c r="E24" s="76">
        <f t="shared" si="1"/>
        <v>170</v>
      </c>
      <c r="F24" s="76">
        <f t="shared" si="1"/>
        <v>177</v>
      </c>
      <c r="G24" s="76">
        <f t="shared" si="1"/>
        <v>179</v>
      </c>
      <c r="H24" s="76">
        <f t="shared" si="1"/>
        <v>189</v>
      </c>
      <c r="I24" s="76">
        <f t="shared" si="1"/>
        <v>188</v>
      </c>
      <c r="J24" s="76">
        <f t="shared" si="1"/>
        <v>188</v>
      </c>
      <c r="K24" s="76">
        <f t="shared" si="1"/>
        <v>188</v>
      </c>
      <c r="L24" s="63">
        <f t="shared" si="1"/>
        <v>188</v>
      </c>
      <c r="M24" s="76">
        <f t="shared" si="1"/>
        <v>188</v>
      </c>
      <c r="N24" s="76">
        <f t="shared" si="1"/>
        <v>188</v>
      </c>
      <c r="O24" s="76">
        <f t="shared" si="1"/>
        <v>188</v>
      </c>
      <c r="P24" s="76">
        <f t="shared" si="1"/>
        <v>188</v>
      </c>
      <c r="Q24" s="76">
        <f t="shared" si="1"/>
        <v>188</v>
      </c>
      <c r="R24" s="76">
        <f t="shared" si="1"/>
        <v>188</v>
      </c>
      <c r="S24" s="76">
        <f t="shared" si="1"/>
        <v>188</v>
      </c>
      <c r="T24" s="76">
        <f t="shared" si="1"/>
        <v>188</v>
      </c>
      <c r="U24" s="76">
        <f t="shared" si="1"/>
        <v>188</v>
      </c>
      <c r="V24" s="76">
        <f t="shared" si="1"/>
        <v>188</v>
      </c>
      <c r="W24" s="76">
        <f t="shared" si="1"/>
        <v>188</v>
      </c>
      <c r="X24" s="76">
        <f t="shared" si="1"/>
        <v>188</v>
      </c>
      <c r="Y24" s="76">
        <f t="shared" si="1"/>
        <v>188</v>
      </c>
      <c r="Z24" s="76">
        <f t="shared" si="1"/>
        <v>188</v>
      </c>
      <c r="AA24" s="63">
        <f t="shared" si="1"/>
        <v>188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324</v>
      </c>
      <c r="D25" s="76">
        <f t="shared" si="2"/>
        <v>321</v>
      </c>
      <c r="E25" s="76">
        <f t="shared" si="2"/>
        <v>312</v>
      </c>
      <c r="F25" s="76">
        <f t="shared" si="2"/>
        <v>296</v>
      </c>
      <c r="G25" s="76">
        <f t="shared" si="2"/>
        <v>300</v>
      </c>
      <c r="H25" s="76">
        <f t="shared" si="2"/>
        <v>306</v>
      </c>
      <c r="I25" s="76">
        <f t="shared" si="2"/>
        <v>311</v>
      </c>
      <c r="J25" s="76">
        <f t="shared" si="2"/>
        <v>312</v>
      </c>
      <c r="K25" s="76">
        <f t="shared" si="2"/>
        <v>313</v>
      </c>
      <c r="L25" s="63">
        <f t="shared" si="2"/>
        <v>304</v>
      </c>
      <c r="M25" s="76">
        <f t="shared" si="2"/>
        <v>305</v>
      </c>
      <c r="N25" s="76">
        <f t="shared" si="2"/>
        <v>310</v>
      </c>
      <c r="O25" s="76">
        <f t="shared" si="2"/>
        <v>310</v>
      </c>
      <c r="P25" s="76">
        <f t="shared" si="2"/>
        <v>306</v>
      </c>
      <c r="Q25" s="76">
        <f t="shared" si="2"/>
        <v>297</v>
      </c>
      <c r="R25" s="76">
        <f t="shared" si="2"/>
        <v>295</v>
      </c>
      <c r="S25" s="76">
        <f t="shared" si="1"/>
        <v>289</v>
      </c>
      <c r="T25" s="76">
        <f t="shared" si="1"/>
        <v>284</v>
      </c>
      <c r="U25" s="76">
        <f t="shared" si="1"/>
        <v>288</v>
      </c>
      <c r="V25" s="76">
        <f t="shared" si="1"/>
        <v>279</v>
      </c>
      <c r="W25" s="76">
        <f t="shared" si="1"/>
        <v>279</v>
      </c>
      <c r="X25" s="76">
        <f t="shared" si="1"/>
        <v>277</v>
      </c>
      <c r="Y25" s="76">
        <f t="shared" si="1"/>
        <v>280</v>
      </c>
      <c r="Z25" s="76">
        <f t="shared" si="1"/>
        <v>279</v>
      </c>
      <c r="AA25" s="63">
        <f t="shared" si="1"/>
        <v>277</v>
      </c>
    </row>
    <row r="26" spans="1:27" ht="12.75" customHeight="1" x14ac:dyDescent="0.3">
      <c r="A26" s="6" t="s">
        <v>82</v>
      </c>
      <c r="B26" s="6"/>
      <c r="C26" s="76">
        <f t="shared" si="2"/>
        <v>264</v>
      </c>
      <c r="D26" s="76">
        <f t="shared" si="1"/>
        <v>303</v>
      </c>
      <c r="E26" s="76">
        <f t="shared" si="1"/>
        <v>289</v>
      </c>
      <c r="F26" s="76">
        <f t="shared" si="1"/>
        <v>255</v>
      </c>
      <c r="G26" s="76">
        <f t="shared" si="1"/>
        <v>282</v>
      </c>
      <c r="H26" s="76">
        <f t="shared" si="1"/>
        <v>297</v>
      </c>
      <c r="I26" s="76">
        <f t="shared" si="1"/>
        <v>305</v>
      </c>
      <c r="J26" s="76">
        <f t="shared" si="1"/>
        <v>300</v>
      </c>
      <c r="K26" s="76">
        <f t="shared" si="1"/>
        <v>299</v>
      </c>
      <c r="L26" s="63">
        <f t="shared" si="1"/>
        <v>301</v>
      </c>
      <c r="M26" s="76">
        <f t="shared" si="1"/>
        <v>298</v>
      </c>
      <c r="N26" s="76">
        <f t="shared" si="1"/>
        <v>296</v>
      </c>
      <c r="O26" s="76">
        <f t="shared" si="1"/>
        <v>288</v>
      </c>
      <c r="P26" s="76">
        <f t="shared" si="1"/>
        <v>291</v>
      </c>
      <c r="Q26" s="76">
        <f t="shared" si="1"/>
        <v>284</v>
      </c>
      <c r="R26" s="76">
        <f t="shared" si="1"/>
        <v>284</v>
      </c>
      <c r="S26" s="76">
        <f t="shared" si="1"/>
        <v>283</v>
      </c>
      <c r="T26" s="76">
        <f t="shared" si="1"/>
        <v>287</v>
      </c>
      <c r="U26" s="76">
        <f t="shared" si="1"/>
        <v>287</v>
      </c>
      <c r="V26" s="76">
        <f t="shared" si="1"/>
        <v>290</v>
      </c>
      <c r="W26" s="76">
        <f t="shared" si="1"/>
        <v>292</v>
      </c>
      <c r="X26" s="76">
        <f t="shared" si="1"/>
        <v>295</v>
      </c>
      <c r="Y26" s="76">
        <f t="shared" si="1"/>
        <v>304</v>
      </c>
      <c r="Z26" s="76">
        <f t="shared" si="1"/>
        <v>305</v>
      </c>
      <c r="AA26" s="63">
        <f t="shared" si="1"/>
        <v>310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731</v>
      </c>
      <c r="D28" s="76">
        <f t="shared" ref="D28:AA28" si="3">SUM(D24:D26)</f>
        <v>809</v>
      </c>
      <c r="E28" s="76">
        <f t="shared" si="3"/>
        <v>771</v>
      </c>
      <c r="F28" s="76">
        <f t="shared" si="3"/>
        <v>728</v>
      </c>
      <c r="G28" s="76">
        <f t="shared" si="3"/>
        <v>761</v>
      </c>
      <c r="H28" s="76">
        <f t="shared" si="3"/>
        <v>792</v>
      </c>
      <c r="I28" s="76">
        <f t="shared" si="3"/>
        <v>804</v>
      </c>
      <c r="J28" s="76">
        <f t="shared" si="3"/>
        <v>800</v>
      </c>
      <c r="K28" s="76">
        <f t="shared" si="3"/>
        <v>800</v>
      </c>
      <c r="L28" s="63">
        <f t="shared" si="3"/>
        <v>793</v>
      </c>
      <c r="M28" s="76">
        <f t="shared" si="3"/>
        <v>791</v>
      </c>
      <c r="N28" s="76">
        <f t="shared" si="3"/>
        <v>794</v>
      </c>
      <c r="O28" s="76">
        <f t="shared" si="3"/>
        <v>786</v>
      </c>
      <c r="P28" s="76">
        <f t="shared" si="3"/>
        <v>785</v>
      </c>
      <c r="Q28" s="76">
        <f t="shared" si="3"/>
        <v>769</v>
      </c>
      <c r="R28" s="76">
        <f t="shared" si="3"/>
        <v>767</v>
      </c>
      <c r="S28" s="76">
        <f t="shared" si="3"/>
        <v>760</v>
      </c>
      <c r="T28" s="76">
        <f t="shared" si="3"/>
        <v>759</v>
      </c>
      <c r="U28" s="76">
        <f t="shared" si="3"/>
        <v>763</v>
      </c>
      <c r="V28" s="76">
        <f t="shared" si="3"/>
        <v>757</v>
      </c>
      <c r="W28" s="76">
        <f t="shared" si="3"/>
        <v>759</v>
      </c>
      <c r="X28" s="76">
        <f t="shared" si="3"/>
        <v>760</v>
      </c>
      <c r="Y28" s="76">
        <f t="shared" si="3"/>
        <v>772</v>
      </c>
      <c r="Z28" s="76">
        <f t="shared" si="3"/>
        <v>772</v>
      </c>
      <c r="AA28" s="63">
        <f t="shared" si="3"/>
        <v>775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0</v>
      </c>
      <c r="D30" s="76">
        <v>3</v>
      </c>
      <c r="E30" s="76">
        <v>2</v>
      </c>
      <c r="F30" s="76">
        <v>-1</v>
      </c>
      <c r="G30" s="76">
        <v>2</v>
      </c>
      <c r="H30" s="76">
        <v>-1</v>
      </c>
      <c r="I30" s="76">
        <v>-4</v>
      </c>
      <c r="J30" s="76">
        <v>-5</v>
      </c>
      <c r="K30" s="76">
        <v>-3</v>
      </c>
      <c r="L30" s="63">
        <v>-7</v>
      </c>
      <c r="M30" s="76">
        <v>-4</v>
      </c>
      <c r="N30" s="76">
        <v>-7</v>
      </c>
      <c r="O30" s="76">
        <v>-9</v>
      </c>
      <c r="P30" s="76">
        <v>-5</v>
      </c>
      <c r="Q30" s="76">
        <v>0</v>
      </c>
      <c r="R30" s="76">
        <v>-1</v>
      </c>
      <c r="S30" s="76">
        <v>-5</v>
      </c>
      <c r="T30" s="76">
        <v>-2</v>
      </c>
      <c r="U30" s="76">
        <v>3</v>
      </c>
      <c r="V30" s="76">
        <v>4</v>
      </c>
      <c r="W30" s="76">
        <v>3</v>
      </c>
      <c r="X30" s="76">
        <v>4</v>
      </c>
      <c r="Y30" s="76">
        <v>2</v>
      </c>
      <c r="Z30" s="76">
        <v>4</v>
      </c>
      <c r="AA30" s="63">
        <v>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502</v>
      </c>
      <c r="D32" s="76">
        <f t="shared" ref="D32:AA32" si="4">D30+D28+D14</f>
        <v>530</v>
      </c>
      <c r="E32" s="76">
        <f t="shared" si="4"/>
        <v>501</v>
      </c>
      <c r="F32" s="76">
        <f t="shared" si="4"/>
        <v>389</v>
      </c>
      <c r="G32" s="76">
        <f t="shared" si="4"/>
        <v>439</v>
      </c>
      <c r="H32" s="76">
        <f t="shared" si="4"/>
        <v>448</v>
      </c>
      <c r="I32" s="76">
        <f t="shared" si="4"/>
        <v>420</v>
      </c>
      <c r="J32" s="76">
        <f t="shared" si="4"/>
        <v>409</v>
      </c>
      <c r="K32" s="76">
        <f t="shared" si="4"/>
        <v>375</v>
      </c>
      <c r="L32" s="63">
        <f t="shared" si="4"/>
        <v>373</v>
      </c>
      <c r="M32" s="76">
        <f t="shared" si="4"/>
        <v>325</v>
      </c>
      <c r="N32" s="76">
        <f t="shared" si="4"/>
        <v>360</v>
      </c>
      <c r="O32" s="76">
        <f t="shared" si="4"/>
        <v>336</v>
      </c>
      <c r="P32" s="76">
        <f t="shared" si="4"/>
        <v>313</v>
      </c>
      <c r="Q32" s="76">
        <f t="shared" si="4"/>
        <v>308</v>
      </c>
      <c r="R32" s="76">
        <f t="shared" si="4"/>
        <v>275</v>
      </c>
      <c r="S32" s="76">
        <f t="shared" si="4"/>
        <v>272</v>
      </c>
      <c r="T32" s="76">
        <f t="shared" si="4"/>
        <v>262</v>
      </c>
      <c r="U32" s="76">
        <f t="shared" si="4"/>
        <v>254</v>
      </c>
      <c r="V32" s="76">
        <f t="shared" si="4"/>
        <v>249</v>
      </c>
      <c r="W32" s="76">
        <f t="shared" si="4"/>
        <v>243</v>
      </c>
      <c r="X32" s="76">
        <f t="shared" si="4"/>
        <v>214</v>
      </c>
      <c r="Y32" s="76">
        <f t="shared" si="4"/>
        <v>192</v>
      </c>
      <c r="Z32" s="76">
        <f t="shared" si="4"/>
        <v>241</v>
      </c>
      <c r="AA32" s="63">
        <f t="shared" si="4"/>
        <v>217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157405</v>
      </c>
      <c r="D34" s="76">
        <v>157935</v>
      </c>
      <c r="E34" s="76">
        <v>158436</v>
      </c>
      <c r="F34" s="76">
        <v>158825</v>
      </c>
      <c r="G34" s="76">
        <v>159264</v>
      </c>
      <c r="H34" s="76">
        <v>159712</v>
      </c>
      <c r="I34" s="76">
        <v>160132</v>
      </c>
      <c r="J34" s="76">
        <v>160541</v>
      </c>
      <c r="K34" s="76">
        <v>160916</v>
      </c>
      <c r="L34" s="63">
        <v>161289</v>
      </c>
      <c r="M34" s="76">
        <v>161614</v>
      </c>
      <c r="N34" s="76">
        <v>161974</v>
      </c>
      <c r="O34" s="76">
        <v>162310</v>
      </c>
      <c r="P34" s="76">
        <v>162623</v>
      </c>
      <c r="Q34" s="76">
        <v>162931</v>
      </c>
      <c r="R34" s="76">
        <v>163206</v>
      </c>
      <c r="S34" s="76">
        <v>163478</v>
      </c>
      <c r="T34" s="76">
        <v>163740</v>
      </c>
      <c r="U34" s="76">
        <v>163994</v>
      </c>
      <c r="V34" s="76">
        <v>164243</v>
      </c>
      <c r="W34" s="76">
        <v>164486</v>
      </c>
      <c r="X34" s="76">
        <v>164700</v>
      </c>
      <c r="Y34" s="76">
        <v>164892</v>
      </c>
      <c r="Z34" s="76">
        <v>165133</v>
      </c>
      <c r="AA34" s="63">
        <v>165350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3.1994289465465927E-3</v>
      </c>
      <c r="D36" s="38">
        <f t="shared" si="5"/>
        <v>3.3671103205107841E-3</v>
      </c>
      <c r="E36" s="38">
        <f t="shared" si="5"/>
        <v>3.1721910912717258E-3</v>
      </c>
      <c r="F36" s="38">
        <f t="shared" si="5"/>
        <v>2.455250069428665E-3</v>
      </c>
      <c r="G36" s="38">
        <f t="shared" si="5"/>
        <v>2.764048481032583E-3</v>
      </c>
      <c r="H36" s="38">
        <f t="shared" si="5"/>
        <v>2.8129395218002813E-3</v>
      </c>
      <c r="I36" s="38">
        <f t="shared" si="5"/>
        <v>2.6297335203366058E-3</v>
      </c>
      <c r="J36" s="38">
        <f t="shared" si="5"/>
        <v>2.554142832163465E-3</v>
      </c>
      <c r="K36" s="38">
        <f t="shared" si="5"/>
        <v>2.3358519007605533E-3</v>
      </c>
      <c r="L36" s="39">
        <f t="shared" si="5"/>
        <v>2.3179795669790448E-3</v>
      </c>
      <c r="M36" s="38">
        <f t="shared" si="5"/>
        <v>2.0150165231354899E-3</v>
      </c>
      <c r="N36" s="38">
        <f t="shared" si="5"/>
        <v>2.2275297932109841E-3</v>
      </c>
      <c r="O36" s="38">
        <f t="shared" si="5"/>
        <v>2.0744070035931691E-3</v>
      </c>
      <c r="P36" s="38">
        <f t="shared" si="5"/>
        <v>1.9284086008255806E-3</v>
      </c>
      <c r="Q36" s="38">
        <f t="shared" si="5"/>
        <v>1.8939510401357741E-3</v>
      </c>
      <c r="R36" s="38">
        <f t="shared" si="5"/>
        <v>1.6878310450436074E-3</v>
      </c>
      <c r="S36" s="38">
        <f t="shared" si="5"/>
        <v>1.6666053944095192E-3</v>
      </c>
      <c r="T36" s="38">
        <f t="shared" si="5"/>
        <v>1.6026621319076572E-3</v>
      </c>
      <c r="U36" s="38">
        <f t="shared" si="5"/>
        <v>1.551239770367656E-3</v>
      </c>
      <c r="V36" s="38">
        <f t="shared" si="5"/>
        <v>1.5183482322523995E-3</v>
      </c>
      <c r="W36" s="38">
        <f t="shared" si="5"/>
        <v>1.4795151087108735E-3</v>
      </c>
      <c r="X36" s="38">
        <f t="shared" si="5"/>
        <v>1.3010225794292524E-3</v>
      </c>
      <c r="Y36" s="38">
        <f t="shared" si="5"/>
        <v>1.1657559198542805E-3</v>
      </c>
      <c r="Z36" s="38">
        <f t="shared" si="5"/>
        <v>1.4615627198408655E-3</v>
      </c>
      <c r="AA36" s="39">
        <f t="shared" si="5"/>
        <v>1.3140922771341889E-3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3.1994289465465927E-3</v>
      </c>
      <c r="D37" s="75">
        <f t="shared" si="6"/>
        <v>6.577312097283035E-3</v>
      </c>
      <c r="E37" s="75">
        <f t="shared" si="6"/>
        <v>9.7703676793942755E-3</v>
      </c>
      <c r="F37" s="75">
        <f t="shared" si="6"/>
        <v>1.2249606444746116E-2</v>
      </c>
      <c r="G37" s="75">
        <f t="shared" si="6"/>
        <v>1.5047513431865547E-2</v>
      </c>
      <c r="H37" s="75">
        <f t="shared" si="6"/>
        <v>1.7902780698903144E-2</v>
      </c>
      <c r="I37" s="75">
        <f t="shared" si="6"/>
        <v>2.0579593761750892E-2</v>
      </c>
      <c r="J37" s="75">
        <f t="shared" si="6"/>
        <v>2.3186299815809767E-2</v>
      </c>
      <c r="K37" s="75">
        <f t="shared" si="6"/>
        <v>2.5576311479066683E-2</v>
      </c>
      <c r="L37" s="77">
        <f t="shared" si="6"/>
        <v>2.7953576413452898E-2</v>
      </c>
      <c r="M37" s="75">
        <f t="shared" si="6"/>
        <v>3.0024919854942225E-2</v>
      </c>
      <c r="N37" s="75">
        <f t="shared" si="6"/>
        <v>3.2319331051668863E-2</v>
      </c>
      <c r="O37" s="75">
        <f t="shared" si="6"/>
        <v>3.4460781501947063E-2</v>
      </c>
      <c r="P37" s="75">
        <f t="shared" si="6"/>
        <v>3.6455644570212171E-2</v>
      </c>
      <c r="Q37" s="75">
        <f t="shared" si="6"/>
        <v>3.8418640816300517E-2</v>
      </c>
      <c r="R37" s="75">
        <f t="shared" si="6"/>
        <v>4.0171316036022253E-2</v>
      </c>
      <c r="S37" s="75">
        <f t="shared" si="6"/>
        <v>4.1904871162437941E-2</v>
      </c>
      <c r="T37" s="75">
        <f t="shared" si="6"/>
        <v>4.3574692644500104E-2</v>
      </c>
      <c r="U37" s="75">
        <f t="shared" si="6"/>
        <v>4.5193527211079457E-2</v>
      </c>
      <c r="V37" s="75">
        <f t="shared" si="6"/>
        <v>4.6780494955482047E-2</v>
      </c>
      <c r="W37" s="75">
        <f t="shared" si="6"/>
        <v>4.8329222513272534E-2</v>
      </c>
      <c r="X37" s="75">
        <f t="shared" si="6"/>
        <v>4.9693122502437813E-2</v>
      </c>
      <c r="Y37" s="75">
        <f t="shared" si="6"/>
        <v>5.0916808474025355E-2</v>
      </c>
      <c r="Z37" s="75">
        <f t="shared" si="6"/>
        <v>5.2452789302945134E-2</v>
      </c>
      <c r="AA37" s="77">
        <f t="shared" si="6"/>
        <v>5.3835809385416468E-2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1.4418444366000001</v>
      </c>
      <c r="D44" s="3">
        <v>1.4538816666000001</v>
      </c>
      <c r="E44" s="3">
        <v>1.4451820283000001</v>
      </c>
      <c r="F44" s="3">
        <v>1.4376712356000001</v>
      </c>
      <c r="G44" s="3">
        <v>1.4381032169000001</v>
      </c>
      <c r="H44" s="3">
        <v>1.4390809832</v>
      </c>
      <c r="I44" s="3">
        <v>1.4441973797000001</v>
      </c>
      <c r="J44" s="3">
        <v>1.4508526213999999</v>
      </c>
      <c r="K44" s="3">
        <v>1.4545041990000001</v>
      </c>
      <c r="L44" s="4">
        <v>1.4605990665999999</v>
      </c>
      <c r="M44" s="3">
        <v>1.4641579557</v>
      </c>
      <c r="N44" s="3">
        <v>1.4725265827</v>
      </c>
      <c r="O44" s="3">
        <v>1.4825301115</v>
      </c>
      <c r="P44" s="3">
        <v>1.489063662</v>
      </c>
      <c r="Q44" s="3">
        <v>1.5000607877000001</v>
      </c>
      <c r="R44" s="3">
        <v>1.5014543584</v>
      </c>
      <c r="S44" s="3">
        <v>1.5075735857000001</v>
      </c>
      <c r="T44" s="3">
        <v>1.5100883787999999</v>
      </c>
      <c r="U44" s="3">
        <v>1.5192418190000001</v>
      </c>
      <c r="V44" s="3">
        <v>1.5241739399000001</v>
      </c>
      <c r="W44" s="3">
        <v>1.5284119455</v>
      </c>
      <c r="X44" s="3">
        <v>1.5311076722000001</v>
      </c>
      <c r="Y44" s="3">
        <v>1.5364879855</v>
      </c>
      <c r="Z44" s="3">
        <v>1.5342022614999999</v>
      </c>
      <c r="AA44" s="4">
        <v>1.536032343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81.881135475834597</v>
      </c>
      <c r="D48" s="11">
        <v>81.563979603784205</v>
      </c>
      <c r="E48" s="11">
        <v>81.794443584668699</v>
      </c>
      <c r="F48" s="11">
        <v>81.609604327115207</v>
      </c>
      <c r="G48" s="11">
        <v>81.738640440149794</v>
      </c>
      <c r="H48" s="11">
        <v>81.879272155547199</v>
      </c>
      <c r="I48" s="11">
        <v>81.803788464465299</v>
      </c>
      <c r="J48" s="11">
        <v>81.909312482385204</v>
      </c>
      <c r="K48" s="11">
        <v>81.910552938873806</v>
      </c>
      <c r="L48" s="64">
        <v>82.077414484539304</v>
      </c>
      <c r="M48" s="11">
        <v>81.990688308674294</v>
      </c>
      <c r="N48" s="11">
        <v>82.271871825074896</v>
      </c>
      <c r="O48" s="11">
        <v>82.273291829427805</v>
      </c>
      <c r="P48" s="11">
        <v>82.460265217270305</v>
      </c>
      <c r="Q48" s="11">
        <v>82.611409656454796</v>
      </c>
      <c r="R48" s="11">
        <v>82.7238868089036</v>
      </c>
      <c r="S48" s="11">
        <v>82.825823085285506</v>
      </c>
      <c r="T48" s="11">
        <v>82.965035206052505</v>
      </c>
      <c r="U48" s="11">
        <v>83.136936320987701</v>
      </c>
      <c r="V48" s="11">
        <v>83.332746285490103</v>
      </c>
      <c r="W48" s="11">
        <v>83.4222139593534</v>
      </c>
      <c r="X48" s="11">
        <v>83.414619448731699</v>
      </c>
      <c r="Y48" s="11">
        <v>83.476973782824302</v>
      </c>
      <c r="Z48" s="11">
        <v>83.752970661093002</v>
      </c>
      <c r="AA48" s="64">
        <v>83.925043337285501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24039</v>
      </c>
      <c r="C57" s="76">
        <v>23949</v>
      </c>
      <c r="D57" s="76">
        <v>23856</v>
      </c>
      <c r="E57" s="76">
        <v>23697</v>
      </c>
      <c r="F57" s="76">
        <v>23497</v>
      </c>
      <c r="G57" s="76">
        <v>23246</v>
      </c>
      <c r="H57" s="76">
        <v>22975</v>
      </c>
      <c r="I57" s="76">
        <v>22760</v>
      </c>
      <c r="J57" s="76">
        <v>22587</v>
      </c>
      <c r="K57" s="76">
        <v>22347</v>
      </c>
      <c r="L57" s="63">
        <v>22231</v>
      </c>
      <c r="M57" s="76">
        <v>22130</v>
      </c>
      <c r="N57" s="76">
        <v>22071</v>
      </c>
      <c r="O57" s="76">
        <v>22084</v>
      </c>
      <c r="P57" s="76">
        <v>22037</v>
      </c>
      <c r="Q57" s="76">
        <v>22056</v>
      </c>
      <c r="R57" s="76">
        <v>22112</v>
      </c>
      <c r="S57" s="76">
        <v>22160</v>
      </c>
      <c r="T57" s="76">
        <v>22205</v>
      </c>
      <c r="U57" s="76">
        <v>22254</v>
      </c>
      <c r="V57" s="76">
        <v>22307</v>
      </c>
      <c r="W57" s="76">
        <v>22363</v>
      </c>
      <c r="X57" s="76">
        <v>22407</v>
      </c>
      <c r="Y57" s="76">
        <v>22452</v>
      </c>
      <c r="Z57" s="76">
        <v>22497</v>
      </c>
      <c r="AA57" s="63">
        <v>22532</v>
      </c>
    </row>
    <row r="58" spans="1:27" ht="12.75" customHeight="1" x14ac:dyDescent="0.3">
      <c r="A58" s="13" t="s">
        <v>68</v>
      </c>
      <c r="B58" s="76">
        <v>27584</v>
      </c>
      <c r="C58" s="76">
        <v>27462</v>
      </c>
      <c r="D58" s="76">
        <v>27353</v>
      </c>
      <c r="E58" s="76">
        <v>27215</v>
      </c>
      <c r="F58" s="76">
        <v>27026</v>
      </c>
      <c r="G58" s="76">
        <v>27034</v>
      </c>
      <c r="H58" s="76">
        <v>27089</v>
      </c>
      <c r="I58" s="76">
        <v>27057</v>
      </c>
      <c r="J58" s="76">
        <v>27078</v>
      </c>
      <c r="K58" s="76">
        <v>27115</v>
      </c>
      <c r="L58" s="63">
        <v>27091</v>
      </c>
      <c r="M58" s="76">
        <v>27014</v>
      </c>
      <c r="N58" s="76">
        <v>27002</v>
      </c>
      <c r="O58" s="76">
        <v>26938</v>
      </c>
      <c r="P58" s="76">
        <v>27051</v>
      </c>
      <c r="Q58" s="76">
        <v>27053</v>
      </c>
      <c r="R58" s="76">
        <v>26962</v>
      </c>
      <c r="S58" s="76">
        <v>26857</v>
      </c>
      <c r="T58" s="76">
        <v>26697</v>
      </c>
      <c r="U58" s="76">
        <v>26527</v>
      </c>
      <c r="V58" s="76">
        <v>26271</v>
      </c>
      <c r="W58" s="76">
        <v>26000</v>
      </c>
      <c r="X58" s="76">
        <v>25784</v>
      </c>
      <c r="Y58" s="76">
        <v>25579</v>
      </c>
      <c r="Z58" s="76">
        <v>25360</v>
      </c>
      <c r="AA58" s="63">
        <v>25230</v>
      </c>
    </row>
    <row r="59" spans="1:27" ht="12.75" customHeight="1" x14ac:dyDescent="0.3">
      <c r="A59" s="13" t="s">
        <v>69</v>
      </c>
      <c r="B59" s="76">
        <v>28500</v>
      </c>
      <c r="C59" s="76">
        <v>28645</v>
      </c>
      <c r="D59" s="76">
        <v>28887</v>
      </c>
      <c r="E59" s="76">
        <v>29235</v>
      </c>
      <c r="F59" s="76">
        <v>29718</v>
      </c>
      <c r="G59" s="76">
        <v>30029</v>
      </c>
      <c r="H59" s="76">
        <v>30231</v>
      </c>
      <c r="I59" s="76">
        <v>30528</v>
      </c>
      <c r="J59" s="76">
        <v>30751</v>
      </c>
      <c r="K59" s="76">
        <v>30823</v>
      </c>
      <c r="L59" s="63">
        <v>30940</v>
      </c>
      <c r="M59" s="76">
        <v>31147</v>
      </c>
      <c r="N59" s="76">
        <v>31125</v>
      </c>
      <c r="O59" s="76">
        <v>31140</v>
      </c>
      <c r="P59" s="76">
        <v>31008</v>
      </c>
      <c r="Q59" s="76">
        <v>30758</v>
      </c>
      <c r="R59" s="76">
        <v>30652</v>
      </c>
      <c r="S59" s="76">
        <v>30499</v>
      </c>
      <c r="T59" s="76">
        <v>30313</v>
      </c>
      <c r="U59" s="76">
        <v>30097</v>
      </c>
      <c r="V59" s="76">
        <v>30074</v>
      </c>
      <c r="W59" s="76">
        <v>30090</v>
      </c>
      <c r="X59" s="76">
        <v>30036</v>
      </c>
      <c r="Y59" s="76">
        <v>30074</v>
      </c>
      <c r="Z59" s="76">
        <v>30088</v>
      </c>
      <c r="AA59" s="63">
        <v>30073</v>
      </c>
    </row>
    <row r="60" spans="1:27" ht="12.75" customHeight="1" x14ac:dyDescent="0.3">
      <c r="A60" s="13" t="s">
        <v>70</v>
      </c>
      <c r="B60" s="76">
        <v>35388</v>
      </c>
      <c r="C60" s="76">
        <v>35256</v>
      </c>
      <c r="D60" s="76">
        <v>35068</v>
      </c>
      <c r="E60" s="76">
        <v>34755</v>
      </c>
      <c r="F60" s="76">
        <v>34250</v>
      </c>
      <c r="G60" s="76">
        <v>33784</v>
      </c>
      <c r="H60" s="76">
        <v>33394</v>
      </c>
      <c r="I60" s="76">
        <v>32954</v>
      </c>
      <c r="J60" s="76">
        <v>32470</v>
      </c>
      <c r="K60" s="76">
        <v>32205</v>
      </c>
      <c r="L60" s="63">
        <v>31777</v>
      </c>
      <c r="M60" s="76">
        <v>31377</v>
      </c>
      <c r="N60" s="76">
        <v>31167</v>
      </c>
      <c r="O60" s="76">
        <v>30921</v>
      </c>
      <c r="P60" s="76">
        <v>30654</v>
      </c>
      <c r="Q60" s="76">
        <v>30677</v>
      </c>
      <c r="R60" s="76">
        <v>30844</v>
      </c>
      <c r="S60" s="76">
        <v>31103</v>
      </c>
      <c r="T60" s="76">
        <v>31487</v>
      </c>
      <c r="U60" s="76">
        <v>32009</v>
      </c>
      <c r="V60" s="76">
        <v>32358</v>
      </c>
      <c r="W60" s="76">
        <v>32569</v>
      </c>
      <c r="X60" s="76">
        <v>32848</v>
      </c>
      <c r="Y60" s="76">
        <v>33050</v>
      </c>
      <c r="Z60" s="76">
        <v>33099</v>
      </c>
      <c r="AA60" s="63">
        <v>33202</v>
      </c>
    </row>
    <row r="61" spans="1:27" ht="12.75" customHeight="1" x14ac:dyDescent="0.3">
      <c r="A61" s="13" t="s">
        <v>71</v>
      </c>
      <c r="B61" s="76">
        <v>26730</v>
      </c>
      <c r="C61" s="76">
        <v>27053</v>
      </c>
      <c r="D61" s="76">
        <v>27500</v>
      </c>
      <c r="E61" s="76">
        <v>27992</v>
      </c>
      <c r="F61" s="76">
        <v>28108</v>
      </c>
      <c r="G61" s="76">
        <v>28450</v>
      </c>
      <c r="H61" s="76">
        <v>28920</v>
      </c>
      <c r="I61" s="76">
        <v>29426</v>
      </c>
      <c r="J61" s="76">
        <v>29876</v>
      </c>
      <c r="K61" s="76">
        <v>30518</v>
      </c>
      <c r="L61" s="63">
        <v>31123</v>
      </c>
      <c r="M61" s="76">
        <v>31601</v>
      </c>
      <c r="N61" s="76">
        <v>32033</v>
      </c>
      <c r="O61" s="76">
        <v>32383</v>
      </c>
      <c r="P61" s="76">
        <v>32758</v>
      </c>
      <c r="Q61" s="76">
        <v>32923</v>
      </c>
      <c r="R61" s="76">
        <v>32818</v>
      </c>
      <c r="S61" s="76">
        <v>32644</v>
      </c>
      <c r="T61" s="76">
        <v>32371</v>
      </c>
      <c r="U61" s="76">
        <v>31926</v>
      </c>
      <c r="V61" s="76">
        <v>31524</v>
      </c>
      <c r="W61" s="76">
        <v>31198</v>
      </c>
      <c r="X61" s="76">
        <v>30822</v>
      </c>
      <c r="Y61" s="76">
        <v>30425</v>
      </c>
      <c r="Z61" s="76">
        <v>30223</v>
      </c>
      <c r="AA61" s="63">
        <v>29889</v>
      </c>
    </row>
    <row r="62" spans="1:27" ht="12.75" customHeight="1" x14ac:dyDescent="0.3">
      <c r="A62" s="13" t="s">
        <v>72</v>
      </c>
      <c r="B62" s="76">
        <v>14662</v>
      </c>
      <c r="C62" s="76">
        <v>15040</v>
      </c>
      <c r="D62" s="76">
        <v>15271</v>
      </c>
      <c r="E62" s="76">
        <v>15542</v>
      </c>
      <c r="F62" s="76">
        <v>16226</v>
      </c>
      <c r="G62" s="76">
        <v>16721</v>
      </c>
      <c r="H62" s="76">
        <v>17103</v>
      </c>
      <c r="I62" s="76">
        <v>17407</v>
      </c>
      <c r="J62" s="76">
        <v>17779</v>
      </c>
      <c r="K62" s="76">
        <v>17908</v>
      </c>
      <c r="L62" s="63">
        <v>18127</v>
      </c>
      <c r="M62" s="76">
        <v>18345</v>
      </c>
      <c r="N62" s="76">
        <v>18576</v>
      </c>
      <c r="O62" s="76">
        <v>18844</v>
      </c>
      <c r="P62" s="76">
        <v>19115</v>
      </c>
      <c r="Q62" s="76">
        <v>19464</v>
      </c>
      <c r="R62" s="76">
        <v>19818</v>
      </c>
      <c r="S62" s="76">
        <v>20215</v>
      </c>
      <c r="T62" s="76">
        <v>20667</v>
      </c>
      <c r="U62" s="76">
        <v>21181</v>
      </c>
      <c r="V62" s="76">
        <v>21709</v>
      </c>
      <c r="W62" s="76">
        <v>22266</v>
      </c>
      <c r="X62" s="76">
        <v>22803</v>
      </c>
      <c r="Y62" s="76">
        <v>23312</v>
      </c>
      <c r="Z62" s="76">
        <v>23866</v>
      </c>
      <c r="AA62" s="63">
        <v>24424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156903</v>
      </c>
      <c r="C64" s="76">
        <f t="shared" ref="C64:AA64" si="7">SUM(C57:C62)</f>
        <v>157405</v>
      </c>
      <c r="D64" s="76">
        <f t="shared" si="7"/>
        <v>157935</v>
      </c>
      <c r="E64" s="76">
        <f t="shared" si="7"/>
        <v>158436</v>
      </c>
      <c r="F64" s="76">
        <f t="shared" si="7"/>
        <v>158825</v>
      </c>
      <c r="G64" s="76">
        <f t="shared" si="7"/>
        <v>159264</v>
      </c>
      <c r="H64" s="76">
        <f t="shared" si="7"/>
        <v>159712</v>
      </c>
      <c r="I64" s="76">
        <f t="shared" si="7"/>
        <v>160132</v>
      </c>
      <c r="J64" s="76">
        <f t="shared" si="7"/>
        <v>160541</v>
      </c>
      <c r="K64" s="76">
        <f t="shared" si="7"/>
        <v>160916</v>
      </c>
      <c r="L64" s="63">
        <f t="shared" si="7"/>
        <v>161289</v>
      </c>
      <c r="M64" s="76">
        <f t="shared" si="7"/>
        <v>161614</v>
      </c>
      <c r="N64" s="76">
        <f t="shared" si="7"/>
        <v>161974</v>
      </c>
      <c r="O64" s="76">
        <f t="shared" si="7"/>
        <v>162310</v>
      </c>
      <c r="P64" s="76">
        <f t="shared" si="7"/>
        <v>162623</v>
      </c>
      <c r="Q64" s="76">
        <f t="shared" si="7"/>
        <v>162931</v>
      </c>
      <c r="R64" s="76">
        <f t="shared" si="7"/>
        <v>163206</v>
      </c>
      <c r="S64" s="76">
        <f t="shared" si="7"/>
        <v>163478</v>
      </c>
      <c r="T64" s="76">
        <f t="shared" si="7"/>
        <v>163740</v>
      </c>
      <c r="U64" s="76">
        <f t="shared" si="7"/>
        <v>163994</v>
      </c>
      <c r="V64" s="76">
        <f t="shared" si="7"/>
        <v>164243</v>
      </c>
      <c r="W64" s="76">
        <f t="shared" si="7"/>
        <v>164486</v>
      </c>
      <c r="X64" s="76">
        <f t="shared" si="7"/>
        <v>164700</v>
      </c>
      <c r="Y64" s="76">
        <f t="shared" si="7"/>
        <v>164892</v>
      </c>
      <c r="Z64" s="76">
        <f t="shared" si="7"/>
        <v>165133</v>
      </c>
      <c r="AA64" s="63">
        <f t="shared" si="7"/>
        <v>165350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0.15320930766142138</v>
      </c>
      <c r="C67" s="38">
        <f t="shared" ref="C67:AA72" si="8">C57/C$64</f>
        <v>0.15214891521870336</v>
      </c>
      <c r="D67" s="38">
        <f t="shared" si="8"/>
        <v>0.15104948238199259</v>
      </c>
      <c r="E67" s="38">
        <f t="shared" si="8"/>
        <v>0.14956827993637808</v>
      </c>
      <c r="F67" s="38">
        <f t="shared" si="8"/>
        <v>0.14794270423422004</v>
      </c>
      <c r="G67" s="38">
        <f t="shared" si="8"/>
        <v>0.14595891099055655</v>
      </c>
      <c r="H67" s="38">
        <f t="shared" si="8"/>
        <v>0.14385268483269886</v>
      </c>
      <c r="I67" s="38">
        <f t="shared" si="8"/>
        <v>0.14213274048909649</v>
      </c>
      <c r="J67" s="38">
        <f t="shared" si="8"/>
        <v>0.14069303168660965</v>
      </c>
      <c r="K67" s="38">
        <f t="shared" si="8"/>
        <v>0.13887369807850058</v>
      </c>
      <c r="L67" s="39">
        <f t="shared" si="8"/>
        <v>0.1378333302333079</v>
      </c>
      <c r="M67" s="38">
        <f t="shared" si="8"/>
        <v>0.13693120645488632</v>
      </c>
      <c r="N67" s="38">
        <f t="shared" si="8"/>
        <v>0.1362626100485263</v>
      </c>
      <c r="O67" s="38">
        <f t="shared" si="8"/>
        <v>0.13606062473045408</v>
      </c>
      <c r="P67" s="38">
        <f t="shared" si="8"/>
        <v>0.13550973724503915</v>
      </c>
      <c r="Q67" s="38">
        <f t="shared" si="8"/>
        <v>0.13537018737993384</v>
      </c>
      <c r="R67" s="38">
        <f t="shared" si="8"/>
        <v>0.13548521500435032</v>
      </c>
      <c r="S67" s="38">
        <f t="shared" si="8"/>
        <v>0.13555340779799116</v>
      </c>
      <c r="T67" s="38">
        <f t="shared" si="8"/>
        <v>0.13561133504336143</v>
      </c>
      <c r="U67" s="38">
        <f t="shared" si="8"/>
        <v>0.13570008658853372</v>
      </c>
      <c r="V67" s="38">
        <f t="shared" si="8"/>
        <v>0.13581705156384138</v>
      </c>
      <c r="W67" s="38">
        <f t="shared" si="8"/>
        <v>0.13595685955035686</v>
      </c>
      <c r="X67" s="38">
        <f t="shared" si="8"/>
        <v>0.13604735883424407</v>
      </c>
      <c r="Y67" s="38">
        <f t="shared" si="8"/>
        <v>0.13616185139363948</v>
      </c>
      <c r="Z67" s="38">
        <f t="shared" si="8"/>
        <v>0.13623564036261679</v>
      </c>
      <c r="AA67" s="39">
        <f t="shared" si="8"/>
        <v>0.13626852131841549</v>
      </c>
    </row>
    <row r="68" spans="1:27" ht="12.75" customHeight="1" x14ac:dyDescent="0.3">
      <c r="A68" s="13" t="s">
        <v>68</v>
      </c>
      <c r="B68" s="38">
        <f t="shared" ref="B68:Q72" si="9">B58/B$64</f>
        <v>0.17580288458474344</v>
      </c>
      <c r="C68" s="38">
        <f t="shared" si="9"/>
        <v>0.17446713890918331</v>
      </c>
      <c r="D68" s="38">
        <f t="shared" si="9"/>
        <v>0.17319150283344414</v>
      </c>
      <c r="E68" s="38">
        <f t="shared" si="9"/>
        <v>0.17177282940745789</v>
      </c>
      <c r="F68" s="38">
        <f t="shared" si="9"/>
        <v>0.17016212812844325</v>
      </c>
      <c r="G68" s="38">
        <f t="shared" si="9"/>
        <v>0.16974331926863573</v>
      </c>
      <c r="H68" s="38">
        <f t="shared" si="9"/>
        <v>0.16961155079142456</v>
      </c>
      <c r="I68" s="38">
        <f t="shared" si="9"/>
        <v>0.16896685234681388</v>
      </c>
      <c r="J68" s="38">
        <f t="shared" si="9"/>
        <v>0.16866719405011804</v>
      </c>
      <c r="K68" s="38">
        <f t="shared" si="9"/>
        <v>0.16850406423227024</v>
      </c>
      <c r="L68" s="39">
        <f t="shared" si="9"/>
        <v>0.16796557731773401</v>
      </c>
      <c r="M68" s="38">
        <f t="shared" si="9"/>
        <v>0.16715136064944869</v>
      </c>
      <c r="N68" s="38">
        <f t="shared" si="9"/>
        <v>0.16670576759232963</v>
      </c>
      <c r="O68" s="38">
        <f t="shared" si="9"/>
        <v>0.1659663606678578</v>
      </c>
      <c r="P68" s="38">
        <f t="shared" si="9"/>
        <v>0.16634178437244423</v>
      </c>
      <c r="Q68" s="38">
        <f t="shared" si="9"/>
        <v>0.1660396118602353</v>
      </c>
      <c r="R68" s="38">
        <f t="shared" si="8"/>
        <v>0.1652022597208436</v>
      </c>
      <c r="S68" s="38">
        <f t="shared" si="8"/>
        <v>0.1642851025826105</v>
      </c>
      <c r="T68" s="38">
        <f t="shared" si="8"/>
        <v>0.16304507145474534</v>
      </c>
      <c r="U68" s="38">
        <f t="shared" si="8"/>
        <v>0.16175591789943536</v>
      </c>
      <c r="V68" s="38">
        <f t="shared" si="8"/>
        <v>0.15995202230840888</v>
      </c>
      <c r="W68" s="38">
        <f t="shared" si="8"/>
        <v>0.15806816385589048</v>
      </c>
      <c r="X68" s="38">
        <f t="shared" si="8"/>
        <v>0.15655130540376441</v>
      </c>
      <c r="Y68" s="38">
        <f t="shared" si="8"/>
        <v>0.15512577929796473</v>
      </c>
      <c r="Z68" s="38">
        <f t="shared" si="8"/>
        <v>0.15357318040609691</v>
      </c>
      <c r="AA68" s="39">
        <f t="shared" si="8"/>
        <v>0.15258542485636528</v>
      </c>
    </row>
    <row r="69" spans="1:27" ht="12.75" customHeight="1" x14ac:dyDescent="0.3">
      <c r="A69" s="13" t="s">
        <v>69</v>
      </c>
      <c r="B69" s="38">
        <f t="shared" si="9"/>
        <v>0.18164088640752568</v>
      </c>
      <c r="C69" s="38">
        <f t="shared" si="8"/>
        <v>0.18198278326609701</v>
      </c>
      <c r="D69" s="38">
        <f t="shared" si="8"/>
        <v>0.18290435938835597</v>
      </c>
      <c r="E69" s="38">
        <f t="shared" si="8"/>
        <v>0.18452245701734454</v>
      </c>
      <c r="F69" s="38">
        <f t="shared" si="8"/>
        <v>0.18711160081851094</v>
      </c>
      <c r="G69" s="38">
        <f t="shared" si="8"/>
        <v>0.18854857343781395</v>
      </c>
      <c r="H69" s="38">
        <f t="shared" si="8"/>
        <v>0.18928446203165697</v>
      </c>
      <c r="I69" s="38">
        <f t="shared" si="8"/>
        <v>0.19064271975620115</v>
      </c>
      <c r="J69" s="38">
        <f t="shared" si="8"/>
        <v>0.1915460848007674</v>
      </c>
      <c r="K69" s="38">
        <f t="shared" si="8"/>
        <v>0.19154714260856595</v>
      </c>
      <c r="L69" s="39">
        <f t="shared" si="8"/>
        <v>0.19182957300249862</v>
      </c>
      <c r="M69" s="38">
        <f t="shared" si="8"/>
        <v>0.19272464019206256</v>
      </c>
      <c r="N69" s="38">
        <f t="shared" si="8"/>
        <v>0.19216047019892082</v>
      </c>
      <c r="O69" s="38">
        <f t="shared" si="8"/>
        <v>0.19185509210769516</v>
      </c>
      <c r="P69" s="38">
        <f t="shared" si="8"/>
        <v>0.19067413588483795</v>
      </c>
      <c r="Q69" s="38">
        <f t="shared" si="8"/>
        <v>0.1887792992125501</v>
      </c>
      <c r="R69" s="38">
        <f t="shared" si="8"/>
        <v>0.18781172260823745</v>
      </c>
      <c r="S69" s="38">
        <f t="shared" si="8"/>
        <v>0.18656332962233452</v>
      </c>
      <c r="T69" s="38">
        <f t="shared" si="8"/>
        <v>0.18512886283131794</v>
      </c>
      <c r="U69" s="38">
        <f t="shared" si="8"/>
        <v>0.18352500701245167</v>
      </c>
      <c r="V69" s="38">
        <f t="shared" si="8"/>
        <v>0.18310673818671117</v>
      </c>
      <c r="W69" s="38">
        <f t="shared" si="8"/>
        <v>0.18293350193937477</v>
      </c>
      <c r="X69" s="38">
        <f t="shared" si="8"/>
        <v>0.182367941712204</v>
      </c>
      <c r="Y69" s="38">
        <f t="shared" si="8"/>
        <v>0.18238604662445723</v>
      </c>
      <c r="Z69" s="38">
        <f t="shared" si="8"/>
        <v>0.18220464716319573</v>
      </c>
      <c r="AA69" s="39">
        <f t="shared" si="8"/>
        <v>0.18187481100695493</v>
      </c>
    </row>
    <row r="70" spans="1:27" ht="12.75" customHeight="1" x14ac:dyDescent="0.3">
      <c r="A70" s="13" t="s">
        <v>70</v>
      </c>
      <c r="B70" s="38">
        <f t="shared" si="9"/>
        <v>0.22554062063822872</v>
      </c>
      <c r="C70" s="38">
        <f t="shared" si="8"/>
        <v>0.2239827197357136</v>
      </c>
      <c r="D70" s="38">
        <f t="shared" si="8"/>
        <v>0.22204071295153069</v>
      </c>
      <c r="E70" s="38">
        <f t="shared" si="8"/>
        <v>0.21936302355525258</v>
      </c>
      <c r="F70" s="38">
        <f t="shared" si="8"/>
        <v>0.21564615142452384</v>
      </c>
      <c r="G70" s="38">
        <f t="shared" si="8"/>
        <v>0.21212577858147477</v>
      </c>
      <c r="H70" s="38">
        <f t="shared" si="8"/>
        <v>0.20908885994790624</v>
      </c>
      <c r="I70" s="38">
        <f t="shared" si="8"/>
        <v>0.20579272100517074</v>
      </c>
      <c r="J70" s="38">
        <f t="shared" si="8"/>
        <v>0.20225362991385379</v>
      </c>
      <c r="K70" s="38">
        <f t="shared" si="8"/>
        <v>0.20013547440900842</v>
      </c>
      <c r="L70" s="39">
        <f t="shared" si="8"/>
        <v>0.19701901555592755</v>
      </c>
      <c r="M70" s="38">
        <f t="shared" si="8"/>
        <v>0.19414778422661402</v>
      </c>
      <c r="N70" s="38">
        <f t="shared" si="8"/>
        <v>0.19241977107436997</v>
      </c>
      <c r="O70" s="38">
        <f t="shared" si="8"/>
        <v>0.19050582219210152</v>
      </c>
      <c r="P70" s="38">
        <f t="shared" si="8"/>
        <v>0.18849732202701955</v>
      </c>
      <c r="Q70" s="38">
        <f t="shared" si="8"/>
        <v>0.18828215625019179</v>
      </c>
      <c r="R70" s="38">
        <f t="shared" si="8"/>
        <v>0.1889881499454677</v>
      </c>
      <c r="S70" s="38">
        <f t="shared" si="8"/>
        <v>0.19025801636917505</v>
      </c>
      <c r="T70" s="38">
        <f t="shared" si="8"/>
        <v>0.19229876633687554</v>
      </c>
      <c r="U70" s="38">
        <f t="shared" si="8"/>
        <v>0.19518397014524921</v>
      </c>
      <c r="V70" s="38">
        <f t="shared" si="8"/>
        <v>0.19701296250068495</v>
      </c>
      <c r="W70" s="38">
        <f t="shared" si="8"/>
        <v>0.19800469340855756</v>
      </c>
      <c r="X70" s="38">
        <f t="shared" si="8"/>
        <v>0.19944140862173648</v>
      </c>
      <c r="Y70" s="38">
        <f t="shared" si="8"/>
        <v>0.20043422361303156</v>
      </c>
      <c r="Z70" s="38">
        <f t="shared" si="8"/>
        <v>0.20043843447403004</v>
      </c>
      <c r="AA70" s="39">
        <f t="shared" si="8"/>
        <v>0.20079830662231629</v>
      </c>
    </row>
    <row r="71" spans="1:27" ht="12.75" customHeight="1" x14ac:dyDescent="0.3">
      <c r="A71" s="13" t="s">
        <v>71</v>
      </c>
      <c r="B71" s="38">
        <f t="shared" si="9"/>
        <v>0.17036003135695302</v>
      </c>
      <c r="C71" s="38">
        <f t="shared" si="8"/>
        <v>0.17186874622788348</v>
      </c>
      <c r="D71" s="38">
        <f t="shared" si="8"/>
        <v>0.17412226548896698</v>
      </c>
      <c r="E71" s="38">
        <f t="shared" si="8"/>
        <v>0.17667701784947865</v>
      </c>
      <c r="F71" s="38">
        <f t="shared" si="8"/>
        <v>0.17697465764205886</v>
      </c>
      <c r="G71" s="38">
        <f t="shared" si="8"/>
        <v>0.17863421740004018</v>
      </c>
      <c r="H71" s="38">
        <f t="shared" si="8"/>
        <v>0.18107593668603486</v>
      </c>
      <c r="I71" s="38">
        <f t="shared" si="8"/>
        <v>0.18376089725976069</v>
      </c>
      <c r="J71" s="38">
        <f t="shared" si="8"/>
        <v>0.18609576369899278</v>
      </c>
      <c r="K71" s="38">
        <f t="shared" si="8"/>
        <v>0.18965174376693431</v>
      </c>
      <c r="L71" s="39">
        <f t="shared" si="8"/>
        <v>0.19296418230629492</v>
      </c>
      <c r="M71" s="38">
        <f t="shared" si="8"/>
        <v>0.19553380276461196</v>
      </c>
      <c r="N71" s="38">
        <f t="shared" si="8"/>
        <v>0.19776630817291663</v>
      </c>
      <c r="O71" s="38">
        <f t="shared" si="8"/>
        <v>0.19951327706241143</v>
      </c>
      <c r="P71" s="38">
        <f t="shared" si="8"/>
        <v>0.20143522134015485</v>
      </c>
      <c r="Q71" s="38">
        <f t="shared" si="8"/>
        <v>0.20206713271262067</v>
      </c>
      <c r="R71" s="38">
        <f t="shared" si="8"/>
        <v>0.2010832935063662</v>
      </c>
      <c r="S71" s="38">
        <f t="shared" si="8"/>
        <v>0.19968436119844873</v>
      </c>
      <c r="T71" s="38">
        <f t="shared" si="8"/>
        <v>0.19769756931721022</v>
      </c>
      <c r="U71" s="38">
        <f t="shared" si="8"/>
        <v>0.19467785406783175</v>
      </c>
      <c r="V71" s="38">
        <f t="shared" si="8"/>
        <v>0.19193512052264022</v>
      </c>
      <c r="W71" s="38">
        <f t="shared" si="8"/>
        <v>0.18966963753754118</v>
      </c>
      <c r="X71" s="38">
        <f t="shared" si="8"/>
        <v>0.18714025500910747</v>
      </c>
      <c r="Y71" s="38">
        <f t="shared" si="8"/>
        <v>0.18451471266040803</v>
      </c>
      <c r="Z71" s="38">
        <f t="shared" si="8"/>
        <v>0.18302217000841745</v>
      </c>
      <c r="AA71" s="39">
        <f t="shared" si="8"/>
        <v>0.18076201995766555</v>
      </c>
    </row>
    <row r="72" spans="1:27" ht="12.75" customHeight="1" x14ac:dyDescent="0.3">
      <c r="A72" s="13" t="s">
        <v>72</v>
      </c>
      <c r="B72" s="38">
        <f t="shared" si="9"/>
        <v>9.3446269351127764E-2</v>
      </c>
      <c r="C72" s="38">
        <f t="shared" si="8"/>
        <v>9.5549696642419232E-2</v>
      </c>
      <c r="D72" s="38">
        <f t="shared" si="8"/>
        <v>9.6691676955709627E-2</v>
      </c>
      <c r="E72" s="38">
        <f t="shared" si="8"/>
        <v>9.8096392234088212E-2</v>
      </c>
      <c r="F72" s="38">
        <f t="shared" si="8"/>
        <v>0.10216275775224304</v>
      </c>
      <c r="G72" s="38">
        <f t="shared" si="8"/>
        <v>0.10498920032147881</v>
      </c>
      <c r="H72" s="38">
        <f t="shared" si="8"/>
        <v>0.1070865057102785</v>
      </c>
      <c r="I72" s="38">
        <f t="shared" si="8"/>
        <v>0.10870406914295706</v>
      </c>
      <c r="J72" s="38">
        <f t="shared" si="8"/>
        <v>0.11074429584965834</v>
      </c>
      <c r="K72" s="38">
        <f t="shared" si="8"/>
        <v>0.11128787690472047</v>
      </c>
      <c r="L72" s="39">
        <f t="shared" si="8"/>
        <v>0.11238832158423699</v>
      </c>
      <c r="M72" s="38">
        <f t="shared" si="8"/>
        <v>0.1135112057123764</v>
      </c>
      <c r="N72" s="38">
        <f t="shared" si="8"/>
        <v>0.11468507291293664</v>
      </c>
      <c r="O72" s="38">
        <f t="shared" si="8"/>
        <v>0.11609882323948001</v>
      </c>
      <c r="P72" s="38">
        <f t="shared" si="8"/>
        <v>0.11754179913050429</v>
      </c>
      <c r="Q72" s="38">
        <f t="shared" si="8"/>
        <v>0.11946161258446827</v>
      </c>
      <c r="R72" s="38">
        <f t="shared" si="8"/>
        <v>0.12142935921473476</v>
      </c>
      <c r="S72" s="38">
        <f t="shared" si="8"/>
        <v>0.12365578242944004</v>
      </c>
      <c r="T72" s="38">
        <f t="shared" si="8"/>
        <v>0.12621839501648954</v>
      </c>
      <c r="U72" s="38">
        <f t="shared" si="8"/>
        <v>0.12915716428649829</v>
      </c>
      <c r="V72" s="38">
        <f t="shared" si="8"/>
        <v>0.13217610491771339</v>
      </c>
      <c r="W72" s="38">
        <f t="shared" si="8"/>
        <v>0.13536714370827913</v>
      </c>
      <c r="X72" s="38">
        <f t="shared" si="8"/>
        <v>0.13845173041894354</v>
      </c>
      <c r="Y72" s="38">
        <f t="shared" si="8"/>
        <v>0.14137738641049899</v>
      </c>
      <c r="Z72" s="38">
        <f t="shared" si="8"/>
        <v>0.14452592758564309</v>
      </c>
      <c r="AA72" s="39">
        <f t="shared" si="8"/>
        <v>0.14771091623828242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0.99999999999999978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1.0000000000000002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1.0000000000000002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25625</v>
      </c>
      <c r="C83" s="76">
        <v>25572</v>
      </c>
      <c r="D83" s="76">
        <v>25501</v>
      </c>
      <c r="E83" s="76">
        <v>25398</v>
      </c>
      <c r="F83" s="76">
        <v>25223</v>
      </c>
      <c r="G83" s="76">
        <v>25034</v>
      </c>
      <c r="H83" s="76">
        <v>24787</v>
      </c>
      <c r="I83" s="76">
        <v>24525</v>
      </c>
      <c r="J83" s="76">
        <v>24313</v>
      </c>
      <c r="K83" s="76">
        <v>24138</v>
      </c>
      <c r="L83" s="63">
        <v>23902</v>
      </c>
      <c r="M83" s="76">
        <v>23784</v>
      </c>
      <c r="N83" s="76">
        <v>23692</v>
      </c>
      <c r="O83" s="76">
        <v>23641</v>
      </c>
      <c r="P83" s="76">
        <v>23651</v>
      </c>
      <c r="Q83" s="76">
        <v>23612</v>
      </c>
      <c r="R83" s="76">
        <v>23624</v>
      </c>
      <c r="S83" s="76">
        <v>23686</v>
      </c>
      <c r="T83" s="76">
        <v>23733</v>
      </c>
      <c r="U83" s="76">
        <v>23785</v>
      </c>
      <c r="V83" s="76">
        <v>23838</v>
      </c>
      <c r="W83" s="76">
        <v>23894</v>
      </c>
      <c r="X83" s="76">
        <v>23950</v>
      </c>
      <c r="Y83" s="76">
        <v>24000</v>
      </c>
      <c r="Z83" s="76">
        <v>24044</v>
      </c>
      <c r="AA83" s="63">
        <v>24083</v>
      </c>
    </row>
    <row r="84" spans="1:27" ht="12.75" customHeight="1" x14ac:dyDescent="0.3">
      <c r="A84" s="32" t="s">
        <v>77</v>
      </c>
      <c r="B84" s="76">
        <v>99023.535799999998</v>
      </c>
      <c r="C84" s="76">
        <v>100301.78032000001</v>
      </c>
      <c r="D84" s="76">
        <v>101402.69065999999</v>
      </c>
      <c r="E84" s="76">
        <v>101764</v>
      </c>
      <c r="F84" s="76">
        <v>101916</v>
      </c>
      <c r="G84" s="76">
        <v>102084</v>
      </c>
      <c r="H84" s="76">
        <v>102249</v>
      </c>
      <c r="I84" s="76">
        <v>102423</v>
      </c>
      <c r="J84" s="76">
        <v>102821.74222</v>
      </c>
      <c r="K84" s="76">
        <v>103859.794375</v>
      </c>
      <c r="L84" s="63">
        <v>104630</v>
      </c>
      <c r="M84" s="76">
        <v>104439</v>
      </c>
      <c r="N84" s="76">
        <v>104214</v>
      </c>
      <c r="O84" s="76">
        <v>103905</v>
      </c>
      <c r="P84" s="76">
        <v>103530</v>
      </c>
      <c r="Q84" s="76">
        <v>103178</v>
      </c>
      <c r="R84" s="76">
        <v>102776</v>
      </c>
      <c r="S84" s="76">
        <v>102281</v>
      </c>
      <c r="T84" s="76">
        <v>101879</v>
      </c>
      <c r="U84" s="76">
        <v>101540</v>
      </c>
      <c r="V84" s="76">
        <v>101224</v>
      </c>
      <c r="W84" s="76">
        <v>100854</v>
      </c>
      <c r="X84" s="76">
        <v>100615</v>
      </c>
      <c r="Y84" s="76">
        <v>100627</v>
      </c>
      <c r="Z84" s="76">
        <v>100669</v>
      </c>
      <c r="AA84" s="63">
        <v>100760</v>
      </c>
    </row>
    <row r="85" spans="1:27" ht="12.75" customHeight="1" x14ac:dyDescent="0.3">
      <c r="A85" s="13" t="s">
        <v>78</v>
      </c>
      <c r="B85" s="76">
        <v>32254.464199999999</v>
      </c>
      <c r="C85" s="76">
        <v>31531.219679999998</v>
      </c>
      <c r="D85" s="76">
        <v>31031.30934</v>
      </c>
      <c r="E85" s="76">
        <v>31274</v>
      </c>
      <c r="F85" s="76">
        <v>31686</v>
      </c>
      <c r="G85" s="76">
        <v>32146</v>
      </c>
      <c r="H85" s="76">
        <v>32676</v>
      </c>
      <c r="I85" s="76">
        <v>33184</v>
      </c>
      <c r="J85" s="76">
        <v>33406.25778</v>
      </c>
      <c r="K85" s="76">
        <v>32918.205625000002</v>
      </c>
      <c r="L85" s="63">
        <v>32757</v>
      </c>
      <c r="M85" s="76">
        <v>33391</v>
      </c>
      <c r="N85" s="76">
        <v>34068</v>
      </c>
      <c r="O85" s="76">
        <v>34764</v>
      </c>
      <c r="P85" s="76">
        <v>35442</v>
      </c>
      <c r="Q85" s="76">
        <v>36141</v>
      </c>
      <c r="R85" s="76">
        <v>36806</v>
      </c>
      <c r="S85" s="76">
        <v>37511</v>
      </c>
      <c r="T85" s="76">
        <v>38128</v>
      </c>
      <c r="U85" s="76">
        <v>38669</v>
      </c>
      <c r="V85" s="76">
        <v>39181</v>
      </c>
      <c r="W85" s="76">
        <v>39738</v>
      </c>
      <c r="X85" s="76">
        <v>40135</v>
      </c>
      <c r="Y85" s="76">
        <v>40265</v>
      </c>
      <c r="Z85" s="76">
        <v>40420</v>
      </c>
      <c r="AA85" s="63">
        <v>40507</v>
      </c>
    </row>
    <row r="86" spans="1:27" ht="12.75" customHeight="1" x14ac:dyDescent="0.3">
      <c r="A86" s="13" t="s">
        <v>91</v>
      </c>
      <c r="B86" s="76">
        <v>99515</v>
      </c>
      <c r="C86" s="76">
        <v>99574</v>
      </c>
      <c r="D86" s="76">
        <v>99764</v>
      </c>
      <c r="E86" s="76">
        <v>99892</v>
      </c>
      <c r="F86" s="76">
        <v>100009</v>
      </c>
      <c r="G86" s="76">
        <v>100084</v>
      </c>
      <c r="H86" s="76">
        <v>100219</v>
      </c>
      <c r="I86" s="76">
        <v>100351</v>
      </c>
      <c r="J86" s="76">
        <v>100356</v>
      </c>
      <c r="K86" s="76">
        <v>100227</v>
      </c>
      <c r="L86" s="63">
        <v>100128</v>
      </c>
      <c r="M86" s="76">
        <v>99870</v>
      </c>
      <c r="N86" s="76">
        <v>99593</v>
      </c>
      <c r="O86" s="76">
        <v>99248</v>
      </c>
      <c r="P86" s="76">
        <v>98856</v>
      </c>
      <c r="Q86" s="76">
        <v>98461</v>
      </c>
      <c r="R86" s="76">
        <v>98089</v>
      </c>
      <c r="S86" s="76">
        <v>97718</v>
      </c>
      <c r="T86" s="76">
        <v>97384</v>
      </c>
      <c r="U86" s="76">
        <v>97013</v>
      </c>
      <c r="V86" s="76">
        <v>96771</v>
      </c>
      <c r="W86" s="76">
        <v>96757</v>
      </c>
      <c r="X86" s="76">
        <v>96766</v>
      </c>
      <c r="Y86" s="76">
        <v>96836</v>
      </c>
      <c r="Z86" s="76">
        <v>96999</v>
      </c>
      <c r="AA86" s="63">
        <v>97108</v>
      </c>
    </row>
    <row r="87" spans="1:27" ht="12.75" customHeight="1" x14ac:dyDescent="0.3">
      <c r="A87" s="13" t="s">
        <v>92</v>
      </c>
      <c r="B87" s="76">
        <v>31763</v>
      </c>
      <c r="C87" s="76">
        <v>32259</v>
      </c>
      <c r="D87" s="76">
        <v>32670</v>
      </c>
      <c r="E87" s="76">
        <v>33146</v>
      </c>
      <c r="F87" s="76">
        <v>33593</v>
      </c>
      <c r="G87" s="76">
        <v>34146</v>
      </c>
      <c r="H87" s="76">
        <v>34706</v>
      </c>
      <c r="I87" s="76">
        <v>35256</v>
      </c>
      <c r="J87" s="76">
        <v>35872</v>
      </c>
      <c r="K87" s="76">
        <v>36551</v>
      </c>
      <c r="L87" s="63">
        <v>37259</v>
      </c>
      <c r="M87" s="76">
        <v>37960</v>
      </c>
      <c r="N87" s="76">
        <v>38689</v>
      </c>
      <c r="O87" s="76">
        <v>39421</v>
      </c>
      <c r="P87" s="76">
        <v>40116</v>
      </c>
      <c r="Q87" s="76">
        <v>40858</v>
      </c>
      <c r="R87" s="76">
        <v>41493</v>
      </c>
      <c r="S87" s="76">
        <v>42074</v>
      </c>
      <c r="T87" s="76">
        <v>42623</v>
      </c>
      <c r="U87" s="76">
        <v>43196</v>
      </c>
      <c r="V87" s="76">
        <v>43634</v>
      </c>
      <c r="W87" s="76">
        <v>43835</v>
      </c>
      <c r="X87" s="76">
        <v>43984</v>
      </c>
      <c r="Y87" s="76">
        <v>44056</v>
      </c>
      <c r="Z87" s="76">
        <v>44090</v>
      </c>
      <c r="AA87" s="63">
        <v>44159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0.16331746365588931</v>
      </c>
      <c r="C90" s="38">
        <f t="shared" ref="C90:AA94" si="11">C83/SUM(C$83:C$85)</f>
        <v>0.16245989644547504</v>
      </c>
      <c r="D90" s="38">
        <f t="shared" si="11"/>
        <v>0.16146515971760533</v>
      </c>
      <c r="E90" s="38">
        <f t="shared" si="11"/>
        <v>0.16030447625539651</v>
      </c>
      <c r="F90" s="38">
        <f t="shared" si="11"/>
        <v>0.15881001101841649</v>
      </c>
      <c r="G90" s="38">
        <f t="shared" si="11"/>
        <v>0.15718555354631303</v>
      </c>
      <c r="H90" s="38">
        <f t="shared" si="11"/>
        <v>0.15519810659186536</v>
      </c>
      <c r="I90" s="38">
        <f t="shared" si="11"/>
        <v>0.15315489720980191</v>
      </c>
      <c r="J90" s="38">
        <f t="shared" si="11"/>
        <v>0.15144417936851023</v>
      </c>
      <c r="K90" s="38">
        <f t="shared" si="11"/>
        <v>0.15000372865345896</v>
      </c>
      <c r="L90" s="39">
        <f t="shared" si="11"/>
        <v>0.14819361518764454</v>
      </c>
      <c r="M90" s="38">
        <f t="shared" si="11"/>
        <v>0.14716546833813901</v>
      </c>
      <c r="N90" s="38">
        <f t="shared" si="11"/>
        <v>0.14627038907478979</v>
      </c>
      <c r="O90" s="38">
        <f t="shared" si="11"/>
        <v>0.14565337933583883</v>
      </c>
      <c r="P90" s="38">
        <f t="shared" si="11"/>
        <v>0.1454345326306857</v>
      </c>
      <c r="Q90" s="38">
        <f t="shared" si="11"/>
        <v>0.14492024231116241</v>
      </c>
      <c r="R90" s="38">
        <f t="shared" si="11"/>
        <v>0.14474958028503854</v>
      </c>
      <c r="S90" s="38">
        <f t="shared" si="11"/>
        <v>0.14488799716169759</v>
      </c>
      <c r="T90" s="38">
        <f t="shared" si="11"/>
        <v>0.14494320263832905</v>
      </c>
      <c r="U90" s="38">
        <f t="shared" si="11"/>
        <v>0.14503579399246314</v>
      </c>
      <c r="V90" s="38">
        <f t="shared" si="11"/>
        <v>0.14513860560267408</v>
      </c>
      <c r="W90" s="38">
        <f t="shared" si="11"/>
        <v>0.14526464258356334</v>
      </c>
      <c r="X90" s="38">
        <f t="shared" si="11"/>
        <v>0.14541590771098967</v>
      </c>
      <c r="Y90" s="38">
        <f t="shared" si="11"/>
        <v>0.14554981442398662</v>
      </c>
      <c r="Z90" s="38">
        <f t="shared" si="11"/>
        <v>0.1456038465963799</v>
      </c>
      <c r="AA90" s="39">
        <f t="shared" si="11"/>
        <v>0.14564862413063198</v>
      </c>
    </row>
    <row r="91" spans="1:27" ht="12.75" customHeight="1" x14ac:dyDescent="0.3">
      <c r="A91" s="13" t="s">
        <v>77</v>
      </c>
      <c r="B91" s="38">
        <f t="shared" ref="B91:Q94" si="12">B84/SUM(B$83:B$85)</f>
        <v>0.63111308133050359</v>
      </c>
      <c r="C91" s="38">
        <f t="shared" si="12"/>
        <v>0.63722105600203305</v>
      </c>
      <c r="D91" s="38">
        <f t="shared" si="12"/>
        <v>0.64205331725076764</v>
      </c>
      <c r="E91" s="38">
        <f t="shared" si="12"/>
        <v>0.64230351687747733</v>
      </c>
      <c r="F91" s="38">
        <f t="shared" si="12"/>
        <v>0.64168739178340939</v>
      </c>
      <c r="G91" s="38">
        <f t="shared" si="12"/>
        <v>0.64097347799879445</v>
      </c>
      <c r="H91" s="38">
        <f t="shared" si="12"/>
        <v>0.64020862552594671</v>
      </c>
      <c r="I91" s="38">
        <f t="shared" si="12"/>
        <v>0.63961606674493543</v>
      </c>
      <c r="J91" s="38">
        <f t="shared" si="12"/>
        <v>0.64047029867759642</v>
      </c>
      <c r="K91" s="38">
        <f t="shared" si="12"/>
        <v>0.6454286359032041</v>
      </c>
      <c r="L91" s="39">
        <f t="shared" si="12"/>
        <v>0.64871131943281934</v>
      </c>
      <c r="M91" s="38">
        <f t="shared" si="12"/>
        <v>0.64622495575878325</v>
      </c>
      <c r="N91" s="38">
        <f t="shared" si="12"/>
        <v>0.6433995579537457</v>
      </c>
      <c r="O91" s="38">
        <f t="shared" si="12"/>
        <v>0.64016388392582091</v>
      </c>
      <c r="P91" s="38">
        <f t="shared" si="12"/>
        <v>0.63662581553654773</v>
      </c>
      <c r="Q91" s="38">
        <f t="shared" si="12"/>
        <v>0.63326193296548849</v>
      </c>
      <c r="R91" s="38">
        <f t="shared" si="11"/>
        <v>0.62973175005820869</v>
      </c>
      <c r="S91" s="38">
        <f t="shared" si="11"/>
        <v>0.62565605157880566</v>
      </c>
      <c r="T91" s="38">
        <f t="shared" si="11"/>
        <v>0.62219982899719062</v>
      </c>
      <c r="U91" s="38">
        <f t="shared" si="11"/>
        <v>0.61916899398758496</v>
      </c>
      <c r="V91" s="38">
        <f t="shared" si="11"/>
        <v>0.61630632660143814</v>
      </c>
      <c r="W91" s="38">
        <f t="shared" si="11"/>
        <v>0.61314640759699912</v>
      </c>
      <c r="X91" s="38">
        <f t="shared" si="11"/>
        <v>0.61089860352155434</v>
      </c>
      <c r="Y91" s="38">
        <f t="shared" si="11"/>
        <v>0.61026004900177089</v>
      </c>
      <c r="Z91" s="38">
        <f t="shared" si="11"/>
        <v>0.60962375781945466</v>
      </c>
      <c r="AA91" s="39">
        <f t="shared" si="11"/>
        <v>0.60937405503477471</v>
      </c>
    </row>
    <row r="92" spans="1:27" ht="12.75" customHeight="1" x14ac:dyDescent="0.3">
      <c r="A92" s="13" t="s">
        <v>78</v>
      </c>
      <c r="B92" s="38">
        <f t="shared" si="12"/>
        <v>0.20556945501360713</v>
      </c>
      <c r="C92" s="38">
        <f t="shared" si="11"/>
        <v>0.20031904755249197</v>
      </c>
      <c r="D92" s="38">
        <f t="shared" si="11"/>
        <v>0.19648152303162694</v>
      </c>
      <c r="E92" s="38">
        <f t="shared" si="11"/>
        <v>0.19739200686712616</v>
      </c>
      <c r="F92" s="38">
        <f t="shared" si="11"/>
        <v>0.19950259719817409</v>
      </c>
      <c r="G92" s="38">
        <f t="shared" si="11"/>
        <v>0.20184096845489249</v>
      </c>
      <c r="H92" s="38">
        <f t="shared" si="11"/>
        <v>0.20459326788218793</v>
      </c>
      <c r="I92" s="38">
        <f t="shared" si="11"/>
        <v>0.20722903604526266</v>
      </c>
      <c r="J92" s="38">
        <f t="shared" si="11"/>
        <v>0.2080855219538934</v>
      </c>
      <c r="K92" s="38">
        <f t="shared" si="11"/>
        <v>0.20456763544333692</v>
      </c>
      <c r="L92" s="39">
        <f t="shared" si="11"/>
        <v>0.20309506537953612</v>
      </c>
      <c r="M92" s="38">
        <f t="shared" si="11"/>
        <v>0.20660957590307771</v>
      </c>
      <c r="N92" s="38">
        <f t="shared" si="11"/>
        <v>0.21033005297146457</v>
      </c>
      <c r="O92" s="38">
        <f t="shared" si="11"/>
        <v>0.21418273673834021</v>
      </c>
      <c r="P92" s="38">
        <f t="shared" si="11"/>
        <v>0.21793965183276659</v>
      </c>
      <c r="Q92" s="38">
        <f t="shared" si="11"/>
        <v>0.22181782472334916</v>
      </c>
      <c r="R92" s="38">
        <f t="shared" si="11"/>
        <v>0.22551866965675282</v>
      </c>
      <c r="S92" s="38">
        <f t="shared" si="11"/>
        <v>0.22945595125949669</v>
      </c>
      <c r="T92" s="38">
        <f t="shared" si="11"/>
        <v>0.23285696836448028</v>
      </c>
      <c r="U92" s="38">
        <f t="shared" si="11"/>
        <v>0.23579521201995196</v>
      </c>
      <c r="V92" s="38">
        <f t="shared" si="11"/>
        <v>0.23855506779588781</v>
      </c>
      <c r="W92" s="38">
        <f t="shared" si="11"/>
        <v>0.24158894981943752</v>
      </c>
      <c r="X92" s="38">
        <f t="shared" si="11"/>
        <v>0.24368548876745599</v>
      </c>
      <c r="Y92" s="38">
        <f t="shared" si="11"/>
        <v>0.24419013657424254</v>
      </c>
      <c r="Z92" s="38">
        <f t="shared" si="11"/>
        <v>0.2447723955841655</v>
      </c>
      <c r="AA92" s="39">
        <f t="shared" si="11"/>
        <v>0.24497732083459328</v>
      </c>
    </row>
    <row r="93" spans="1:27" ht="12.75" customHeight="1" x14ac:dyDescent="0.3">
      <c r="A93" s="13" t="s">
        <v>91</v>
      </c>
      <c r="B93" s="38">
        <f t="shared" si="12"/>
        <v>0.63424536178403212</v>
      </c>
      <c r="C93" s="38">
        <f t="shared" si="11"/>
        <v>0.63259743972554872</v>
      </c>
      <c r="D93" s="38">
        <f t="shared" si="11"/>
        <v>0.63167758888150194</v>
      </c>
      <c r="E93" s="38">
        <f t="shared" si="11"/>
        <v>0.63048802039940421</v>
      </c>
      <c r="F93" s="38">
        <f t="shared" si="11"/>
        <v>0.62968046592161186</v>
      </c>
      <c r="G93" s="38">
        <f t="shared" si="11"/>
        <v>0.62841571227647175</v>
      </c>
      <c r="H93" s="38">
        <f t="shared" si="11"/>
        <v>0.62749824684431976</v>
      </c>
      <c r="I93" s="38">
        <f t="shared" si="11"/>
        <v>0.62667674168810727</v>
      </c>
      <c r="J93" s="38">
        <f t="shared" si="11"/>
        <v>0.62511134227393628</v>
      </c>
      <c r="K93" s="38">
        <f t="shared" si="11"/>
        <v>0.62285291704988943</v>
      </c>
      <c r="L93" s="39">
        <f t="shared" si="11"/>
        <v>0.62079869054926251</v>
      </c>
      <c r="M93" s="38">
        <f t="shared" si="11"/>
        <v>0.6179538901332805</v>
      </c>
      <c r="N93" s="38">
        <f t="shared" si="11"/>
        <v>0.6148702878239718</v>
      </c>
      <c r="O93" s="38">
        <f t="shared" si="11"/>
        <v>0.61147187480746723</v>
      </c>
      <c r="P93" s="38">
        <f t="shared" si="11"/>
        <v>0.60788449358331842</v>
      </c>
      <c r="Q93" s="38">
        <f t="shared" si="11"/>
        <v>0.60431102736741316</v>
      </c>
      <c r="R93" s="38">
        <f t="shared" si="11"/>
        <v>0.60101344313321814</v>
      </c>
      <c r="S93" s="38">
        <f t="shared" si="11"/>
        <v>0.59774403895325368</v>
      </c>
      <c r="T93" s="38">
        <f t="shared" si="11"/>
        <v>0.59474777085623554</v>
      </c>
      <c r="U93" s="38">
        <f t="shared" si="11"/>
        <v>0.59156432552410454</v>
      </c>
      <c r="V93" s="38">
        <f t="shared" si="11"/>
        <v>0.58919406002082275</v>
      </c>
      <c r="W93" s="38">
        <f t="shared" si="11"/>
        <v>0.58823851270016903</v>
      </c>
      <c r="X93" s="38">
        <f t="shared" si="11"/>
        <v>0.58752884031572561</v>
      </c>
      <c r="Y93" s="38">
        <f t="shared" si="11"/>
        <v>0.587269242898382</v>
      </c>
      <c r="Z93" s="38">
        <f t="shared" si="11"/>
        <v>0.58739924787898234</v>
      </c>
      <c r="AA93" s="39">
        <f t="shared" si="11"/>
        <v>0.58728757181735713</v>
      </c>
    </row>
    <row r="94" spans="1:27" ht="12.75" customHeight="1" x14ac:dyDescent="0.3">
      <c r="A94" s="13" t="s">
        <v>92</v>
      </c>
      <c r="B94" s="38">
        <f t="shared" si="12"/>
        <v>0.20243717456007851</v>
      </c>
      <c r="C94" s="38">
        <f t="shared" si="11"/>
        <v>0.20494266382897622</v>
      </c>
      <c r="D94" s="38">
        <f t="shared" si="11"/>
        <v>0.20685725140089278</v>
      </c>
      <c r="E94" s="38">
        <f t="shared" si="11"/>
        <v>0.20920750334519933</v>
      </c>
      <c r="F94" s="38">
        <f t="shared" si="11"/>
        <v>0.21150952305997167</v>
      </c>
      <c r="G94" s="38">
        <f t="shared" si="11"/>
        <v>0.21439873417721519</v>
      </c>
      <c r="H94" s="38">
        <f t="shared" si="11"/>
        <v>0.21730364656381487</v>
      </c>
      <c r="I94" s="38">
        <f t="shared" si="11"/>
        <v>0.22016836110209079</v>
      </c>
      <c r="J94" s="38">
        <f t="shared" si="11"/>
        <v>0.22344447835755352</v>
      </c>
      <c r="K94" s="38">
        <f t="shared" si="11"/>
        <v>0.22714335429665167</v>
      </c>
      <c r="L94" s="39">
        <f t="shared" si="11"/>
        <v>0.23100769426309295</v>
      </c>
      <c r="M94" s="38">
        <f t="shared" si="11"/>
        <v>0.23488064152858046</v>
      </c>
      <c r="N94" s="38">
        <f t="shared" si="11"/>
        <v>0.23885932310123847</v>
      </c>
      <c r="O94" s="38">
        <f t="shared" si="11"/>
        <v>0.24287474585669397</v>
      </c>
      <c r="P94" s="38">
        <f t="shared" si="11"/>
        <v>0.24668097378599582</v>
      </c>
      <c r="Q94" s="38">
        <f t="shared" si="11"/>
        <v>0.25076873032142438</v>
      </c>
      <c r="R94" s="38">
        <f t="shared" si="11"/>
        <v>0.25423697658174332</v>
      </c>
      <c r="S94" s="38">
        <f t="shared" si="11"/>
        <v>0.25736796388504873</v>
      </c>
      <c r="T94" s="38">
        <f t="shared" si="11"/>
        <v>0.26030902650543547</v>
      </c>
      <c r="U94" s="38">
        <f t="shared" si="11"/>
        <v>0.26339988048343232</v>
      </c>
      <c r="V94" s="38">
        <f t="shared" si="11"/>
        <v>0.26566733437650308</v>
      </c>
      <c r="W94" s="38">
        <f t="shared" si="11"/>
        <v>0.26649684471626767</v>
      </c>
      <c r="X94" s="38">
        <f t="shared" si="11"/>
        <v>0.26705525197328478</v>
      </c>
      <c r="Y94" s="38">
        <f t="shared" si="11"/>
        <v>0.26718094267763143</v>
      </c>
      <c r="Z94" s="38">
        <f t="shared" si="11"/>
        <v>0.26699690552463773</v>
      </c>
      <c r="AA94" s="39">
        <f t="shared" si="11"/>
        <v>0.26706380405201091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258.77686342926972</v>
      </c>
      <c r="C97" s="76">
        <f t="shared" ref="C97:AA97" si="13">C83/(C84/1000)</f>
        <v>254.95060923560683</v>
      </c>
      <c r="D97" s="76">
        <f t="shared" si="13"/>
        <v>251.48247875891226</v>
      </c>
      <c r="E97" s="76">
        <f t="shared" si="13"/>
        <v>249.57745371644197</v>
      </c>
      <c r="F97" s="76">
        <f t="shared" si="13"/>
        <v>247.48812747753053</v>
      </c>
      <c r="G97" s="76">
        <f t="shared" si="13"/>
        <v>245.22941890991731</v>
      </c>
      <c r="H97" s="76">
        <f t="shared" si="13"/>
        <v>242.41801875812968</v>
      </c>
      <c r="I97" s="76">
        <f t="shared" si="13"/>
        <v>239.44817082100698</v>
      </c>
      <c r="J97" s="76">
        <f t="shared" si="13"/>
        <v>236.45777123654733</v>
      </c>
      <c r="K97" s="76">
        <f t="shared" si="13"/>
        <v>232.40947226263947</v>
      </c>
      <c r="L97" s="63">
        <f t="shared" si="13"/>
        <v>228.44308515722068</v>
      </c>
      <c r="M97" s="76">
        <f t="shared" si="13"/>
        <v>227.73102002125646</v>
      </c>
      <c r="N97" s="76">
        <f t="shared" si="13"/>
        <v>227.33989675091638</v>
      </c>
      <c r="O97" s="76">
        <f t="shared" si="13"/>
        <v>227.52514315961696</v>
      </c>
      <c r="P97" s="76">
        <f t="shared" si="13"/>
        <v>228.4458611030619</v>
      </c>
      <c r="Q97" s="76">
        <f t="shared" si="13"/>
        <v>228.84723487565179</v>
      </c>
      <c r="R97" s="76">
        <f t="shared" si="13"/>
        <v>229.85911107651592</v>
      </c>
      <c r="S97" s="76">
        <f t="shared" si="13"/>
        <v>231.57771238059854</v>
      </c>
      <c r="T97" s="76">
        <f t="shared" si="13"/>
        <v>232.95281657652706</v>
      </c>
      <c r="U97" s="76">
        <f t="shared" si="13"/>
        <v>234.24266298995468</v>
      </c>
      <c r="V97" s="76">
        <f t="shared" si="13"/>
        <v>235.49751047182485</v>
      </c>
      <c r="W97" s="76">
        <f t="shared" si="13"/>
        <v>236.91673111626707</v>
      </c>
      <c r="X97" s="76">
        <f t="shared" si="13"/>
        <v>238.03607811956468</v>
      </c>
      <c r="Y97" s="76">
        <f t="shared" si="13"/>
        <v>238.50457630655788</v>
      </c>
      <c r="Z97" s="76">
        <f t="shared" si="13"/>
        <v>238.84214604297253</v>
      </c>
      <c r="AA97" s="63">
        <f t="shared" si="13"/>
        <v>239.01349741961096</v>
      </c>
    </row>
    <row r="98" spans="1:27" ht="12.75" customHeight="1" x14ac:dyDescent="0.3">
      <c r="A98" s="13" t="s">
        <v>78</v>
      </c>
      <c r="B98" s="76">
        <f>B85/(B84/1000)</f>
        <v>325.72523228361632</v>
      </c>
      <c r="C98" s="76">
        <f t="shared" ref="C98:AA98" si="14">C85/(C84/1000)</f>
        <v>314.36350959478159</v>
      </c>
      <c r="D98" s="76">
        <f t="shared" si="14"/>
        <v>306.02057142691604</v>
      </c>
      <c r="E98" s="76">
        <f t="shared" si="14"/>
        <v>307.31889469753548</v>
      </c>
      <c r="F98" s="76">
        <f t="shared" si="14"/>
        <v>310.90309666784412</v>
      </c>
      <c r="G98" s="76">
        <f t="shared" si="14"/>
        <v>314.89753536303436</v>
      </c>
      <c r="H98" s="76">
        <f t="shared" si="14"/>
        <v>319.57280755802014</v>
      </c>
      <c r="I98" s="76">
        <f t="shared" si="14"/>
        <v>323.98972886949218</v>
      </c>
      <c r="J98" s="76">
        <f t="shared" si="14"/>
        <v>324.89488175101258</v>
      </c>
      <c r="K98" s="76">
        <f t="shared" si="14"/>
        <v>316.94849602863951</v>
      </c>
      <c r="L98" s="63">
        <f t="shared" si="14"/>
        <v>313.07464398356115</v>
      </c>
      <c r="M98" s="76">
        <f t="shared" si="14"/>
        <v>319.71772996677487</v>
      </c>
      <c r="N98" s="76">
        <f t="shared" si="14"/>
        <v>326.90425470666128</v>
      </c>
      <c r="O98" s="76">
        <f t="shared" si="14"/>
        <v>334.57485202829508</v>
      </c>
      <c r="P98" s="76">
        <f t="shared" si="14"/>
        <v>342.33555491161979</v>
      </c>
      <c r="Q98" s="76">
        <f t="shared" si="14"/>
        <v>350.27816007288374</v>
      </c>
      <c r="R98" s="76">
        <f t="shared" si="14"/>
        <v>358.11862691678994</v>
      </c>
      <c r="S98" s="76">
        <f t="shared" si="14"/>
        <v>366.74455666252771</v>
      </c>
      <c r="T98" s="76">
        <f t="shared" si="14"/>
        <v>374.24788229173822</v>
      </c>
      <c r="U98" s="76">
        <f t="shared" si="14"/>
        <v>380.8252905259011</v>
      </c>
      <c r="V98" s="76">
        <f t="shared" si="14"/>
        <v>387.07223583339919</v>
      </c>
      <c r="W98" s="76">
        <f t="shared" si="14"/>
        <v>394.01511095246593</v>
      </c>
      <c r="X98" s="76">
        <f t="shared" si="14"/>
        <v>398.89678477364214</v>
      </c>
      <c r="Y98" s="76">
        <f t="shared" si="14"/>
        <v>400.14111520764806</v>
      </c>
      <c r="Z98" s="76">
        <f t="shared" si="14"/>
        <v>401.51387219501538</v>
      </c>
      <c r="AA98" s="63">
        <f t="shared" si="14"/>
        <v>402.01468836840013</v>
      </c>
    </row>
    <row r="99" spans="1:27" ht="12.75" customHeight="1" x14ac:dyDescent="0.3">
      <c r="A99" s="13" t="s">
        <v>80</v>
      </c>
      <c r="B99" s="76">
        <f>SUM(B97:B98)</f>
        <v>584.5020957128861</v>
      </c>
      <c r="C99" s="76">
        <f t="shared" ref="C99:AA99" si="15">SUM(C97:C98)</f>
        <v>569.31411883038845</v>
      </c>
      <c r="D99" s="76">
        <f t="shared" si="15"/>
        <v>557.50305018582833</v>
      </c>
      <c r="E99" s="76">
        <f t="shared" si="15"/>
        <v>556.89634841397742</v>
      </c>
      <c r="F99" s="76">
        <f t="shared" si="15"/>
        <v>558.39122414537462</v>
      </c>
      <c r="G99" s="76">
        <f t="shared" si="15"/>
        <v>560.12695427295171</v>
      </c>
      <c r="H99" s="76">
        <f t="shared" si="15"/>
        <v>561.99082631614988</v>
      </c>
      <c r="I99" s="76">
        <f t="shared" si="15"/>
        <v>563.43789969049919</v>
      </c>
      <c r="J99" s="76">
        <f t="shared" si="15"/>
        <v>561.35265298755985</v>
      </c>
      <c r="K99" s="76">
        <f t="shared" si="15"/>
        <v>549.35796829127901</v>
      </c>
      <c r="L99" s="63">
        <f t="shared" si="15"/>
        <v>541.51772914078185</v>
      </c>
      <c r="M99" s="76">
        <f t="shared" si="15"/>
        <v>547.4487499880313</v>
      </c>
      <c r="N99" s="76">
        <f t="shared" si="15"/>
        <v>554.24415145757769</v>
      </c>
      <c r="O99" s="76">
        <f t="shared" si="15"/>
        <v>562.0999951879121</v>
      </c>
      <c r="P99" s="76">
        <f t="shared" si="15"/>
        <v>570.78141601468167</v>
      </c>
      <c r="Q99" s="76">
        <f t="shared" si="15"/>
        <v>579.12539494853559</v>
      </c>
      <c r="R99" s="76">
        <f t="shared" si="15"/>
        <v>587.97773799330582</v>
      </c>
      <c r="S99" s="76">
        <f t="shared" si="15"/>
        <v>598.3222690431262</v>
      </c>
      <c r="T99" s="76">
        <f t="shared" si="15"/>
        <v>607.20069886826525</v>
      </c>
      <c r="U99" s="76">
        <f t="shared" si="15"/>
        <v>615.06795351585583</v>
      </c>
      <c r="V99" s="76">
        <f t="shared" si="15"/>
        <v>622.56974630522404</v>
      </c>
      <c r="W99" s="76">
        <f t="shared" si="15"/>
        <v>630.93184206873298</v>
      </c>
      <c r="X99" s="76">
        <f t="shared" si="15"/>
        <v>636.93286289320679</v>
      </c>
      <c r="Y99" s="76">
        <f t="shared" si="15"/>
        <v>638.64569151420596</v>
      </c>
      <c r="Z99" s="76">
        <f t="shared" si="15"/>
        <v>640.35601823798788</v>
      </c>
      <c r="AA99" s="63">
        <f t="shared" si="15"/>
        <v>641.02818578801111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149167</v>
      </c>
      <c r="D10" s="76">
        <v>149746</v>
      </c>
      <c r="E10" s="76">
        <v>150313</v>
      </c>
      <c r="F10" s="76">
        <v>150885</v>
      </c>
      <c r="G10" s="76">
        <v>151390</v>
      </c>
      <c r="H10" s="76">
        <v>151848</v>
      </c>
      <c r="I10" s="76">
        <v>152318</v>
      </c>
      <c r="J10" s="76">
        <v>152790</v>
      </c>
      <c r="K10" s="76">
        <v>153281</v>
      </c>
      <c r="L10" s="63">
        <v>153733</v>
      </c>
      <c r="M10" s="76">
        <v>154203</v>
      </c>
      <c r="N10" s="76">
        <v>154639</v>
      </c>
      <c r="O10" s="76">
        <v>155055</v>
      </c>
      <c r="P10" s="76">
        <v>155441</v>
      </c>
      <c r="Q10" s="76">
        <v>155809</v>
      </c>
      <c r="R10" s="76">
        <v>156158</v>
      </c>
      <c r="S10" s="76">
        <v>156498</v>
      </c>
      <c r="T10" s="76">
        <v>156809</v>
      </c>
      <c r="U10" s="76">
        <v>157087</v>
      </c>
      <c r="V10" s="76">
        <v>157353</v>
      </c>
      <c r="W10" s="76">
        <v>157606</v>
      </c>
      <c r="X10" s="76">
        <v>157856</v>
      </c>
      <c r="Y10" s="76">
        <v>158097</v>
      </c>
      <c r="Z10" s="76">
        <v>158347</v>
      </c>
      <c r="AA10" s="63">
        <v>158585</v>
      </c>
    </row>
    <row r="11" spans="1:27" ht="12.75" customHeight="1" x14ac:dyDescent="0.3">
      <c r="A11" s="6" t="s">
        <v>55</v>
      </c>
      <c r="B11" s="25"/>
      <c r="C11" s="76">
        <v>1401</v>
      </c>
      <c r="D11" s="76">
        <v>1422</v>
      </c>
      <c r="E11" s="76">
        <v>1422</v>
      </c>
      <c r="F11" s="76">
        <v>1419</v>
      </c>
      <c r="G11" s="76">
        <v>1423</v>
      </c>
      <c r="H11" s="76">
        <v>1431</v>
      </c>
      <c r="I11" s="76">
        <v>1433</v>
      </c>
      <c r="J11" s="76">
        <v>1442</v>
      </c>
      <c r="K11" s="76">
        <v>1449</v>
      </c>
      <c r="L11" s="63">
        <v>1453</v>
      </c>
      <c r="M11" s="76">
        <v>1455</v>
      </c>
      <c r="N11" s="76">
        <v>1455</v>
      </c>
      <c r="O11" s="76">
        <v>1459</v>
      </c>
      <c r="P11" s="76">
        <v>1466</v>
      </c>
      <c r="Q11" s="76">
        <v>1468</v>
      </c>
      <c r="R11" s="76">
        <v>1468</v>
      </c>
      <c r="S11" s="76">
        <v>1466</v>
      </c>
      <c r="T11" s="76">
        <v>1466</v>
      </c>
      <c r="U11" s="76">
        <v>1475</v>
      </c>
      <c r="V11" s="76">
        <v>1480</v>
      </c>
      <c r="W11" s="76">
        <v>1484</v>
      </c>
      <c r="X11" s="76">
        <v>1488</v>
      </c>
      <c r="Y11" s="76">
        <v>1490</v>
      </c>
      <c r="Z11" s="76">
        <v>1483</v>
      </c>
      <c r="AA11" s="63">
        <v>1487</v>
      </c>
    </row>
    <row r="12" spans="1:27" ht="12.75" customHeight="1" x14ac:dyDescent="0.3">
      <c r="A12" s="6" t="s">
        <v>56</v>
      </c>
      <c r="B12" s="25"/>
      <c r="C12" s="76">
        <v>1482</v>
      </c>
      <c r="D12" s="76">
        <v>1541</v>
      </c>
      <c r="E12" s="76">
        <v>1558</v>
      </c>
      <c r="F12" s="76">
        <v>1588</v>
      </c>
      <c r="G12" s="76">
        <v>1617</v>
      </c>
      <c r="H12" s="76">
        <v>1641</v>
      </c>
      <c r="I12" s="76">
        <v>1663</v>
      </c>
      <c r="J12" s="76">
        <v>1662</v>
      </c>
      <c r="K12" s="76">
        <v>1703</v>
      </c>
      <c r="L12" s="63">
        <v>1694</v>
      </c>
      <c r="M12" s="76">
        <v>1736</v>
      </c>
      <c r="N12" s="76">
        <v>1744</v>
      </c>
      <c r="O12" s="76">
        <v>1775</v>
      </c>
      <c r="P12" s="76">
        <v>1791</v>
      </c>
      <c r="Q12" s="76">
        <v>1817</v>
      </c>
      <c r="R12" s="76">
        <v>1815</v>
      </c>
      <c r="S12" s="76">
        <v>1837</v>
      </c>
      <c r="T12" s="76">
        <v>1852</v>
      </c>
      <c r="U12" s="76">
        <v>1871</v>
      </c>
      <c r="V12" s="76">
        <v>1886</v>
      </c>
      <c r="W12" s="76">
        <v>1903</v>
      </c>
      <c r="X12" s="76">
        <v>1917</v>
      </c>
      <c r="Y12" s="76">
        <v>1913</v>
      </c>
      <c r="Z12" s="76">
        <v>1920</v>
      </c>
      <c r="AA12" s="63">
        <v>1941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-81</v>
      </c>
      <c r="D14" s="76">
        <f t="shared" ref="D14:AA14" si="0">D11-D12</f>
        <v>-119</v>
      </c>
      <c r="E14" s="76">
        <f t="shared" si="0"/>
        <v>-136</v>
      </c>
      <c r="F14" s="76">
        <f t="shared" si="0"/>
        <v>-169</v>
      </c>
      <c r="G14" s="76">
        <f t="shared" si="0"/>
        <v>-194</v>
      </c>
      <c r="H14" s="76">
        <f t="shared" si="0"/>
        <v>-210</v>
      </c>
      <c r="I14" s="76">
        <f t="shared" si="0"/>
        <v>-230</v>
      </c>
      <c r="J14" s="76">
        <f t="shared" si="0"/>
        <v>-220</v>
      </c>
      <c r="K14" s="76">
        <f t="shared" si="0"/>
        <v>-254</v>
      </c>
      <c r="L14" s="63">
        <f t="shared" si="0"/>
        <v>-241</v>
      </c>
      <c r="M14" s="76">
        <f t="shared" si="0"/>
        <v>-281</v>
      </c>
      <c r="N14" s="76">
        <f t="shared" si="0"/>
        <v>-289</v>
      </c>
      <c r="O14" s="76">
        <f t="shared" si="0"/>
        <v>-316</v>
      </c>
      <c r="P14" s="76">
        <f t="shared" si="0"/>
        <v>-325</v>
      </c>
      <c r="Q14" s="76">
        <f t="shared" si="0"/>
        <v>-349</v>
      </c>
      <c r="R14" s="76">
        <f t="shared" si="0"/>
        <v>-347</v>
      </c>
      <c r="S14" s="76">
        <f t="shared" si="0"/>
        <v>-371</v>
      </c>
      <c r="T14" s="76">
        <f t="shared" si="0"/>
        <v>-386</v>
      </c>
      <c r="U14" s="76">
        <f t="shared" si="0"/>
        <v>-396</v>
      </c>
      <c r="V14" s="76">
        <f t="shared" si="0"/>
        <v>-406</v>
      </c>
      <c r="W14" s="76">
        <f t="shared" si="0"/>
        <v>-419</v>
      </c>
      <c r="X14" s="76">
        <f t="shared" si="0"/>
        <v>-429</v>
      </c>
      <c r="Y14" s="76">
        <f t="shared" si="0"/>
        <v>-423</v>
      </c>
      <c r="Z14" s="76">
        <f t="shared" si="0"/>
        <v>-437</v>
      </c>
      <c r="AA14" s="63">
        <f t="shared" si="0"/>
        <v>-454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580</v>
      </c>
      <c r="D16" s="76">
        <v>580</v>
      </c>
      <c r="E16" s="76">
        <v>579</v>
      </c>
      <c r="F16" s="76">
        <v>579</v>
      </c>
      <c r="G16" s="76">
        <v>582</v>
      </c>
      <c r="H16" s="76">
        <v>582</v>
      </c>
      <c r="I16" s="76">
        <v>588</v>
      </c>
      <c r="J16" s="76">
        <v>588</v>
      </c>
      <c r="K16" s="76">
        <v>588</v>
      </c>
      <c r="L16" s="63">
        <v>588</v>
      </c>
      <c r="M16" s="76">
        <v>588</v>
      </c>
      <c r="N16" s="76">
        <v>588</v>
      </c>
      <c r="O16" s="76">
        <v>588</v>
      </c>
      <c r="P16" s="76">
        <v>588</v>
      </c>
      <c r="Q16" s="76">
        <v>588</v>
      </c>
      <c r="R16" s="76">
        <v>588</v>
      </c>
      <c r="S16" s="76">
        <v>588</v>
      </c>
      <c r="T16" s="76">
        <v>588</v>
      </c>
      <c r="U16" s="76">
        <v>588</v>
      </c>
      <c r="V16" s="76">
        <v>588</v>
      </c>
      <c r="W16" s="76">
        <v>588</v>
      </c>
      <c r="X16" s="76">
        <v>588</v>
      </c>
      <c r="Y16" s="76">
        <v>588</v>
      </c>
      <c r="Z16" s="76">
        <v>588</v>
      </c>
      <c r="AA16" s="63">
        <v>588</v>
      </c>
    </row>
    <row r="17" spans="1:27" ht="12.75" customHeight="1" x14ac:dyDescent="0.3">
      <c r="A17" s="81" t="s">
        <v>83</v>
      </c>
      <c r="B17" s="81"/>
      <c r="C17" s="76">
        <v>1106</v>
      </c>
      <c r="D17" s="76">
        <v>1106</v>
      </c>
      <c r="E17" s="76">
        <v>1098</v>
      </c>
      <c r="F17" s="76">
        <v>1097</v>
      </c>
      <c r="G17" s="76">
        <v>1093</v>
      </c>
      <c r="H17" s="76">
        <v>1092</v>
      </c>
      <c r="I17" s="76">
        <v>1095</v>
      </c>
      <c r="J17" s="76">
        <v>1093</v>
      </c>
      <c r="K17" s="76">
        <v>1100</v>
      </c>
      <c r="L17" s="63">
        <v>1107</v>
      </c>
      <c r="M17" s="76">
        <v>1104</v>
      </c>
      <c r="N17" s="76">
        <v>1104</v>
      </c>
      <c r="O17" s="76">
        <v>1102</v>
      </c>
      <c r="P17" s="76">
        <v>1107</v>
      </c>
      <c r="Q17" s="76">
        <v>1108</v>
      </c>
      <c r="R17" s="76">
        <v>1105</v>
      </c>
      <c r="S17" s="76">
        <v>1101</v>
      </c>
      <c r="T17" s="76">
        <v>1099</v>
      </c>
      <c r="U17" s="76">
        <v>1098</v>
      </c>
      <c r="V17" s="76">
        <v>1095</v>
      </c>
      <c r="W17" s="76">
        <v>1094</v>
      </c>
      <c r="X17" s="76">
        <v>1090</v>
      </c>
      <c r="Y17" s="76">
        <v>1090</v>
      </c>
      <c r="Z17" s="76">
        <v>1087</v>
      </c>
      <c r="AA17" s="63">
        <v>1089</v>
      </c>
    </row>
    <row r="18" spans="1:27" ht="12.75" customHeight="1" x14ac:dyDescent="0.3">
      <c r="A18" s="6" t="s">
        <v>97</v>
      </c>
      <c r="B18" s="6"/>
      <c r="C18" s="76">
        <v>2819</v>
      </c>
      <c r="D18" s="76">
        <v>2802</v>
      </c>
      <c r="E18" s="76">
        <v>2780</v>
      </c>
      <c r="F18" s="76">
        <v>2770</v>
      </c>
      <c r="G18" s="76">
        <v>2767</v>
      </c>
      <c r="H18" s="76">
        <v>2756</v>
      </c>
      <c r="I18" s="76">
        <v>2762</v>
      </c>
      <c r="J18" s="76">
        <v>2767</v>
      </c>
      <c r="K18" s="76">
        <v>2761</v>
      </c>
      <c r="L18" s="63">
        <v>2762</v>
      </c>
      <c r="M18" s="76">
        <v>2763</v>
      </c>
      <c r="N18" s="76">
        <v>2761</v>
      </c>
      <c r="O18" s="76">
        <v>2757</v>
      </c>
      <c r="P18" s="76">
        <v>2753</v>
      </c>
      <c r="Q18" s="76">
        <v>2751</v>
      </c>
      <c r="R18" s="76">
        <v>2749</v>
      </c>
      <c r="S18" s="76">
        <v>2741</v>
      </c>
      <c r="T18" s="76">
        <v>2734</v>
      </c>
      <c r="U18" s="76">
        <v>2731</v>
      </c>
      <c r="V18" s="76">
        <v>2731</v>
      </c>
      <c r="W18" s="76">
        <v>2732</v>
      </c>
      <c r="X18" s="76">
        <v>2732</v>
      </c>
      <c r="Y18" s="76">
        <v>2729</v>
      </c>
      <c r="Z18" s="76">
        <v>2728</v>
      </c>
      <c r="AA18" s="63">
        <v>2731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476</v>
      </c>
      <c r="D20" s="76">
        <v>490</v>
      </c>
      <c r="E20" s="76">
        <v>494</v>
      </c>
      <c r="F20" s="76">
        <v>497</v>
      </c>
      <c r="G20" s="76">
        <v>495</v>
      </c>
      <c r="H20" s="76">
        <v>501</v>
      </c>
      <c r="I20" s="76">
        <v>496</v>
      </c>
      <c r="J20" s="76">
        <v>496</v>
      </c>
      <c r="K20" s="76">
        <v>496</v>
      </c>
      <c r="L20" s="63">
        <v>496</v>
      </c>
      <c r="M20" s="76">
        <v>496</v>
      </c>
      <c r="N20" s="76">
        <v>496</v>
      </c>
      <c r="O20" s="76">
        <v>496</v>
      </c>
      <c r="P20" s="76">
        <v>496</v>
      </c>
      <c r="Q20" s="76">
        <v>496</v>
      </c>
      <c r="R20" s="76">
        <v>496</v>
      </c>
      <c r="S20" s="76">
        <v>496</v>
      </c>
      <c r="T20" s="76">
        <v>496</v>
      </c>
      <c r="U20" s="76">
        <v>496</v>
      </c>
      <c r="V20" s="76">
        <v>496</v>
      </c>
      <c r="W20" s="76">
        <v>496</v>
      </c>
      <c r="X20" s="76">
        <v>496</v>
      </c>
      <c r="Y20" s="76">
        <v>496</v>
      </c>
      <c r="Z20" s="76">
        <v>496</v>
      </c>
      <c r="AA20" s="63">
        <v>496</v>
      </c>
    </row>
    <row r="21" spans="1:27" ht="12.75" customHeight="1" x14ac:dyDescent="0.3">
      <c r="A21" s="81" t="s">
        <v>84</v>
      </c>
      <c r="B21" s="81"/>
      <c r="C21" s="76">
        <v>783</v>
      </c>
      <c r="D21" s="76">
        <v>779</v>
      </c>
      <c r="E21" s="76">
        <v>779</v>
      </c>
      <c r="F21" s="76">
        <v>780</v>
      </c>
      <c r="G21" s="76">
        <v>784</v>
      </c>
      <c r="H21" s="76">
        <v>778</v>
      </c>
      <c r="I21" s="76">
        <v>776</v>
      </c>
      <c r="J21" s="76">
        <v>776</v>
      </c>
      <c r="K21" s="76">
        <v>775</v>
      </c>
      <c r="L21" s="63">
        <v>775</v>
      </c>
      <c r="M21" s="76">
        <v>774</v>
      </c>
      <c r="N21" s="76">
        <v>780</v>
      </c>
      <c r="O21" s="76">
        <v>781</v>
      </c>
      <c r="P21" s="76">
        <v>781</v>
      </c>
      <c r="Q21" s="76">
        <v>784</v>
      </c>
      <c r="R21" s="76">
        <v>783</v>
      </c>
      <c r="S21" s="76">
        <v>785</v>
      </c>
      <c r="T21" s="76">
        <v>789</v>
      </c>
      <c r="U21" s="76">
        <v>787</v>
      </c>
      <c r="V21" s="76">
        <v>786</v>
      </c>
      <c r="W21" s="76">
        <v>782</v>
      </c>
      <c r="X21" s="76">
        <v>778</v>
      </c>
      <c r="Y21" s="76">
        <v>779</v>
      </c>
      <c r="Z21" s="76">
        <v>775</v>
      </c>
      <c r="AA21" s="63">
        <v>775</v>
      </c>
    </row>
    <row r="22" spans="1:27" ht="12.75" customHeight="1" x14ac:dyDescent="0.3">
      <c r="A22" s="6" t="s">
        <v>98</v>
      </c>
      <c r="B22" s="6"/>
      <c r="C22" s="76">
        <v>2576</v>
      </c>
      <c r="D22" s="76">
        <v>2521</v>
      </c>
      <c r="E22" s="76">
        <v>2469</v>
      </c>
      <c r="F22" s="76">
        <v>2487</v>
      </c>
      <c r="G22" s="76">
        <v>2496</v>
      </c>
      <c r="H22" s="76">
        <v>2462</v>
      </c>
      <c r="I22" s="76">
        <v>2463</v>
      </c>
      <c r="J22" s="76">
        <v>2456</v>
      </c>
      <c r="K22" s="76">
        <v>2458</v>
      </c>
      <c r="L22" s="63">
        <v>2459</v>
      </c>
      <c r="M22" s="76">
        <v>2454</v>
      </c>
      <c r="N22" s="76">
        <v>2457</v>
      </c>
      <c r="O22" s="76">
        <v>2459</v>
      </c>
      <c r="P22" s="76">
        <v>2459</v>
      </c>
      <c r="Q22" s="76">
        <v>2457</v>
      </c>
      <c r="R22" s="76">
        <v>2460</v>
      </c>
      <c r="S22" s="76">
        <v>2454</v>
      </c>
      <c r="T22" s="76">
        <v>2456</v>
      </c>
      <c r="U22" s="76">
        <v>2457</v>
      </c>
      <c r="V22" s="76">
        <v>2455</v>
      </c>
      <c r="W22" s="76">
        <v>2454</v>
      </c>
      <c r="X22" s="76">
        <v>2448</v>
      </c>
      <c r="Y22" s="76">
        <v>2447</v>
      </c>
      <c r="Z22" s="76">
        <v>2444</v>
      </c>
      <c r="AA22" s="63">
        <v>2441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104</v>
      </c>
      <c r="D24" s="76">
        <f t="shared" ref="D24:AA26" si="1">D16-D20</f>
        <v>90</v>
      </c>
      <c r="E24" s="76">
        <f t="shared" si="1"/>
        <v>85</v>
      </c>
      <c r="F24" s="76">
        <f t="shared" si="1"/>
        <v>82</v>
      </c>
      <c r="G24" s="76">
        <f t="shared" si="1"/>
        <v>87</v>
      </c>
      <c r="H24" s="76">
        <f t="shared" si="1"/>
        <v>81</v>
      </c>
      <c r="I24" s="76">
        <f t="shared" si="1"/>
        <v>92</v>
      </c>
      <c r="J24" s="76">
        <f t="shared" si="1"/>
        <v>92</v>
      </c>
      <c r="K24" s="76">
        <f t="shared" si="1"/>
        <v>92</v>
      </c>
      <c r="L24" s="63">
        <f t="shared" si="1"/>
        <v>92</v>
      </c>
      <c r="M24" s="76">
        <f t="shared" si="1"/>
        <v>92</v>
      </c>
      <c r="N24" s="76">
        <f t="shared" si="1"/>
        <v>92</v>
      </c>
      <c r="O24" s="76">
        <f t="shared" si="1"/>
        <v>92</v>
      </c>
      <c r="P24" s="76">
        <f t="shared" si="1"/>
        <v>92</v>
      </c>
      <c r="Q24" s="76">
        <f t="shared" si="1"/>
        <v>92</v>
      </c>
      <c r="R24" s="76">
        <f t="shared" si="1"/>
        <v>92</v>
      </c>
      <c r="S24" s="76">
        <f t="shared" si="1"/>
        <v>92</v>
      </c>
      <c r="T24" s="76">
        <f t="shared" si="1"/>
        <v>92</v>
      </c>
      <c r="U24" s="76">
        <f t="shared" si="1"/>
        <v>92</v>
      </c>
      <c r="V24" s="76">
        <f t="shared" si="1"/>
        <v>92</v>
      </c>
      <c r="W24" s="76">
        <f t="shared" si="1"/>
        <v>92</v>
      </c>
      <c r="X24" s="76">
        <f t="shared" si="1"/>
        <v>92</v>
      </c>
      <c r="Y24" s="76">
        <f t="shared" si="1"/>
        <v>92</v>
      </c>
      <c r="Z24" s="76">
        <f t="shared" si="1"/>
        <v>92</v>
      </c>
      <c r="AA24" s="63">
        <f t="shared" si="1"/>
        <v>92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323</v>
      </c>
      <c r="D25" s="76">
        <f t="shared" si="2"/>
        <v>327</v>
      </c>
      <c r="E25" s="76">
        <f t="shared" si="2"/>
        <v>319</v>
      </c>
      <c r="F25" s="76">
        <f t="shared" si="2"/>
        <v>317</v>
      </c>
      <c r="G25" s="76">
        <f t="shared" si="2"/>
        <v>309</v>
      </c>
      <c r="H25" s="76">
        <f t="shared" si="2"/>
        <v>314</v>
      </c>
      <c r="I25" s="76">
        <f t="shared" si="2"/>
        <v>319</v>
      </c>
      <c r="J25" s="76">
        <f t="shared" si="2"/>
        <v>317</v>
      </c>
      <c r="K25" s="76">
        <f t="shared" si="2"/>
        <v>325</v>
      </c>
      <c r="L25" s="63">
        <f t="shared" si="2"/>
        <v>332</v>
      </c>
      <c r="M25" s="76">
        <f t="shared" si="2"/>
        <v>330</v>
      </c>
      <c r="N25" s="76">
        <f t="shared" si="2"/>
        <v>324</v>
      </c>
      <c r="O25" s="76">
        <f t="shared" si="2"/>
        <v>321</v>
      </c>
      <c r="P25" s="76">
        <f t="shared" si="2"/>
        <v>326</v>
      </c>
      <c r="Q25" s="76">
        <f t="shared" si="2"/>
        <v>324</v>
      </c>
      <c r="R25" s="76">
        <f t="shared" si="2"/>
        <v>322</v>
      </c>
      <c r="S25" s="76">
        <f t="shared" si="1"/>
        <v>316</v>
      </c>
      <c r="T25" s="76">
        <f t="shared" si="1"/>
        <v>310</v>
      </c>
      <c r="U25" s="76">
        <f t="shared" si="1"/>
        <v>311</v>
      </c>
      <c r="V25" s="76">
        <f t="shared" si="1"/>
        <v>309</v>
      </c>
      <c r="W25" s="76">
        <f t="shared" si="1"/>
        <v>312</v>
      </c>
      <c r="X25" s="76">
        <f t="shared" si="1"/>
        <v>312</v>
      </c>
      <c r="Y25" s="76">
        <f t="shared" si="1"/>
        <v>311</v>
      </c>
      <c r="Z25" s="76">
        <f t="shared" si="1"/>
        <v>312</v>
      </c>
      <c r="AA25" s="63">
        <f t="shared" si="1"/>
        <v>314</v>
      </c>
    </row>
    <row r="26" spans="1:27" ht="12.75" customHeight="1" x14ac:dyDescent="0.3">
      <c r="A26" s="6" t="s">
        <v>82</v>
      </c>
      <c r="B26" s="6"/>
      <c r="C26" s="76">
        <f t="shared" si="2"/>
        <v>243</v>
      </c>
      <c r="D26" s="76">
        <f t="shared" si="1"/>
        <v>281</v>
      </c>
      <c r="E26" s="76">
        <f t="shared" si="1"/>
        <v>311</v>
      </c>
      <c r="F26" s="76">
        <f t="shared" si="1"/>
        <v>283</v>
      </c>
      <c r="G26" s="76">
        <f t="shared" si="1"/>
        <v>271</v>
      </c>
      <c r="H26" s="76">
        <f t="shared" si="1"/>
        <v>294</v>
      </c>
      <c r="I26" s="76">
        <f t="shared" si="1"/>
        <v>299</v>
      </c>
      <c r="J26" s="76">
        <f t="shared" si="1"/>
        <v>311</v>
      </c>
      <c r="K26" s="76">
        <f t="shared" si="1"/>
        <v>303</v>
      </c>
      <c r="L26" s="63">
        <f t="shared" si="1"/>
        <v>303</v>
      </c>
      <c r="M26" s="76">
        <f t="shared" si="1"/>
        <v>309</v>
      </c>
      <c r="N26" s="76">
        <f t="shared" si="1"/>
        <v>304</v>
      </c>
      <c r="O26" s="76">
        <f t="shared" si="1"/>
        <v>298</v>
      </c>
      <c r="P26" s="76">
        <f t="shared" si="1"/>
        <v>294</v>
      </c>
      <c r="Q26" s="76">
        <f t="shared" si="1"/>
        <v>294</v>
      </c>
      <c r="R26" s="76">
        <f t="shared" si="1"/>
        <v>289</v>
      </c>
      <c r="S26" s="76">
        <f t="shared" si="1"/>
        <v>287</v>
      </c>
      <c r="T26" s="76">
        <f t="shared" si="1"/>
        <v>278</v>
      </c>
      <c r="U26" s="76">
        <f t="shared" si="1"/>
        <v>274</v>
      </c>
      <c r="V26" s="76">
        <f t="shared" si="1"/>
        <v>276</v>
      </c>
      <c r="W26" s="76">
        <f t="shared" si="1"/>
        <v>278</v>
      </c>
      <c r="X26" s="76">
        <f t="shared" si="1"/>
        <v>284</v>
      </c>
      <c r="Y26" s="76">
        <f t="shared" si="1"/>
        <v>282</v>
      </c>
      <c r="Z26" s="76">
        <f t="shared" si="1"/>
        <v>284</v>
      </c>
      <c r="AA26" s="63">
        <f t="shared" si="1"/>
        <v>290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670</v>
      </c>
      <c r="D28" s="76">
        <f t="shared" ref="D28:AA28" si="3">SUM(D24:D26)</f>
        <v>698</v>
      </c>
      <c r="E28" s="76">
        <f t="shared" si="3"/>
        <v>715</v>
      </c>
      <c r="F28" s="76">
        <f t="shared" si="3"/>
        <v>682</v>
      </c>
      <c r="G28" s="76">
        <f t="shared" si="3"/>
        <v>667</v>
      </c>
      <c r="H28" s="76">
        <f t="shared" si="3"/>
        <v>689</v>
      </c>
      <c r="I28" s="76">
        <f t="shared" si="3"/>
        <v>710</v>
      </c>
      <c r="J28" s="76">
        <f t="shared" si="3"/>
        <v>720</v>
      </c>
      <c r="K28" s="76">
        <f t="shared" si="3"/>
        <v>720</v>
      </c>
      <c r="L28" s="63">
        <f t="shared" si="3"/>
        <v>727</v>
      </c>
      <c r="M28" s="76">
        <f t="shared" si="3"/>
        <v>731</v>
      </c>
      <c r="N28" s="76">
        <f t="shared" si="3"/>
        <v>720</v>
      </c>
      <c r="O28" s="76">
        <f t="shared" si="3"/>
        <v>711</v>
      </c>
      <c r="P28" s="76">
        <f t="shared" si="3"/>
        <v>712</v>
      </c>
      <c r="Q28" s="76">
        <f t="shared" si="3"/>
        <v>710</v>
      </c>
      <c r="R28" s="76">
        <f t="shared" si="3"/>
        <v>703</v>
      </c>
      <c r="S28" s="76">
        <f t="shared" si="3"/>
        <v>695</v>
      </c>
      <c r="T28" s="76">
        <f t="shared" si="3"/>
        <v>680</v>
      </c>
      <c r="U28" s="76">
        <f t="shared" si="3"/>
        <v>677</v>
      </c>
      <c r="V28" s="76">
        <f t="shared" si="3"/>
        <v>677</v>
      </c>
      <c r="W28" s="76">
        <f t="shared" si="3"/>
        <v>682</v>
      </c>
      <c r="X28" s="76">
        <f t="shared" si="3"/>
        <v>688</v>
      </c>
      <c r="Y28" s="76">
        <f t="shared" si="3"/>
        <v>685</v>
      </c>
      <c r="Z28" s="76">
        <f t="shared" si="3"/>
        <v>688</v>
      </c>
      <c r="AA28" s="63">
        <f t="shared" si="3"/>
        <v>696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-10</v>
      </c>
      <c r="D30" s="76">
        <v>-12</v>
      </c>
      <c r="E30" s="76">
        <v>-7</v>
      </c>
      <c r="F30" s="76">
        <v>-8</v>
      </c>
      <c r="G30" s="76">
        <v>-15</v>
      </c>
      <c r="H30" s="76">
        <v>-9</v>
      </c>
      <c r="I30" s="76">
        <v>-8</v>
      </c>
      <c r="J30" s="76">
        <v>-9</v>
      </c>
      <c r="K30" s="76">
        <v>-14</v>
      </c>
      <c r="L30" s="63">
        <v>-16</v>
      </c>
      <c r="M30" s="76">
        <v>-14</v>
      </c>
      <c r="N30" s="76">
        <v>-15</v>
      </c>
      <c r="O30" s="76">
        <v>-9</v>
      </c>
      <c r="P30" s="76">
        <v>-19</v>
      </c>
      <c r="Q30" s="76">
        <v>-12</v>
      </c>
      <c r="R30" s="76">
        <v>-16</v>
      </c>
      <c r="S30" s="76">
        <v>-13</v>
      </c>
      <c r="T30" s="76">
        <v>-16</v>
      </c>
      <c r="U30" s="76">
        <v>-15</v>
      </c>
      <c r="V30" s="76">
        <v>-18</v>
      </c>
      <c r="W30" s="76">
        <v>-13</v>
      </c>
      <c r="X30" s="76">
        <v>-18</v>
      </c>
      <c r="Y30" s="76">
        <v>-12</v>
      </c>
      <c r="Z30" s="76">
        <v>-13</v>
      </c>
      <c r="AA30" s="63">
        <v>-18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579</v>
      </c>
      <c r="D32" s="76">
        <f t="shared" ref="D32:AA32" si="4">D30+D28+D14</f>
        <v>567</v>
      </c>
      <c r="E32" s="76">
        <f t="shared" si="4"/>
        <v>572</v>
      </c>
      <c r="F32" s="76">
        <f t="shared" si="4"/>
        <v>505</v>
      </c>
      <c r="G32" s="76">
        <f t="shared" si="4"/>
        <v>458</v>
      </c>
      <c r="H32" s="76">
        <f t="shared" si="4"/>
        <v>470</v>
      </c>
      <c r="I32" s="76">
        <f t="shared" si="4"/>
        <v>472</v>
      </c>
      <c r="J32" s="76">
        <f t="shared" si="4"/>
        <v>491</v>
      </c>
      <c r="K32" s="76">
        <f t="shared" si="4"/>
        <v>452</v>
      </c>
      <c r="L32" s="63">
        <f t="shared" si="4"/>
        <v>470</v>
      </c>
      <c r="M32" s="76">
        <f t="shared" si="4"/>
        <v>436</v>
      </c>
      <c r="N32" s="76">
        <f t="shared" si="4"/>
        <v>416</v>
      </c>
      <c r="O32" s="76">
        <f t="shared" si="4"/>
        <v>386</v>
      </c>
      <c r="P32" s="76">
        <f t="shared" si="4"/>
        <v>368</v>
      </c>
      <c r="Q32" s="76">
        <f t="shared" si="4"/>
        <v>349</v>
      </c>
      <c r="R32" s="76">
        <f t="shared" si="4"/>
        <v>340</v>
      </c>
      <c r="S32" s="76">
        <f t="shared" si="4"/>
        <v>311</v>
      </c>
      <c r="T32" s="76">
        <f t="shared" si="4"/>
        <v>278</v>
      </c>
      <c r="U32" s="76">
        <f t="shared" si="4"/>
        <v>266</v>
      </c>
      <c r="V32" s="76">
        <f t="shared" si="4"/>
        <v>253</v>
      </c>
      <c r="W32" s="76">
        <f t="shared" si="4"/>
        <v>250</v>
      </c>
      <c r="X32" s="76">
        <f t="shared" si="4"/>
        <v>241</v>
      </c>
      <c r="Y32" s="76">
        <f t="shared" si="4"/>
        <v>250</v>
      </c>
      <c r="Z32" s="76">
        <f t="shared" si="4"/>
        <v>238</v>
      </c>
      <c r="AA32" s="63">
        <f t="shared" si="4"/>
        <v>224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149746</v>
      </c>
      <c r="D34" s="76">
        <v>150313</v>
      </c>
      <c r="E34" s="76">
        <v>150885</v>
      </c>
      <c r="F34" s="76">
        <v>151390</v>
      </c>
      <c r="G34" s="76">
        <v>151848</v>
      </c>
      <c r="H34" s="76">
        <v>152318</v>
      </c>
      <c r="I34" s="76">
        <v>152790</v>
      </c>
      <c r="J34" s="76">
        <v>153281</v>
      </c>
      <c r="K34" s="76">
        <v>153733</v>
      </c>
      <c r="L34" s="63">
        <v>154203</v>
      </c>
      <c r="M34" s="76">
        <v>154639</v>
      </c>
      <c r="N34" s="76">
        <v>155055</v>
      </c>
      <c r="O34" s="76">
        <v>155441</v>
      </c>
      <c r="P34" s="76">
        <v>155809</v>
      </c>
      <c r="Q34" s="76">
        <v>156158</v>
      </c>
      <c r="R34" s="76">
        <v>156498</v>
      </c>
      <c r="S34" s="76">
        <v>156809</v>
      </c>
      <c r="T34" s="76">
        <v>157087</v>
      </c>
      <c r="U34" s="76">
        <v>157353</v>
      </c>
      <c r="V34" s="76">
        <v>157606</v>
      </c>
      <c r="W34" s="76">
        <v>157856</v>
      </c>
      <c r="X34" s="76">
        <v>158097</v>
      </c>
      <c r="Y34" s="76">
        <v>158347</v>
      </c>
      <c r="Z34" s="76">
        <v>158585</v>
      </c>
      <c r="AA34" s="63">
        <v>158809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3.881555571942856E-3</v>
      </c>
      <c r="D36" s="38">
        <f t="shared" si="5"/>
        <v>3.7864116570726432E-3</v>
      </c>
      <c r="E36" s="38">
        <f t="shared" si="5"/>
        <v>3.8053927471343131E-3</v>
      </c>
      <c r="F36" s="38">
        <f t="shared" si="5"/>
        <v>3.3469198396129502E-3</v>
      </c>
      <c r="G36" s="38">
        <f t="shared" si="5"/>
        <v>3.0252988968888302E-3</v>
      </c>
      <c r="H36" s="38">
        <f t="shared" si="5"/>
        <v>3.0952004636215164E-3</v>
      </c>
      <c r="I36" s="38">
        <f t="shared" si="5"/>
        <v>3.0987801835633344E-3</v>
      </c>
      <c r="J36" s="38">
        <f t="shared" si="5"/>
        <v>3.2135610969304274E-3</v>
      </c>
      <c r="K36" s="38">
        <f t="shared" si="5"/>
        <v>2.9488325363221796E-3</v>
      </c>
      <c r="L36" s="39">
        <f t="shared" si="5"/>
        <v>3.0572486063499705E-3</v>
      </c>
      <c r="M36" s="38">
        <f t="shared" si="5"/>
        <v>2.8274417488635111E-3</v>
      </c>
      <c r="N36" s="38">
        <f t="shared" si="5"/>
        <v>2.6901363821545663E-3</v>
      </c>
      <c r="O36" s="38">
        <f t="shared" si="5"/>
        <v>2.4894392312405276E-3</v>
      </c>
      <c r="P36" s="38">
        <f t="shared" si="5"/>
        <v>2.3674577492424779E-3</v>
      </c>
      <c r="Q36" s="38">
        <f t="shared" si="5"/>
        <v>2.2399219557278464E-3</v>
      </c>
      <c r="R36" s="38">
        <f t="shared" si="5"/>
        <v>2.1772819836319624E-3</v>
      </c>
      <c r="S36" s="38">
        <f t="shared" si="5"/>
        <v>1.9872458433973597E-3</v>
      </c>
      <c r="T36" s="38">
        <f t="shared" si="5"/>
        <v>1.772857425275335E-3</v>
      </c>
      <c r="U36" s="38">
        <f t="shared" si="5"/>
        <v>1.693329174279221E-3</v>
      </c>
      <c r="V36" s="38">
        <f t="shared" si="5"/>
        <v>1.6078498662243491E-3</v>
      </c>
      <c r="W36" s="38">
        <f t="shared" si="5"/>
        <v>1.5862340266233519E-3</v>
      </c>
      <c r="X36" s="38">
        <f t="shared" si="5"/>
        <v>1.5267078856679506E-3</v>
      </c>
      <c r="Y36" s="38">
        <f t="shared" si="5"/>
        <v>1.5813076781975622E-3</v>
      </c>
      <c r="Z36" s="38">
        <f t="shared" si="5"/>
        <v>1.5030281596746385E-3</v>
      </c>
      <c r="AA36" s="39">
        <f t="shared" si="5"/>
        <v>1.4124917236813066E-3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3.881555571942856E-3</v>
      </c>
      <c r="D37" s="75">
        <f t="shared" si="6"/>
        <v>7.6826643962806789E-3</v>
      </c>
      <c r="E37" s="75">
        <f t="shared" si="6"/>
        <v>1.1517292698787266E-2</v>
      </c>
      <c r="F37" s="75">
        <f t="shared" si="6"/>
        <v>1.4902759993832415E-2</v>
      </c>
      <c r="G37" s="75">
        <f t="shared" si="6"/>
        <v>1.7973144194091187E-2</v>
      </c>
      <c r="H37" s="75">
        <f t="shared" si="6"/>
        <v>2.1123975141954989E-2</v>
      </c>
      <c r="I37" s="75">
        <f t="shared" si="6"/>
        <v>2.4288213881086301E-2</v>
      </c>
      <c r="J37" s="75">
        <f t="shared" si="6"/>
        <v>2.7579826637258911E-2</v>
      </c>
      <c r="K37" s="75">
        <f t="shared" si="6"/>
        <v>3.0609987463715165E-2</v>
      </c>
      <c r="L37" s="77">
        <f t="shared" si="6"/>
        <v>3.376081841157897E-2</v>
      </c>
      <c r="M37" s="75">
        <f t="shared" si="6"/>
        <v>3.6683716907895181E-2</v>
      </c>
      <c r="N37" s="75">
        <f t="shared" si="6"/>
        <v>3.9472537491536334E-2</v>
      </c>
      <c r="O37" s="75">
        <f t="shared" si="6"/>
        <v>4.2060241206164903E-2</v>
      </c>
      <c r="P37" s="75">
        <f t="shared" si="6"/>
        <v>4.4527274799385924E-2</v>
      </c>
      <c r="Q37" s="75">
        <f t="shared" si="6"/>
        <v>4.686693437556564E-2</v>
      </c>
      <c r="R37" s="75">
        <f t="shared" si="6"/>
        <v>4.9146258891041586E-2</v>
      </c>
      <c r="S37" s="75">
        <f t="shared" si="6"/>
        <v>5.1231170433138698E-2</v>
      </c>
      <c r="T37" s="75">
        <f t="shared" si="6"/>
        <v>5.309485341932197E-2</v>
      </c>
      <c r="U37" s="75">
        <f t="shared" si="6"/>
        <v>5.4878089657900204E-2</v>
      </c>
      <c r="V37" s="75">
        <f t="shared" si="6"/>
        <v>5.6574175253239656E-2</v>
      </c>
      <c r="W37" s="75">
        <f t="shared" si="6"/>
        <v>5.8250149161677853E-2</v>
      </c>
      <c r="X37" s="75">
        <f t="shared" si="6"/>
        <v>5.9865788009412273E-2</v>
      </c>
      <c r="Y37" s="75">
        <f t="shared" si="6"/>
        <v>6.1541761917850463E-2</v>
      </c>
      <c r="Z37" s="75">
        <f t="shared" si="6"/>
        <v>6.3137289078683628E-2</v>
      </c>
      <c r="AA37" s="77">
        <f t="shared" si="6"/>
        <v>6.4638961700644246E-2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78.761704359647595</v>
      </c>
      <c r="D47" s="11">
        <v>78.578175357053098</v>
      </c>
      <c r="E47" s="11">
        <v>78.782108515664703</v>
      </c>
      <c r="F47" s="11">
        <v>78.872604387105198</v>
      </c>
      <c r="G47" s="11">
        <v>78.954485047491602</v>
      </c>
      <c r="H47" s="11">
        <v>79.105902414939607</v>
      </c>
      <c r="I47" s="11">
        <v>79.172884820583306</v>
      </c>
      <c r="J47" s="11">
        <v>79.457823188421102</v>
      </c>
      <c r="K47" s="11">
        <v>79.418748175943094</v>
      </c>
      <c r="L47" s="64">
        <v>79.754566272353401</v>
      </c>
      <c r="M47" s="11">
        <v>79.741562539360402</v>
      </c>
      <c r="N47" s="11">
        <v>79.9284529661074</v>
      </c>
      <c r="O47" s="11">
        <v>79.928494348894304</v>
      </c>
      <c r="P47" s="11">
        <v>80.085555254596997</v>
      </c>
      <c r="Q47" s="11">
        <v>80.194201873710696</v>
      </c>
      <c r="R47" s="11">
        <v>80.462671313738596</v>
      </c>
      <c r="S47" s="11">
        <v>80.611359669405402</v>
      </c>
      <c r="T47" s="11">
        <v>80.660173770409898</v>
      </c>
      <c r="U47" s="11">
        <v>80.840664736910497</v>
      </c>
      <c r="V47" s="11">
        <v>80.974810446693397</v>
      </c>
      <c r="W47" s="11">
        <v>81.073039043727903</v>
      </c>
      <c r="X47" s="11">
        <v>81.177811010791203</v>
      </c>
      <c r="Y47" s="11">
        <v>81.3310701970222</v>
      </c>
      <c r="Z47" s="11">
        <v>81.483176500321207</v>
      </c>
      <c r="AA47" s="64">
        <v>81.566762576810206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25435</v>
      </c>
      <c r="C57" s="76">
        <v>25267</v>
      </c>
      <c r="D57" s="76">
        <v>25124</v>
      </c>
      <c r="E57" s="76">
        <v>25033</v>
      </c>
      <c r="F57" s="76">
        <v>24834</v>
      </c>
      <c r="G57" s="76">
        <v>24627</v>
      </c>
      <c r="H57" s="76">
        <v>24434</v>
      </c>
      <c r="I57" s="76">
        <v>24295</v>
      </c>
      <c r="J57" s="76">
        <v>24073</v>
      </c>
      <c r="K57" s="76">
        <v>23826</v>
      </c>
      <c r="L57" s="63">
        <v>23673</v>
      </c>
      <c r="M57" s="76">
        <v>23571</v>
      </c>
      <c r="N57" s="76">
        <v>23479</v>
      </c>
      <c r="O57" s="76">
        <v>23314</v>
      </c>
      <c r="P57" s="76">
        <v>23344</v>
      </c>
      <c r="Q57" s="76">
        <v>23330</v>
      </c>
      <c r="R57" s="76">
        <v>23400</v>
      </c>
      <c r="S57" s="76">
        <v>23448</v>
      </c>
      <c r="T57" s="76">
        <v>23488</v>
      </c>
      <c r="U57" s="76">
        <v>23541</v>
      </c>
      <c r="V57" s="76">
        <v>23597</v>
      </c>
      <c r="W57" s="76">
        <v>23649</v>
      </c>
      <c r="X57" s="76">
        <v>23703</v>
      </c>
      <c r="Y57" s="76">
        <v>23750</v>
      </c>
      <c r="Z57" s="76">
        <v>23784</v>
      </c>
      <c r="AA57" s="63">
        <v>23819</v>
      </c>
    </row>
    <row r="58" spans="1:27" ht="12.75" customHeight="1" x14ac:dyDescent="0.3">
      <c r="A58" s="13" t="s">
        <v>68</v>
      </c>
      <c r="B58" s="76">
        <v>28016</v>
      </c>
      <c r="C58" s="76">
        <v>28036</v>
      </c>
      <c r="D58" s="76">
        <v>27919</v>
      </c>
      <c r="E58" s="76">
        <v>27772</v>
      </c>
      <c r="F58" s="76">
        <v>27729</v>
      </c>
      <c r="G58" s="76">
        <v>27708</v>
      </c>
      <c r="H58" s="76">
        <v>27715</v>
      </c>
      <c r="I58" s="76">
        <v>27611</v>
      </c>
      <c r="J58" s="76">
        <v>27607</v>
      </c>
      <c r="K58" s="76">
        <v>27668</v>
      </c>
      <c r="L58" s="63">
        <v>27684</v>
      </c>
      <c r="M58" s="76">
        <v>27671</v>
      </c>
      <c r="N58" s="76">
        <v>27682</v>
      </c>
      <c r="O58" s="76">
        <v>27884</v>
      </c>
      <c r="P58" s="76">
        <v>27892</v>
      </c>
      <c r="Q58" s="76">
        <v>27941</v>
      </c>
      <c r="R58" s="76">
        <v>27820</v>
      </c>
      <c r="S58" s="76">
        <v>27694</v>
      </c>
      <c r="T58" s="76">
        <v>27581</v>
      </c>
      <c r="U58" s="76">
        <v>27389</v>
      </c>
      <c r="V58" s="76">
        <v>27175</v>
      </c>
      <c r="W58" s="76">
        <v>26965</v>
      </c>
      <c r="X58" s="76">
        <v>26810</v>
      </c>
      <c r="Y58" s="76">
        <v>26568</v>
      </c>
      <c r="Z58" s="76">
        <v>26323</v>
      </c>
      <c r="AA58" s="63">
        <v>26174</v>
      </c>
    </row>
    <row r="59" spans="1:27" ht="12.75" customHeight="1" x14ac:dyDescent="0.3">
      <c r="A59" s="13" t="s">
        <v>69</v>
      </c>
      <c r="B59" s="76">
        <v>26523</v>
      </c>
      <c r="C59" s="76">
        <v>26683</v>
      </c>
      <c r="D59" s="76">
        <v>26970</v>
      </c>
      <c r="E59" s="76">
        <v>27292</v>
      </c>
      <c r="F59" s="76">
        <v>27665</v>
      </c>
      <c r="G59" s="76">
        <v>27997</v>
      </c>
      <c r="H59" s="76">
        <v>28203</v>
      </c>
      <c r="I59" s="76">
        <v>28466</v>
      </c>
      <c r="J59" s="76">
        <v>28735</v>
      </c>
      <c r="K59" s="76">
        <v>28958</v>
      </c>
      <c r="L59" s="63">
        <v>29218</v>
      </c>
      <c r="M59" s="76">
        <v>29424</v>
      </c>
      <c r="N59" s="76">
        <v>29515</v>
      </c>
      <c r="O59" s="76">
        <v>29459</v>
      </c>
      <c r="P59" s="76">
        <v>29422</v>
      </c>
      <c r="Q59" s="76">
        <v>29313</v>
      </c>
      <c r="R59" s="76">
        <v>29275</v>
      </c>
      <c r="S59" s="76">
        <v>29130</v>
      </c>
      <c r="T59" s="76">
        <v>28943</v>
      </c>
      <c r="U59" s="76">
        <v>28858</v>
      </c>
      <c r="V59" s="76">
        <v>28824</v>
      </c>
      <c r="W59" s="76">
        <v>28814</v>
      </c>
      <c r="X59" s="76">
        <v>28698</v>
      </c>
      <c r="Y59" s="76">
        <v>28678</v>
      </c>
      <c r="Z59" s="76">
        <v>28704</v>
      </c>
      <c r="AA59" s="63">
        <v>28684</v>
      </c>
    </row>
    <row r="60" spans="1:27" ht="12.75" customHeight="1" x14ac:dyDescent="0.3">
      <c r="A60" s="13" t="s">
        <v>70</v>
      </c>
      <c r="B60" s="76">
        <v>33729</v>
      </c>
      <c r="C60" s="76">
        <v>33504</v>
      </c>
      <c r="D60" s="76">
        <v>33225</v>
      </c>
      <c r="E60" s="76">
        <v>32890</v>
      </c>
      <c r="F60" s="76">
        <v>32452</v>
      </c>
      <c r="G60" s="76">
        <v>31928</v>
      </c>
      <c r="H60" s="76">
        <v>31485</v>
      </c>
      <c r="I60" s="76">
        <v>31015</v>
      </c>
      <c r="J60" s="76">
        <v>30690</v>
      </c>
      <c r="K60" s="76">
        <v>30291</v>
      </c>
      <c r="L60" s="63">
        <v>29859</v>
      </c>
      <c r="M60" s="76">
        <v>29452</v>
      </c>
      <c r="N60" s="76">
        <v>29188</v>
      </c>
      <c r="O60" s="76">
        <v>28956</v>
      </c>
      <c r="P60" s="76">
        <v>28830</v>
      </c>
      <c r="Q60" s="76">
        <v>28925</v>
      </c>
      <c r="R60" s="76">
        <v>29142</v>
      </c>
      <c r="S60" s="76">
        <v>29465</v>
      </c>
      <c r="T60" s="76">
        <v>29834</v>
      </c>
      <c r="U60" s="76">
        <v>30253</v>
      </c>
      <c r="V60" s="76">
        <v>30624</v>
      </c>
      <c r="W60" s="76">
        <v>30861</v>
      </c>
      <c r="X60" s="76">
        <v>31134</v>
      </c>
      <c r="Y60" s="76">
        <v>31404</v>
      </c>
      <c r="Z60" s="76">
        <v>31633</v>
      </c>
      <c r="AA60" s="63">
        <v>31889</v>
      </c>
    </row>
    <row r="61" spans="1:27" ht="12.75" customHeight="1" x14ac:dyDescent="0.3">
      <c r="A61" s="13" t="s">
        <v>71</v>
      </c>
      <c r="B61" s="76">
        <v>24864</v>
      </c>
      <c r="C61" s="76">
        <v>25279</v>
      </c>
      <c r="D61" s="76">
        <v>25805</v>
      </c>
      <c r="E61" s="76">
        <v>26294</v>
      </c>
      <c r="F61" s="76">
        <v>26308</v>
      </c>
      <c r="G61" s="76">
        <v>26644</v>
      </c>
      <c r="H61" s="76">
        <v>27084</v>
      </c>
      <c r="I61" s="76">
        <v>27596</v>
      </c>
      <c r="J61" s="76">
        <v>28059</v>
      </c>
      <c r="K61" s="76">
        <v>28593</v>
      </c>
      <c r="L61" s="63">
        <v>29021</v>
      </c>
      <c r="M61" s="76">
        <v>29539</v>
      </c>
      <c r="N61" s="76">
        <v>29989</v>
      </c>
      <c r="O61" s="76">
        <v>30383</v>
      </c>
      <c r="P61" s="76">
        <v>30510</v>
      </c>
      <c r="Q61" s="76">
        <v>30501</v>
      </c>
      <c r="R61" s="76">
        <v>30324</v>
      </c>
      <c r="S61" s="76">
        <v>30089</v>
      </c>
      <c r="T61" s="76">
        <v>29816</v>
      </c>
      <c r="U61" s="76">
        <v>29444</v>
      </c>
      <c r="V61" s="76">
        <v>29004</v>
      </c>
      <c r="W61" s="76">
        <v>28660</v>
      </c>
      <c r="X61" s="76">
        <v>28302</v>
      </c>
      <c r="Y61" s="76">
        <v>28065</v>
      </c>
      <c r="Z61" s="76">
        <v>27778</v>
      </c>
      <c r="AA61" s="63">
        <v>27456</v>
      </c>
    </row>
    <row r="62" spans="1:27" ht="12.75" customHeight="1" x14ac:dyDescent="0.3">
      <c r="A62" s="13" t="s">
        <v>72</v>
      </c>
      <c r="B62" s="76">
        <v>10600</v>
      </c>
      <c r="C62" s="76">
        <v>10977</v>
      </c>
      <c r="D62" s="76">
        <v>11270</v>
      </c>
      <c r="E62" s="76">
        <v>11604</v>
      </c>
      <c r="F62" s="76">
        <v>12402</v>
      </c>
      <c r="G62" s="76">
        <v>12944</v>
      </c>
      <c r="H62" s="76">
        <v>13397</v>
      </c>
      <c r="I62" s="76">
        <v>13807</v>
      </c>
      <c r="J62" s="76">
        <v>14117</v>
      </c>
      <c r="K62" s="76">
        <v>14397</v>
      </c>
      <c r="L62" s="63">
        <v>14748</v>
      </c>
      <c r="M62" s="76">
        <v>14982</v>
      </c>
      <c r="N62" s="76">
        <v>15202</v>
      </c>
      <c r="O62" s="76">
        <v>15445</v>
      </c>
      <c r="P62" s="76">
        <v>15811</v>
      </c>
      <c r="Q62" s="76">
        <v>16148</v>
      </c>
      <c r="R62" s="76">
        <v>16537</v>
      </c>
      <c r="S62" s="76">
        <v>16983</v>
      </c>
      <c r="T62" s="76">
        <v>17425</v>
      </c>
      <c r="U62" s="76">
        <v>17868</v>
      </c>
      <c r="V62" s="76">
        <v>18382</v>
      </c>
      <c r="W62" s="76">
        <v>18907</v>
      </c>
      <c r="X62" s="76">
        <v>19450</v>
      </c>
      <c r="Y62" s="76">
        <v>19882</v>
      </c>
      <c r="Z62" s="76">
        <v>20363</v>
      </c>
      <c r="AA62" s="63">
        <v>20787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149167</v>
      </c>
      <c r="C64" s="76">
        <f t="shared" ref="C64:AA64" si="7">SUM(C57:C62)</f>
        <v>149746</v>
      </c>
      <c r="D64" s="76">
        <f t="shared" si="7"/>
        <v>150313</v>
      </c>
      <c r="E64" s="76">
        <f t="shared" si="7"/>
        <v>150885</v>
      </c>
      <c r="F64" s="76">
        <f t="shared" si="7"/>
        <v>151390</v>
      </c>
      <c r="G64" s="76">
        <f t="shared" si="7"/>
        <v>151848</v>
      </c>
      <c r="H64" s="76">
        <f t="shared" si="7"/>
        <v>152318</v>
      </c>
      <c r="I64" s="76">
        <f t="shared" si="7"/>
        <v>152790</v>
      </c>
      <c r="J64" s="76">
        <f t="shared" si="7"/>
        <v>153281</v>
      </c>
      <c r="K64" s="76">
        <f t="shared" si="7"/>
        <v>153733</v>
      </c>
      <c r="L64" s="63">
        <f t="shared" si="7"/>
        <v>154203</v>
      </c>
      <c r="M64" s="76">
        <f t="shared" si="7"/>
        <v>154639</v>
      </c>
      <c r="N64" s="76">
        <f t="shared" si="7"/>
        <v>155055</v>
      </c>
      <c r="O64" s="76">
        <f t="shared" si="7"/>
        <v>155441</v>
      </c>
      <c r="P64" s="76">
        <f t="shared" si="7"/>
        <v>155809</v>
      </c>
      <c r="Q64" s="76">
        <f t="shared" si="7"/>
        <v>156158</v>
      </c>
      <c r="R64" s="76">
        <f t="shared" si="7"/>
        <v>156498</v>
      </c>
      <c r="S64" s="76">
        <f t="shared" si="7"/>
        <v>156809</v>
      </c>
      <c r="T64" s="76">
        <f t="shared" si="7"/>
        <v>157087</v>
      </c>
      <c r="U64" s="76">
        <f t="shared" si="7"/>
        <v>157353</v>
      </c>
      <c r="V64" s="76">
        <f t="shared" si="7"/>
        <v>157606</v>
      </c>
      <c r="W64" s="76">
        <f t="shared" si="7"/>
        <v>157856</v>
      </c>
      <c r="X64" s="76">
        <f t="shared" si="7"/>
        <v>158097</v>
      </c>
      <c r="Y64" s="76">
        <f t="shared" si="7"/>
        <v>158347</v>
      </c>
      <c r="Z64" s="76">
        <f t="shared" si="7"/>
        <v>158585</v>
      </c>
      <c r="AA64" s="63">
        <f t="shared" si="7"/>
        <v>158809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0.17051358544450179</v>
      </c>
      <c r="C67" s="38">
        <f t="shared" ref="C67:AA72" si="8">C57/C$64</f>
        <v>0.16873238684171865</v>
      </c>
      <c r="D67" s="38">
        <f t="shared" si="8"/>
        <v>0.16714455835489944</v>
      </c>
      <c r="E67" s="38">
        <f t="shared" si="8"/>
        <v>0.16590781058421977</v>
      </c>
      <c r="F67" s="38">
        <f t="shared" si="8"/>
        <v>0.16403989695488475</v>
      </c>
      <c r="G67" s="38">
        <f t="shared" si="8"/>
        <v>0.16218191876086613</v>
      </c>
      <c r="H67" s="38">
        <f t="shared" si="8"/>
        <v>0.16041439619742906</v>
      </c>
      <c r="I67" s="38">
        <f t="shared" si="8"/>
        <v>0.15900909745402186</v>
      </c>
      <c r="J67" s="38">
        <f t="shared" si="8"/>
        <v>0.15705142842230935</v>
      </c>
      <c r="K67" s="38">
        <f t="shared" si="8"/>
        <v>0.15498298998913701</v>
      </c>
      <c r="L67" s="39">
        <f t="shared" si="8"/>
        <v>0.15351841403863739</v>
      </c>
      <c r="M67" s="38">
        <f t="shared" si="8"/>
        <v>0.15242597274943578</v>
      </c>
      <c r="N67" s="38">
        <f t="shared" si="8"/>
        <v>0.15142368836864339</v>
      </c>
      <c r="O67" s="38">
        <f t="shared" si="8"/>
        <v>0.14998616838543241</v>
      </c>
      <c r="P67" s="38">
        <f t="shared" si="8"/>
        <v>0.14982446456879897</v>
      </c>
      <c r="Q67" s="38">
        <f t="shared" si="8"/>
        <v>0.14939996670039318</v>
      </c>
      <c r="R67" s="38">
        <f t="shared" si="8"/>
        <v>0.1495226776061036</v>
      </c>
      <c r="S67" s="38">
        <f t="shared" si="8"/>
        <v>0.14953223348149661</v>
      </c>
      <c r="T67" s="38">
        <f t="shared" si="8"/>
        <v>0.14952223926868549</v>
      </c>
      <c r="U67" s="38">
        <f t="shared" si="8"/>
        <v>0.14960629921259844</v>
      </c>
      <c r="V67" s="38">
        <f t="shared" si="8"/>
        <v>0.14972145730492495</v>
      </c>
      <c r="W67" s="38">
        <f t="shared" si="8"/>
        <v>0.14981375430772351</v>
      </c>
      <c r="X67" s="38">
        <f t="shared" si="8"/>
        <v>0.14992694358526729</v>
      </c>
      <c r="Y67" s="38">
        <f t="shared" si="8"/>
        <v>0.14998705374904481</v>
      </c>
      <c r="Z67" s="38">
        <f t="shared" si="8"/>
        <v>0.14997635337516158</v>
      </c>
      <c r="AA67" s="39">
        <f t="shared" si="8"/>
        <v>0.14998520234999277</v>
      </c>
    </row>
    <row r="68" spans="1:27" ht="12.75" customHeight="1" x14ac:dyDescent="0.3">
      <c r="A68" s="13" t="s">
        <v>68</v>
      </c>
      <c r="B68" s="38">
        <f t="shared" ref="B68:Q72" si="9">B58/B$64</f>
        <v>0.18781634007521772</v>
      </c>
      <c r="C68" s="38">
        <f t="shared" si="9"/>
        <v>0.18722369879662895</v>
      </c>
      <c r="D68" s="38">
        <f t="shared" si="9"/>
        <v>0.18573909109657846</v>
      </c>
      <c r="E68" s="38">
        <f t="shared" si="9"/>
        <v>0.18406070848659575</v>
      </c>
      <c r="F68" s="38">
        <f t="shared" si="9"/>
        <v>0.18316269238390911</v>
      </c>
      <c r="G68" s="38">
        <f t="shared" si="9"/>
        <v>0.18247194562984037</v>
      </c>
      <c r="H68" s="38">
        <f t="shared" si="9"/>
        <v>0.18195485760054622</v>
      </c>
      <c r="I68" s="38">
        <f t="shared" si="9"/>
        <v>0.18071208848746645</v>
      </c>
      <c r="J68" s="38">
        <f t="shared" si="9"/>
        <v>0.18010712351824426</v>
      </c>
      <c r="K68" s="38">
        <f t="shared" si="9"/>
        <v>0.1799743711499808</v>
      </c>
      <c r="L68" s="39">
        <f t="shared" si="9"/>
        <v>0.17952958113655376</v>
      </c>
      <c r="M68" s="38">
        <f t="shared" si="9"/>
        <v>0.17893933613124763</v>
      </c>
      <c r="N68" s="38">
        <f t="shared" si="9"/>
        <v>0.17853019896165875</v>
      </c>
      <c r="O68" s="38">
        <f t="shared" si="9"/>
        <v>0.17938639097792733</v>
      </c>
      <c r="P68" s="38">
        <f t="shared" si="9"/>
        <v>0.17901404925261058</v>
      </c>
      <c r="Q68" s="38">
        <f t="shared" si="9"/>
        <v>0.17892775266076666</v>
      </c>
      <c r="R68" s="38">
        <f t="shared" si="8"/>
        <v>0.17776585004281206</v>
      </c>
      <c r="S68" s="38">
        <f t="shared" si="8"/>
        <v>0.17660976091933497</v>
      </c>
      <c r="T68" s="38">
        <f t="shared" si="8"/>
        <v>0.17557786449547066</v>
      </c>
      <c r="U68" s="38">
        <f t="shared" si="8"/>
        <v>0.17406086950995533</v>
      </c>
      <c r="V68" s="38">
        <f t="shared" si="8"/>
        <v>0.17242363869395835</v>
      </c>
      <c r="W68" s="38">
        <f t="shared" si="8"/>
        <v>0.17082024123251571</v>
      </c>
      <c r="X68" s="38">
        <f t="shared" si="8"/>
        <v>0.16957943540990658</v>
      </c>
      <c r="Y68" s="38">
        <f t="shared" si="8"/>
        <v>0.16778341237914202</v>
      </c>
      <c r="Z68" s="38">
        <f t="shared" si="8"/>
        <v>0.16598669483242426</v>
      </c>
      <c r="AA68" s="39">
        <f t="shared" si="8"/>
        <v>0.16481433671895171</v>
      </c>
    </row>
    <row r="69" spans="1:27" ht="12.75" customHeight="1" x14ac:dyDescent="0.3">
      <c r="A69" s="13" t="s">
        <v>69</v>
      </c>
      <c r="B69" s="38">
        <f t="shared" si="9"/>
        <v>0.17780742389402482</v>
      </c>
      <c r="C69" s="38">
        <f t="shared" si="8"/>
        <v>0.17818839902234451</v>
      </c>
      <c r="D69" s="38">
        <f t="shared" si="8"/>
        <v>0.17942559858428744</v>
      </c>
      <c r="E69" s="38">
        <f t="shared" si="8"/>
        <v>0.18087947774795374</v>
      </c>
      <c r="F69" s="38">
        <f t="shared" si="8"/>
        <v>0.18273994319307749</v>
      </c>
      <c r="G69" s="38">
        <f t="shared" si="8"/>
        <v>0.18437516463832254</v>
      </c>
      <c r="H69" s="38">
        <f t="shared" si="8"/>
        <v>0.18515868118016254</v>
      </c>
      <c r="I69" s="38">
        <f t="shared" si="8"/>
        <v>0.18630800445055304</v>
      </c>
      <c r="J69" s="38">
        <f t="shared" si="8"/>
        <v>0.18746615692747307</v>
      </c>
      <c r="K69" s="38">
        <f t="shared" si="8"/>
        <v>0.18836554285677115</v>
      </c>
      <c r="L69" s="39">
        <f t="shared" si="8"/>
        <v>0.1894775069226928</v>
      </c>
      <c r="M69" s="38">
        <f t="shared" si="8"/>
        <v>0.19027541564547107</v>
      </c>
      <c r="N69" s="38">
        <f t="shared" si="8"/>
        <v>0.19035181064783463</v>
      </c>
      <c r="O69" s="38">
        <f t="shared" si="8"/>
        <v>0.18951885281232109</v>
      </c>
      <c r="P69" s="38">
        <f t="shared" si="8"/>
        <v>0.18883376441668967</v>
      </c>
      <c r="Q69" s="38">
        <f t="shared" si="8"/>
        <v>0.18771372584177565</v>
      </c>
      <c r="R69" s="38">
        <f t="shared" si="8"/>
        <v>0.18706309345806335</v>
      </c>
      <c r="S69" s="38">
        <f t="shared" si="8"/>
        <v>0.18576739855492988</v>
      </c>
      <c r="T69" s="38">
        <f t="shared" si="8"/>
        <v>0.1842482191397124</v>
      </c>
      <c r="U69" s="38">
        <f t="shared" si="8"/>
        <v>0.18339656695455442</v>
      </c>
      <c r="V69" s="38">
        <f t="shared" si="8"/>
        <v>0.18288643833356599</v>
      </c>
      <c r="W69" s="38">
        <f t="shared" si="8"/>
        <v>0.18253344820595988</v>
      </c>
      <c r="X69" s="38">
        <f t="shared" si="8"/>
        <v>0.18152147099565458</v>
      </c>
      <c r="Y69" s="38">
        <f t="shared" si="8"/>
        <v>0.18110857799642557</v>
      </c>
      <c r="Z69" s="38">
        <f t="shared" si="8"/>
        <v>0.18100072516316171</v>
      </c>
      <c r="AA69" s="39">
        <f t="shared" si="8"/>
        <v>0.18061948630115421</v>
      </c>
    </row>
    <row r="70" spans="1:27" ht="12.75" customHeight="1" x14ac:dyDescent="0.3">
      <c r="A70" s="13" t="s">
        <v>70</v>
      </c>
      <c r="B70" s="38">
        <f t="shared" si="9"/>
        <v>0.22611569583084731</v>
      </c>
      <c r="C70" s="38">
        <f t="shared" si="8"/>
        <v>0.22373886447718136</v>
      </c>
      <c r="D70" s="38">
        <f t="shared" si="8"/>
        <v>0.22103876577541531</v>
      </c>
      <c r="E70" s="38">
        <f t="shared" si="8"/>
        <v>0.21798058123736622</v>
      </c>
      <c r="F70" s="38">
        <f t="shared" si="8"/>
        <v>0.21436026157606183</v>
      </c>
      <c r="G70" s="38">
        <f t="shared" si="8"/>
        <v>0.21026289447342078</v>
      </c>
      <c r="H70" s="38">
        <f t="shared" si="8"/>
        <v>0.20670570779553302</v>
      </c>
      <c r="I70" s="38">
        <f t="shared" si="8"/>
        <v>0.20299103344459715</v>
      </c>
      <c r="J70" s="38">
        <f t="shared" si="8"/>
        <v>0.20022051004364533</v>
      </c>
      <c r="K70" s="38">
        <f t="shared" si="8"/>
        <v>0.19703642028712118</v>
      </c>
      <c r="L70" s="39">
        <f t="shared" si="8"/>
        <v>0.19363436509017334</v>
      </c>
      <c r="M70" s="38">
        <f t="shared" si="8"/>
        <v>0.19045648251734684</v>
      </c>
      <c r="N70" s="38">
        <f t="shared" si="8"/>
        <v>0.18824288155815677</v>
      </c>
      <c r="O70" s="38">
        <f t="shared" si="8"/>
        <v>0.18628289833441627</v>
      </c>
      <c r="P70" s="38">
        <f t="shared" si="8"/>
        <v>0.18503424064078455</v>
      </c>
      <c r="Q70" s="38">
        <f t="shared" si="8"/>
        <v>0.18522906287221916</v>
      </c>
      <c r="R70" s="38">
        <f t="shared" si="8"/>
        <v>0.18621324234175515</v>
      </c>
      <c r="S70" s="38">
        <f t="shared" si="8"/>
        <v>0.18790375552423649</v>
      </c>
      <c r="T70" s="38">
        <f t="shared" si="8"/>
        <v>0.18992023528363264</v>
      </c>
      <c r="U70" s="38">
        <f t="shared" si="8"/>
        <v>0.19226198420112739</v>
      </c>
      <c r="V70" s="38">
        <f t="shared" si="8"/>
        <v>0.19430732332525411</v>
      </c>
      <c r="W70" s="38">
        <f t="shared" si="8"/>
        <v>0.19550096290289884</v>
      </c>
      <c r="X70" s="38">
        <f t="shared" si="8"/>
        <v>0.19692973301201161</v>
      </c>
      <c r="Y70" s="38">
        <f t="shared" si="8"/>
        <v>0.19832393414463173</v>
      </c>
      <c r="Z70" s="38">
        <f t="shared" si="8"/>
        <v>0.1994703156036195</v>
      </c>
      <c r="AA70" s="39">
        <f t="shared" si="8"/>
        <v>0.20080096216209409</v>
      </c>
    </row>
    <row r="71" spans="1:27" ht="12.75" customHeight="1" x14ac:dyDescent="0.3">
      <c r="A71" s="13" t="s">
        <v>71</v>
      </c>
      <c r="B71" s="38">
        <f t="shared" si="9"/>
        <v>0.16668566103762897</v>
      </c>
      <c r="C71" s="38">
        <f t="shared" si="8"/>
        <v>0.16881252253816462</v>
      </c>
      <c r="D71" s="38">
        <f t="shared" si="8"/>
        <v>0.17167510461503663</v>
      </c>
      <c r="E71" s="38">
        <f t="shared" si="8"/>
        <v>0.1742651688371939</v>
      </c>
      <c r="F71" s="38">
        <f t="shared" si="8"/>
        <v>0.17377633925622565</v>
      </c>
      <c r="G71" s="38">
        <f t="shared" si="8"/>
        <v>0.17546493862283336</v>
      </c>
      <c r="H71" s="38">
        <f t="shared" si="8"/>
        <v>0.17781220866870626</v>
      </c>
      <c r="I71" s="38">
        <f t="shared" si="8"/>
        <v>0.18061391452320177</v>
      </c>
      <c r="J71" s="38">
        <f t="shared" si="8"/>
        <v>0.18305595605456645</v>
      </c>
      <c r="K71" s="38">
        <f t="shared" si="8"/>
        <v>0.1859912965986483</v>
      </c>
      <c r="L71" s="39">
        <f t="shared" si="8"/>
        <v>0.18819997016919257</v>
      </c>
      <c r="M71" s="38">
        <f t="shared" si="8"/>
        <v>0.19101908315496091</v>
      </c>
      <c r="N71" s="38">
        <f t="shared" si="8"/>
        <v>0.19340879042920253</v>
      </c>
      <c r="O71" s="38">
        <f t="shared" si="8"/>
        <v>0.19546323042183208</v>
      </c>
      <c r="P71" s="38">
        <f t="shared" si="8"/>
        <v>0.19581667297781258</v>
      </c>
      <c r="Q71" s="38">
        <f t="shared" si="8"/>
        <v>0.19532140524340733</v>
      </c>
      <c r="R71" s="38">
        <f t="shared" si="8"/>
        <v>0.19376605451826862</v>
      </c>
      <c r="S71" s="38">
        <f t="shared" si="8"/>
        <v>0.1918831189536315</v>
      </c>
      <c r="T71" s="38">
        <f t="shared" si="8"/>
        <v>0.18980564909890699</v>
      </c>
      <c r="U71" s="38">
        <f t="shared" si="8"/>
        <v>0.18712067771189619</v>
      </c>
      <c r="V71" s="38">
        <f t="shared" si="8"/>
        <v>0.1840285268327348</v>
      </c>
      <c r="W71" s="38">
        <f t="shared" si="8"/>
        <v>0.18155787553213054</v>
      </c>
      <c r="X71" s="38">
        <f t="shared" si="8"/>
        <v>0.17901667963338963</v>
      </c>
      <c r="Y71" s="38">
        <f t="shared" si="8"/>
        <v>0.17723733319860813</v>
      </c>
      <c r="Z71" s="38">
        <f t="shared" si="8"/>
        <v>0.17516158526972916</v>
      </c>
      <c r="AA71" s="39">
        <f t="shared" si="8"/>
        <v>0.17288692706332764</v>
      </c>
    </row>
    <row r="72" spans="1:27" ht="12.75" customHeight="1" x14ac:dyDescent="0.3">
      <c r="A72" s="13" t="s">
        <v>72</v>
      </c>
      <c r="B72" s="38">
        <f t="shared" si="9"/>
        <v>7.1061293717779403E-2</v>
      </c>
      <c r="C72" s="38">
        <f t="shared" si="8"/>
        <v>7.3304128323961909E-2</v>
      </c>
      <c r="D72" s="38">
        <f t="shared" si="8"/>
        <v>7.4976881573782711E-2</v>
      </c>
      <c r="E72" s="38">
        <f t="shared" si="8"/>
        <v>7.6906253106670638E-2</v>
      </c>
      <c r="F72" s="38">
        <f t="shared" si="8"/>
        <v>8.1920866635841208E-2</v>
      </c>
      <c r="G72" s="38">
        <f t="shared" si="8"/>
        <v>8.5243137874716823E-2</v>
      </c>
      <c r="H72" s="38">
        <f t="shared" si="8"/>
        <v>8.7954148557622874E-2</v>
      </c>
      <c r="I72" s="38">
        <f t="shared" si="8"/>
        <v>9.0365861640159695E-2</v>
      </c>
      <c r="J72" s="38">
        <f t="shared" si="8"/>
        <v>9.2098825033761517E-2</v>
      </c>
      <c r="K72" s="38">
        <f t="shared" si="8"/>
        <v>9.3649379118341536E-2</v>
      </c>
      <c r="L72" s="39">
        <f t="shared" si="8"/>
        <v>9.5640162642750146E-2</v>
      </c>
      <c r="M72" s="38">
        <f t="shared" si="8"/>
        <v>9.6883709801537779E-2</v>
      </c>
      <c r="N72" s="38">
        <f t="shared" si="8"/>
        <v>9.8042630034503891E-2</v>
      </c>
      <c r="O72" s="38">
        <f t="shared" si="8"/>
        <v>9.9362459068070841E-2</v>
      </c>
      <c r="P72" s="38">
        <f t="shared" si="8"/>
        <v>0.10147680814330366</v>
      </c>
      <c r="Q72" s="38">
        <f t="shared" si="8"/>
        <v>0.10340808668143803</v>
      </c>
      <c r="R72" s="38">
        <f t="shared" si="8"/>
        <v>0.10566908203299723</v>
      </c>
      <c r="S72" s="38">
        <f t="shared" si="8"/>
        <v>0.10830373256637055</v>
      </c>
      <c r="T72" s="38">
        <f t="shared" si="8"/>
        <v>0.11092579271359183</v>
      </c>
      <c r="U72" s="38">
        <f t="shared" si="8"/>
        <v>0.11355360240986825</v>
      </c>
      <c r="V72" s="38">
        <f t="shared" si="8"/>
        <v>0.11663261550956182</v>
      </c>
      <c r="W72" s="38">
        <f t="shared" si="8"/>
        <v>0.11977371781877154</v>
      </c>
      <c r="X72" s="38">
        <f t="shared" si="8"/>
        <v>0.12302573736377034</v>
      </c>
      <c r="Y72" s="38">
        <f t="shared" si="8"/>
        <v>0.12555968853214775</v>
      </c>
      <c r="Z72" s="38">
        <f t="shared" si="8"/>
        <v>0.12840432575590377</v>
      </c>
      <c r="AA72" s="39">
        <f t="shared" si="8"/>
        <v>0.13089308540447961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1.0000000000000002</v>
      </c>
      <c r="G74" s="38">
        <f t="shared" si="10"/>
        <v>0.99999999999999989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1.0000000000000002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1.0000000000000002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27099</v>
      </c>
      <c r="C83" s="76">
        <v>27046</v>
      </c>
      <c r="D83" s="76">
        <v>26912</v>
      </c>
      <c r="E83" s="76">
        <v>26768</v>
      </c>
      <c r="F83" s="76">
        <v>26672</v>
      </c>
      <c r="G83" s="76">
        <v>26474</v>
      </c>
      <c r="H83" s="76">
        <v>26275</v>
      </c>
      <c r="I83" s="76">
        <v>26091</v>
      </c>
      <c r="J83" s="76">
        <v>25957</v>
      </c>
      <c r="K83" s="76">
        <v>25740</v>
      </c>
      <c r="L83" s="63">
        <v>25497</v>
      </c>
      <c r="M83" s="76">
        <v>25344</v>
      </c>
      <c r="N83" s="76">
        <v>25241</v>
      </c>
      <c r="O83" s="76">
        <v>25152</v>
      </c>
      <c r="P83" s="76">
        <v>24993</v>
      </c>
      <c r="Q83" s="76">
        <v>25024</v>
      </c>
      <c r="R83" s="76">
        <v>25010</v>
      </c>
      <c r="S83" s="76">
        <v>25078</v>
      </c>
      <c r="T83" s="76">
        <v>25126</v>
      </c>
      <c r="U83" s="76">
        <v>25175</v>
      </c>
      <c r="V83" s="76">
        <v>25233</v>
      </c>
      <c r="W83" s="76">
        <v>25293</v>
      </c>
      <c r="X83" s="76">
        <v>25349</v>
      </c>
      <c r="Y83" s="76">
        <v>25405</v>
      </c>
      <c r="Z83" s="76">
        <v>25445</v>
      </c>
      <c r="AA83" s="63">
        <v>25484</v>
      </c>
    </row>
    <row r="84" spans="1:27" ht="12.75" customHeight="1" x14ac:dyDescent="0.3">
      <c r="A84" s="32" t="s">
        <v>77</v>
      </c>
      <c r="B84" s="76">
        <v>95596</v>
      </c>
      <c r="C84" s="76">
        <v>96387.300919999994</v>
      </c>
      <c r="D84" s="76">
        <v>97487.134470000005</v>
      </c>
      <c r="E84" s="76">
        <v>97958</v>
      </c>
      <c r="F84" s="76">
        <v>98124</v>
      </c>
      <c r="G84" s="76">
        <v>98200</v>
      </c>
      <c r="H84" s="76">
        <v>98327</v>
      </c>
      <c r="I84" s="76">
        <v>98394</v>
      </c>
      <c r="J84" s="76">
        <v>98649.856994999995</v>
      </c>
      <c r="K84" s="76">
        <v>99674.772465000002</v>
      </c>
      <c r="L84" s="63">
        <v>100444</v>
      </c>
      <c r="M84" s="76">
        <v>100396</v>
      </c>
      <c r="N84" s="76">
        <v>100201</v>
      </c>
      <c r="O84" s="76">
        <v>99942</v>
      </c>
      <c r="P84" s="76">
        <v>99725</v>
      </c>
      <c r="Q84" s="76">
        <v>99455</v>
      </c>
      <c r="R84" s="76">
        <v>99152</v>
      </c>
      <c r="S84" s="76">
        <v>98806</v>
      </c>
      <c r="T84" s="76">
        <v>98443</v>
      </c>
      <c r="U84" s="76">
        <v>98150</v>
      </c>
      <c r="V84" s="76">
        <v>97862</v>
      </c>
      <c r="W84" s="76">
        <v>97692</v>
      </c>
      <c r="X84" s="76">
        <v>97670</v>
      </c>
      <c r="Y84" s="76">
        <v>97762</v>
      </c>
      <c r="Z84" s="76">
        <v>97842</v>
      </c>
      <c r="AA84" s="63">
        <v>97957</v>
      </c>
    </row>
    <row r="85" spans="1:27" ht="12.75" customHeight="1" x14ac:dyDescent="0.3">
      <c r="A85" s="13" t="s">
        <v>78</v>
      </c>
      <c r="B85" s="76">
        <v>26472</v>
      </c>
      <c r="C85" s="76">
        <v>26312.699079999999</v>
      </c>
      <c r="D85" s="76">
        <v>25913.865529999999</v>
      </c>
      <c r="E85" s="76">
        <v>26159</v>
      </c>
      <c r="F85" s="76">
        <v>26594</v>
      </c>
      <c r="G85" s="76">
        <v>27174</v>
      </c>
      <c r="H85" s="76">
        <v>27716</v>
      </c>
      <c r="I85" s="76">
        <v>28305</v>
      </c>
      <c r="J85" s="76">
        <v>28674.143005000002</v>
      </c>
      <c r="K85" s="76">
        <v>28318.227535000002</v>
      </c>
      <c r="L85" s="63">
        <v>28262</v>
      </c>
      <c r="M85" s="76">
        <v>28899</v>
      </c>
      <c r="N85" s="76">
        <v>29613</v>
      </c>
      <c r="O85" s="76">
        <v>30347</v>
      </c>
      <c r="P85" s="76">
        <v>31091</v>
      </c>
      <c r="Q85" s="76">
        <v>31679</v>
      </c>
      <c r="R85" s="76">
        <v>32336</v>
      </c>
      <c r="S85" s="76">
        <v>32925</v>
      </c>
      <c r="T85" s="76">
        <v>33518</v>
      </c>
      <c r="U85" s="76">
        <v>34028</v>
      </c>
      <c r="V85" s="76">
        <v>34511</v>
      </c>
      <c r="W85" s="76">
        <v>34871</v>
      </c>
      <c r="X85" s="76">
        <v>35078</v>
      </c>
      <c r="Y85" s="76">
        <v>35180</v>
      </c>
      <c r="Z85" s="76">
        <v>35298</v>
      </c>
      <c r="AA85" s="63">
        <v>35368</v>
      </c>
    </row>
    <row r="86" spans="1:27" ht="12.75" customHeight="1" x14ac:dyDescent="0.3">
      <c r="A86" s="13" t="s">
        <v>91</v>
      </c>
      <c r="B86" s="76">
        <v>95596</v>
      </c>
      <c r="C86" s="76">
        <v>95735</v>
      </c>
      <c r="D86" s="76">
        <v>96017</v>
      </c>
      <c r="E86" s="76">
        <v>96264</v>
      </c>
      <c r="F86" s="76">
        <v>96253</v>
      </c>
      <c r="G86" s="76">
        <v>96332</v>
      </c>
      <c r="H86" s="76">
        <v>96398</v>
      </c>
      <c r="I86" s="76">
        <v>96372</v>
      </c>
      <c r="J86" s="76">
        <v>96308</v>
      </c>
      <c r="K86" s="76">
        <v>96299</v>
      </c>
      <c r="L86" s="63">
        <v>96229</v>
      </c>
      <c r="M86" s="76">
        <v>96036</v>
      </c>
      <c r="N86" s="76">
        <v>95748</v>
      </c>
      <c r="O86" s="76">
        <v>95575</v>
      </c>
      <c r="P86" s="76">
        <v>95409</v>
      </c>
      <c r="Q86" s="76">
        <v>95102</v>
      </c>
      <c r="R86" s="76">
        <v>94815</v>
      </c>
      <c r="S86" s="76">
        <v>94506</v>
      </c>
      <c r="T86" s="76">
        <v>94206</v>
      </c>
      <c r="U86" s="76">
        <v>94022</v>
      </c>
      <c r="V86" s="76">
        <v>93973</v>
      </c>
      <c r="W86" s="76">
        <v>94049</v>
      </c>
      <c r="X86" s="76">
        <v>94109</v>
      </c>
      <c r="Y86" s="76">
        <v>94196</v>
      </c>
      <c r="Z86" s="76">
        <v>94377</v>
      </c>
      <c r="AA86" s="63">
        <v>94544</v>
      </c>
    </row>
    <row r="87" spans="1:27" ht="12.75" customHeight="1" x14ac:dyDescent="0.3">
      <c r="A87" s="13" t="s">
        <v>92</v>
      </c>
      <c r="B87" s="76">
        <v>26472</v>
      </c>
      <c r="C87" s="76">
        <v>26965</v>
      </c>
      <c r="D87" s="76">
        <v>27384</v>
      </c>
      <c r="E87" s="76">
        <v>27853</v>
      </c>
      <c r="F87" s="76">
        <v>28465</v>
      </c>
      <c r="G87" s="76">
        <v>29042</v>
      </c>
      <c r="H87" s="76">
        <v>29645</v>
      </c>
      <c r="I87" s="76">
        <v>30327</v>
      </c>
      <c r="J87" s="76">
        <v>31016</v>
      </c>
      <c r="K87" s="76">
        <v>31694</v>
      </c>
      <c r="L87" s="63">
        <v>32477</v>
      </c>
      <c r="M87" s="76">
        <v>33259</v>
      </c>
      <c r="N87" s="76">
        <v>34066</v>
      </c>
      <c r="O87" s="76">
        <v>34714</v>
      </c>
      <c r="P87" s="76">
        <v>35407</v>
      </c>
      <c r="Q87" s="76">
        <v>36032</v>
      </c>
      <c r="R87" s="76">
        <v>36673</v>
      </c>
      <c r="S87" s="76">
        <v>37225</v>
      </c>
      <c r="T87" s="76">
        <v>37755</v>
      </c>
      <c r="U87" s="76">
        <v>38156</v>
      </c>
      <c r="V87" s="76">
        <v>38400</v>
      </c>
      <c r="W87" s="76">
        <v>38514</v>
      </c>
      <c r="X87" s="76">
        <v>38639</v>
      </c>
      <c r="Y87" s="76">
        <v>38746</v>
      </c>
      <c r="Z87" s="76">
        <v>38763</v>
      </c>
      <c r="AA87" s="63">
        <v>38781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0.18166886777906641</v>
      </c>
      <c r="C90" s="38">
        <f t="shared" ref="C90:AA94" si="11">C83/SUM(C$83:C$85)</f>
        <v>0.18061250383983546</v>
      </c>
      <c r="D90" s="38">
        <f t="shared" si="11"/>
        <v>0.17903973708195564</v>
      </c>
      <c r="E90" s="38">
        <f t="shared" si="11"/>
        <v>0.17740663419160288</v>
      </c>
      <c r="F90" s="38">
        <f t="shared" si="11"/>
        <v>0.17618072527908052</v>
      </c>
      <c r="G90" s="38">
        <f t="shared" si="11"/>
        <v>0.17434539802960855</v>
      </c>
      <c r="H90" s="38">
        <f t="shared" si="11"/>
        <v>0.17250095195577672</v>
      </c>
      <c r="I90" s="38">
        <f t="shared" si="11"/>
        <v>0.1707637934419792</v>
      </c>
      <c r="J90" s="38">
        <f t="shared" si="11"/>
        <v>0.16934257996751065</v>
      </c>
      <c r="K90" s="38">
        <f t="shared" si="11"/>
        <v>0.1674331470796771</v>
      </c>
      <c r="L90" s="39">
        <f t="shared" si="11"/>
        <v>0.16534697768525905</v>
      </c>
      <c r="M90" s="38">
        <f t="shared" si="11"/>
        <v>0.16389138574357051</v>
      </c>
      <c r="N90" s="38">
        <f t="shared" si="11"/>
        <v>0.1627873980200574</v>
      </c>
      <c r="O90" s="38">
        <f t="shared" si="11"/>
        <v>0.1618105905134424</v>
      </c>
      <c r="P90" s="38">
        <f t="shared" si="11"/>
        <v>0.16040793535675088</v>
      </c>
      <c r="Q90" s="38">
        <f t="shared" si="11"/>
        <v>0.16024795399531244</v>
      </c>
      <c r="R90" s="38">
        <f t="shared" si="11"/>
        <v>0.15981034901404489</v>
      </c>
      <c r="S90" s="38">
        <f t="shared" si="11"/>
        <v>0.15992704500379443</v>
      </c>
      <c r="T90" s="38">
        <f t="shared" si="11"/>
        <v>0.1599495820787207</v>
      </c>
      <c r="U90" s="38">
        <f t="shared" si="11"/>
        <v>0.15999059439603946</v>
      </c>
      <c r="V90" s="38">
        <f t="shared" si="11"/>
        <v>0.16010177277514814</v>
      </c>
      <c r="W90" s="38">
        <f t="shared" si="11"/>
        <v>0.16022830934522603</v>
      </c>
      <c r="X90" s="38">
        <f t="shared" si="11"/>
        <v>0.16033827333852002</v>
      </c>
      <c r="Y90" s="38">
        <f t="shared" si="11"/>
        <v>0.1604387831787151</v>
      </c>
      <c r="Z90" s="38">
        <f t="shared" si="11"/>
        <v>0.16045023173692341</v>
      </c>
      <c r="AA90" s="39">
        <f t="shared" si="11"/>
        <v>0.16046949480193187</v>
      </c>
    </row>
    <row r="91" spans="1:27" ht="12.75" customHeight="1" x14ac:dyDescent="0.3">
      <c r="A91" s="13" t="s">
        <v>77</v>
      </c>
      <c r="B91" s="38">
        <f t="shared" ref="B91:Q94" si="12">B84/SUM(B$83:B$85)</f>
        <v>0.64086560700423012</v>
      </c>
      <c r="C91" s="38">
        <f t="shared" si="12"/>
        <v>0.64367195731438565</v>
      </c>
      <c r="D91" s="38">
        <f t="shared" si="12"/>
        <v>0.64856089938993966</v>
      </c>
      <c r="E91" s="38">
        <f t="shared" si="12"/>
        <v>0.64922291811644628</v>
      </c>
      <c r="F91" s="38">
        <f t="shared" si="12"/>
        <v>0.64815377501816496</v>
      </c>
      <c r="G91" s="38">
        <f t="shared" si="12"/>
        <v>0.64669933090985721</v>
      </c>
      <c r="H91" s="38">
        <f t="shared" si="12"/>
        <v>0.64553762523142377</v>
      </c>
      <c r="I91" s="38">
        <f t="shared" si="12"/>
        <v>0.64398193599057529</v>
      </c>
      <c r="J91" s="38">
        <f t="shared" si="12"/>
        <v>0.64358829205837642</v>
      </c>
      <c r="K91" s="38">
        <f t="shared" si="12"/>
        <v>0.64836289192951413</v>
      </c>
      <c r="L91" s="39">
        <f t="shared" si="12"/>
        <v>0.65137513537350111</v>
      </c>
      <c r="M91" s="38">
        <f t="shared" si="12"/>
        <v>0.64922820245862944</v>
      </c>
      <c r="N91" s="38">
        <f t="shared" si="12"/>
        <v>0.64622875753764797</v>
      </c>
      <c r="O91" s="38">
        <f t="shared" si="12"/>
        <v>0.64295777819236877</v>
      </c>
      <c r="P91" s="38">
        <f t="shared" si="12"/>
        <v>0.64004646714888103</v>
      </c>
      <c r="Q91" s="38">
        <f t="shared" si="12"/>
        <v>0.63688699906504953</v>
      </c>
      <c r="R91" s="38">
        <f t="shared" si="11"/>
        <v>0.63356720213676854</v>
      </c>
      <c r="S91" s="38">
        <f t="shared" si="11"/>
        <v>0.63010413943077248</v>
      </c>
      <c r="T91" s="38">
        <f t="shared" si="11"/>
        <v>0.62667821016379455</v>
      </c>
      <c r="U91" s="38">
        <f t="shared" si="11"/>
        <v>0.62375677616569114</v>
      </c>
      <c r="V91" s="38">
        <f t="shared" si="11"/>
        <v>0.62092813725365781</v>
      </c>
      <c r="W91" s="38">
        <f t="shared" si="11"/>
        <v>0.61886782890735859</v>
      </c>
      <c r="X91" s="38">
        <f t="shared" si="11"/>
        <v>0.61778528371822361</v>
      </c>
      <c r="Y91" s="38">
        <f t="shared" si="11"/>
        <v>0.61739091994164719</v>
      </c>
      <c r="Z91" s="38">
        <f t="shared" si="11"/>
        <v>0.61696881798404646</v>
      </c>
      <c r="AA91" s="39">
        <f t="shared" si="11"/>
        <v>0.61682272415291328</v>
      </c>
    </row>
    <row r="92" spans="1:27" ht="12.75" customHeight="1" x14ac:dyDescent="0.3">
      <c r="A92" s="13" t="s">
        <v>78</v>
      </c>
      <c r="B92" s="38">
        <f t="shared" si="12"/>
        <v>0.17746552521670342</v>
      </c>
      <c r="C92" s="38">
        <f t="shared" si="11"/>
        <v>0.17571553884577884</v>
      </c>
      <c r="D92" s="38">
        <f t="shared" si="11"/>
        <v>0.17239936352810467</v>
      </c>
      <c r="E92" s="38">
        <f t="shared" si="11"/>
        <v>0.17337044769195081</v>
      </c>
      <c r="F92" s="38">
        <f t="shared" si="11"/>
        <v>0.17566549970275447</v>
      </c>
      <c r="G92" s="38">
        <f t="shared" si="11"/>
        <v>0.17895527106053422</v>
      </c>
      <c r="H92" s="38">
        <f t="shared" si="11"/>
        <v>0.18196142281279953</v>
      </c>
      <c r="I92" s="38">
        <f t="shared" si="11"/>
        <v>0.18525427056744551</v>
      </c>
      <c r="J92" s="38">
        <f t="shared" si="11"/>
        <v>0.1870691279741129</v>
      </c>
      <c r="K92" s="38">
        <f t="shared" si="11"/>
        <v>0.18420396099080874</v>
      </c>
      <c r="L92" s="39">
        <f t="shared" si="11"/>
        <v>0.18327788694123978</v>
      </c>
      <c r="M92" s="38">
        <f t="shared" si="11"/>
        <v>0.18688041179780004</v>
      </c>
      <c r="N92" s="38">
        <f t="shared" si="11"/>
        <v>0.19098384444229466</v>
      </c>
      <c r="O92" s="38">
        <f t="shared" si="11"/>
        <v>0.1952316312941888</v>
      </c>
      <c r="P92" s="38">
        <f t="shared" si="11"/>
        <v>0.19954559749436809</v>
      </c>
      <c r="Q92" s="38">
        <f t="shared" si="11"/>
        <v>0.20286504693963806</v>
      </c>
      <c r="R92" s="38">
        <f t="shared" si="11"/>
        <v>0.20662244884918657</v>
      </c>
      <c r="S92" s="38">
        <f t="shared" si="11"/>
        <v>0.20996881556543312</v>
      </c>
      <c r="T92" s="38">
        <f t="shared" si="11"/>
        <v>0.21337220775748469</v>
      </c>
      <c r="U92" s="38">
        <f t="shared" si="11"/>
        <v>0.21625262943826937</v>
      </c>
      <c r="V92" s="38">
        <f t="shared" si="11"/>
        <v>0.21897008997119399</v>
      </c>
      <c r="W92" s="38">
        <f t="shared" si="11"/>
        <v>0.22090386174741536</v>
      </c>
      <c r="X92" s="38">
        <f t="shared" si="11"/>
        <v>0.22187644294325637</v>
      </c>
      <c r="Y92" s="38">
        <f t="shared" si="11"/>
        <v>0.22217029687963777</v>
      </c>
      <c r="Z92" s="38">
        <f t="shared" si="11"/>
        <v>0.22258095027903016</v>
      </c>
      <c r="AA92" s="39">
        <f t="shared" si="11"/>
        <v>0.22270778104515487</v>
      </c>
    </row>
    <row r="93" spans="1:27" ht="12.75" customHeight="1" x14ac:dyDescent="0.3">
      <c r="A93" s="13" t="s">
        <v>91</v>
      </c>
      <c r="B93" s="38">
        <f t="shared" si="12"/>
        <v>0.64086560700423012</v>
      </c>
      <c r="C93" s="38">
        <f t="shared" si="11"/>
        <v>0.63931590827133944</v>
      </c>
      <c r="D93" s="38">
        <f t="shared" si="11"/>
        <v>0.63878041154125054</v>
      </c>
      <c r="E93" s="38">
        <f t="shared" si="11"/>
        <v>0.63799582463465554</v>
      </c>
      <c r="F93" s="38">
        <f t="shared" si="11"/>
        <v>0.63579496664244661</v>
      </c>
      <c r="G93" s="38">
        <f t="shared" si="11"/>
        <v>0.63439755545018706</v>
      </c>
      <c r="H93" s="38">
        <f t="shared" si="11"/>
        <v>0.63287333079478458</v>
      </c>
      <c r="I93" s="38">
        <f t="shared" si="11"/>
        <v>0.6307480856076968</v>
      </c>
      <c r="J93" s="38">
        <f t="shared" si="11"/>
        <v>0.6283100971418506</v>
      </c>
      <c r="K93" s="38">
        <f t="shared" si="11"/>
        <v>0.62640422030403364</v>
      </c>
      <c r="L93" s="39">
        <f t="shared" si="11"/>
        <v>0.62404103681510736</v>
      </c>
      <c r="M93" s="38">
        <f t="shared" si="11"/>
        <v>0.62103350383797107</v>
      </c>
      <c r="N93" s="38">
        <f t="shared" si="11"/>
        <v>0.61750991583631609</v>
      </c>
      <c r="O93" s="38">
        <f t="shared" si="11"/>
        <v>0.61486351734741795</v>
      </c>
      <c r="P93" s="38">
        <f t="shared" si="11"/>
        <v>0.61234588502589704</v>
      </c>
      <c r="Q93" s="38">
        <f t="shared" si="11"/>
        <v>0.60901138590402026</v>
      </c>
      <c r="R93" s="38">
        <f t="shared" si="11"/>
        <v>0.6058543879155005</v>
      </c>
      <c r="S93" s="38">
        <f t="shared" si="11"/>
        <v>0.60268224400385184</v>
      </c>
      <c r="T93" s="38">
        <f t="shared" si="11"/>
        <v>0.59970589545920416</v>
      </c>
      <c r="U93" s="38">
        <f t="shared" si="11"/>
        <v>0.59752276728120846</v>
      </c>
      <c r="V93" s="38">
        <f t="shared" si="11"/>
        <v>0.59625268073550497</v>
      </c>
      <c r="W93" s="38">
        <f t="shared" si="11"/>
        <v>0.59578983377255224</v>
      </c>
      <c r="X93" s="38">
        <f t="shared" si="11"/>
        <v>0.59526113714997753</v>
      </c>
      <c r="Y93" s="38">
        <f t="shared" si="11"/>
        <v>0.59487075852400106</v>
      </c>
      <c r="Z93" s="38">
        <f t="shared" si="11"/>
        <v>0.59511933663335115</v>
      </c>
      <c r="AA93" s="39">
        <f t="shared" si="11"/>
        <v>0.59533149884452397</v>
      </c>
    </row>
    <row r="94" spans="1:27" ht="12.75" customHeight="1" x14ac:dyDescent="0.3">
      <c r="A94" s="13" t="s">
        <v>92</v>
      </c>
      <c r="B94" s="38">
        <f t="shared" si="12"/>
        <v>0.17746552521670342</v>
      </c>
      <c r="C94" s="38">
        <f t="shared" si="11"/>
        <v>0.18007158788882507</v>
      </c>
      <c r="D94" s="38">
        <f t="shared" si="11"/>
        <v>0.18217985137679377</v>
      </c>
      <c r="E94" s="38">
        <f t="shared" si="11"/>
        <v>0.18459754117374158</v>
      </c>
      <c r="F94" s="38">
        <f t="shared" si="11"/>
        <v>0.18802430807847281</v>
      </c>
      <c r="G94" s="38">
        <f t="shared" si="11"/>
        <v>0.19125704652020442</v>
      </c>
      <c r="H94" s="38">
        <f t="shared" si="11"/>
        <v>0.19462571724943867</v>
      </c>
      <c r="I94" s="38">
        <f t="shared" si="11"/>
        <v>0.19848812095032398</v>
      </c>
      <c r="J94" s="38">
        <f t="shared" si="11"/>
        <v>0.20234732289063875</v>
      </c>
      <c r="K94" s="38">
        <f t="shared" si="11"/>
        <v>0.20616263261628928</v>
      </c>
      <c r="L94" s="39">
        <f t="shared" si="11"/>
        <v>0.21061198549963359</v>
      </c>
      <c r="M94" s="38">
        <f t="shared" si="11"/>
        <v>0.21507511041845848</v>
      </c>
      <c r="N94" s="38">
        <f t="shared" si="11"/>
        <v>0.21970268614362645</v>
      </c>
      <c r="O94" s="38">
        <f t="shared" si="11"/>
        <v>0.22332589213913961</v>
      </c>
      <c r="P94" s="38">
        <f t="shared" si="11"/>
        <v>0.22724617961735202</v>
      </c>
      <c r="Q94" s="38">
        <f t="shared" si="11"/>
        <v>0.23074066010066727</v>
      </c>
      <c r="R94" s="38">
        <f t="shared" si="11"/>
        <v>0.23433526307045457</v>
      </c>
      <c r="S94" s="38">
        <f t="shared" si="11"/>
        <v>0.23739071099235376</v>
      </c>
      <c r="T94" s="38">
        <f t="shared" si="11"/>
        <v>0.24034452246207516</v>
      </c>
      <c r="U94" s="38">
        <f t="shared" si="11"/>
        <v>0.24248663832275202</v>
      </c>
      <c r="V94" s="38">
        <f t="shared" si="11"/>
        <v>0.24364554648934686</v>
      </c>
      <c r="W94" s="38">
        <f t="shared" si="11"/>
        <v>0.24398185688222176</v>
      </c>
      <c r="X94" s="38">
        <f t="shared" si="11"/>
        <v>0.24440058951150243</v>
      </c>
      <c r="Y94" s="38">
        <f t="shared" si="11"/>
        <v>0.24469045829728381</v>
      </c>
      <c r="Z94" s="38">
        <f t="shared" si="11"/>
        <v>0.24443043162972539</v>
      </c>
      <c r="AA94" s="39">
        <f t="shared" si="11"/>
        <v>0.24419900635354419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283.47420394158752</v>
      </c>
      <c r="C97" s="76">
        <f t="shared" ref="C97:AA97" si="13">C83/(C84/1000)</f>
        <v>280.59712993154329</v>
      </c>
      <c r="D97" s="76">
        <f t="shared" si="13"/>
        <v>276.05693968040168</v>
      </c>
      <c r="E97" s="76">
        <f t="shared" si="13"/>
        <v>273.25996855795341</v>
      </c>
      <c r="F97" s="76">
        <f t="shared" si="13"/>
        <v>271.81933064286005</v>
      </c>
      <c r="G97" s="76">
        <f t="shared" si="13"/>
        <v>269.59266802443989</v>
      </c>
      <c r="H97" s="76">
        <f t="shared" si="13"/>
        <v>267.22060064885534</v>
      </c>
      <c r="I97" s="76">
        <f t="shared" si="13"/>
        <v>265.16860784194159</v>
      </c>
      <c r="J97" s="76">
        <f t="shared" si="13"/>
        <v>263.12253043930531</v>
      </c>
      <c r="K97" s="76">
        <f t="shared" si="13"/>
        <v>258.2398671543333</v>
      </c>
      <c r="L97" s="63">
        <f t="shared" si="13"/>
        <v>253.84293735812989</v>
      </c>
      <c r="M97" s="76">
        <f t="shared" si="13"/>
        <v>252.44033626837722</v>
      </c>
      <c r="N97" s="76">
        <f t="shared" si="13"/>
        <v>251.9036736160318</v>
      </c>
      <c r="O97" s="76">
        <f t="shared" si="13"/>
        <v>251.66596626043108</v>
      </c>
      <c r="P97" s="76">
        <f t="shared" si="13"/>
        <v>250.61920280772125</v>
      </c>
      <c r="Q97" s="76">
        <f t="shared" si="13"/>
        <v>251.61128148408829</v>
      </c>
      <c r="R97" s="76">
        <f t="shared" si="13"/>
        <v>252.23898660642246</v>
      </c>
      <c r="S97" s="76">
        <f t="shared" si="13"/>
        <v>253.81049733821834</v>
      </c>
      <c r="T97" s="76">
        <f t="shared" si="13"/>
        <v>255.23399327529637</v>
      </c>
      <c r="U97" s="76">
        <f t="shared" si="13"/>
        <v>256.49516046867041</v>
      </c>
      <c r="V97" s="76">
        <f t="shared" si="13"/>
        <v>257.84267642190025</v>
      </c>
      <c r="W97" s="76">
        <f t="shared" si="13"/>
        <v>258.90553985996809</v>
      </c>
      <c r="X97" s="76">
        <f t="shared" si="13"/>
        <v>259.53721715982391</v>
      </c>
      <c r="Y97" s="76">
        <f t="shared" si="13"/>
        <v>259.86579652625767</v>
      </c>
      <c r="Z97" s="76">
        <f t="shared" si="13"/>
        <v>260.06214100284132</v>
      </c>
      <c r="AA97" s="63">
        <f t="shared" si="13"/>
        <v>260.15496595444944</v>
      </c>
    </row>
    <row r="98" spans="1:27" ht="12.75" customHeight="1" x14ac:dyDescent="0.3">
      <c r="A98" s="13" t="s">
        <v>78</v>
      </c>
      <c r="B98" s="76">
        <f>B85/(B84/1000)</f>
        <v>276.91535210678268</v>
      </c>
      <c r="C98" s="76">
        <f t="shared" ref="C98:AA98" si="14">C85/(C84/1000)</f>
        <v>272.98927170747464</v>
      </c>
      <c r="D98" s="76">
        <f t="shared" si="14"/>
        <v>265.81831203556965</v>
      </c>
      <c r="E98" s="76">
        <f t="shared" si="14"/>
        <v>267.04301843647278</v>
      </c>
      <c r="F98" s="76">
        <f t="shared" si="14"/>
        <v>271.02441808324164</v>
      </c>
      <c r="G98" s="76">
        <f t="shared" si="14"/>
        <v>276.72097759674136</v>
      </c>
      <c r="H98" s="76">
        <f t="shared" si="14"/>
        <v>281.87578183001619</v>
      </c>
      <c r="I98" s="76">
        <f t="shared" si="14"/>
        <v>287.66997987682174</v>
      </c>
      <c r="J98" s="76">
        <f t="shared" si="14"/>
        <v>290.66583448218614</v>
      </c>
      <c r="K98" s="76">
        <f t="shared" si="14"/>
        <v>284.10626715946324</v>
      </c>
      <c r="L98" s="63">
        <f t="shared" si="14"/>
        <v>281.3707140297081</v>
      </c>
      <c r="M98" s="76">
        <f t="shared" si="14"/>
        <v>287.85011355034067</v>
      </c>
      <c r="N98" s="76">
        <f t="shared" si="14"/>
        <v>295.5359726948833</v>
      </c>
      <c r="O98" s="76">
        <f t="shared" si="14"/>
        <v>303.646114746553</v>
      </c>
      <c r="P98" s="76">
        <f t="shared" si="14"/>
        <v>311.76736024066184</v>
      </c>
      <c r="Q98" s="76">
        <f t="shared" si="14"/>
        <v>318.52596651752049</v>
      </c>
      <c r="R98" s="76">
        <f t="shared" si="14"/>
        <v>326.12554461836373</v>
      </c>
      <c r="S98" s="76">
        <f t="shared" si="14"/>
        <v>333.2287512904075</v>
      </c>
      <c r="T98" s="76">
        <f t="shared" si="14"/>
        <v>340.48129374358768</v>
      </c>
      <c r="U98" s="76">
        <f t="shared" si="14"/>
        <v>346.69383596535914</v>
      </c>
      <c r="V98" s="76">
        <f t="shared" si="14"/>
        <v>352.64964950644787</v>
      </c>
      <c r="W98" s="76">
        <f t="shared" si="14"/>
        <v>356.94836834131763</v>
      </c>
      <c r="X98" s="76">
        <f t="shared" si="14"/>
        <v>359.14815194020679</v>
      </c>
      <c r="Y98" s="76">
        <f t="shared" si="14"/>
        <v>359.85352181829342</v>
      </c>
      <c r="Z98" s="76">
        <f t="shared" si="14"/>
        <v>360.76531550867725</v>
      </c>
      <c r="AA98" s="63">
        <f t="shared" si="14"/>
        <v>361.05638188184616</v>
      </c>
    </row>
    <row r="99" spans="1:27" ht="12.75" customHeight="1" x14ac:dyDescent="0.3">
      <c r="A99" s="13" t="s">
        <v>80</v>
      </c>
      <c r="B99" s="76">
        <f>SUM(B97:B98)</f>
        <v>560.3895560483702</v>
      </c>
      <c r="C99" s="76">
        <f t="shared" ref="C99:AA99" si="15">SUM(C97:C98)</f>
        <v>553.58640163901794</v>
      </c>
      <c r="D99" s="76">
        <f t="shared" si="15"/>
        <v>541.87525171597133</v>
      </c>
      <c r="E99" s="76">
        <f t="shared" si="15"/>
        <v>540.30298699442619</v>
      </c>
      <c r="F99" s="76">
        <f t="shared" si="15"/>
        <v>542.84374872610169</v>
      </c>
      <c r="G99" s="76">
        <f t="shared" si="15"/>
        <v>546.31364562118119</v>
      </c>
      <c r="H99" s="76">
        <f t="shared" si="15"/>
        <v>549.09638247887153</v>
      </c>
      <c r="I99" s="76">
        <f t="shared" si="15"/>
        <v>552.83858771876339</v>
      </c>
      <c r="J99" s="76">
        <f t="shared" si="15"/>
        <v>553.78836492149139</v>
      </c>
      <c r="K99" s="76">
        <f t="shared" si="15"/>
        <v>542.34613431379648</v>
      </c>
      <c r="L99" s="63">
        <f t="shared" si="15"/>
        <v>535.21365138783801</v>
      </c>
      <c r="M99" s="76">
        <f t="shared" si="15"/>
        <v>540.29044981871789</v>
      </c>
      <c r="N99" s="76">
        <f t="shared" si="15"/>
        <v>547.43964631091512</v>
      </c>
      <c r="O99" s="76">
        <f t="shared" si="15"/>
        <v>555.31208100698404</v>
      </c>
      <c r="P99" s="76">
        <f t="shared" si="15"/>
        <v>562.3865630483831</v>
      </c>
      <c r="Q99" s="76">
        <f t="shared" si="15"/>
        <v>570.13724800160878</v>
      </c>
      <c r="R99" s="76">
        <f t="shared" si="15"/>
        <v>578.36453122478622</v>
      </c>
      <c r="S99" s="76">
        <f t="shared" si="15"/>
        <v>587.03924862862584</v>
      </c>
      <c r="T99" s="76">
        <f t="shared" si="15"/>
        <v>595.71528701888406</v>
      </c>
      <c r="U99" s="76">
        <f t="shared" si="15"/>
        <v>603.1889964340296</v>
      </c>
      <c r="V99" s="76">
        <f t="shared" si="15"/>
        <v>610.49232592834812</v>
      </c>
      <c r="W99" s="76">
        <f t="shared" si="15"/>
        <v>615.85390820128578</v>
      </c>
      <c r="X99" s="76">
        <f t="shared" si="15"/>
        <v>618.6853691000307</v>
      </c>
      <c r="Y99" s="76">
        <f t="shared" si="15"/>
        <v>619.71931834455108</v>
      </c>
      <c r="Z99" s="76">
        <f t="shared" si="15"/>
        <v>620.82745651151856</v>
      </c>
      <c r="AA99" s="63">
        <f t="shared" si="15"/>
        <v>621.21134783629554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2020-03-24T09:04:58Z</dcterms:modified>
</cp:coreProperties>
</file>