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V32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F32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P72" i="8"/>
  <c r="L72" i="8"/>
  <c r="H72" i="8"/>
  <c r="D72" i="8"/>
  <c r="AA71" i="8"/>
  <c r="W71" i="8"/>
  <c r="S71" i="8"/>
  <c r="O71" i="8"/>
  <c r="K71" i="8"/>
  <c r="G71" i="8"/>
  <c r="C71" i="8"/>
  <c r="U70" i="8"/>
  <c r="E70" i="8"/>
  <c r="AA69" i="8"/>
  <c r="W69" i="8"/>
  <c r="S69" i="8"/>
  <c r="O69" i="8"/>
  <c r="K69" i="8"/>
  <c r="G69" i="8"/>
  <c r="C69" i="8"/>
  <c r="Y68" i="8"/>
  <c r="I68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2" i="8" s="1"/>
  <c r="Z64" i="8"/>
  <c r="Z72" i="8" s="1"/>
  <c r="Y64" i="8"/>
  <c r="X64" i="8"/>
  <c r="X72" i="8" s="1"/>
  <c r="W64" i="8"/>
  <c r="W72" i="8" s="1"/>
  <c r="V64" i="8"/>
  <c r="V71" i="8" s="1"/>
  <c r="U64" i="8"/>
  <c r="T64" i="8"/>
  <c r="T72" i="8" s="1"/>
  <c r="S64" i="8"/>
  <c r="S72" i="8" s="1"/>
  <c r="R64" i="8"/>
  <c r="R71" i="8" s="1"/>
  <c r="Q64" i="8"/>
  <c r="P64" i="8"/>
  <c r="P70" i="8" s="1"/>
  <c r="O64" i="8"/>
  <c r="O72" i="8" s="1"/>
  <c r="N64" i="8"/>
  <c r="N72" i="8" s="1"/>
  <c r="M64" i="8"/>
  <c r="L64" i="8"/>
  <c r="L70" i="8" s="1"/>
  <c r="K64" i="8"/>
  <c r="K72" i="8" s="1"/>
  <c r="J64" i="8"/>
  <c r="J71" i="8" s="1"/>
  <c r="I64" i="8"/>
  <c r="H64" i="8"/>
  <c r="H70" i="8" s="1"/>
  <c r="G64" i="8"/>
  <c r="G72" i="8" s="1"/>
  <c r="F64" i="8"/>
  <c r="F72" i="8" s="1"/>
  <c r="E64" i="8"/>
  <c r="D64" i="8"/>
  <c r="D70" i="8" s="1"/>
  <c r="C64" i="8"/>
  <c r="C72" i="8" s="1"/>
  <c r="B64" i="8"/>
  <c r="B71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U32" i="8"/>
  <c r="Q32" i="8"/>
  <c r="E32" i="8"/>
  <c r="Z28" i="8"/>
  <c r="Z32" i="8" s="1"/>
  <c r="V28" i="8"/>
  <c r="R28" i="8"/>
  <c r="N28" i="8"/>
  <c r="N32" i="8" s="1"/>
  <c r="J28" i="8"/>
  <c r="J32" i="8" s="1"/>
  <c r="F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X28" i="8" s="1"/>
  <c r="X32" i="8" s="1"/>
  <c r="W25" i="8"/>
  <c r="V25" i="8"/>
  <c r="U25" i="8"/>
  <c r="T25" i="8"/>
  <c r="T28" i="8" s="1"/>
  <c r="T32" i="8" s="1"/>
  <c r="S25" i="8"/>
  <c r="R25" i="8"/>
  <c r="Q25" i="8"/>
  <c r="P25" i="8"/>
  <c r="P28" i="8" s="1"/>
  <c r="P32" i="8" s="1"/>
  <c r="O25" i="8"/>
  <c r="N25" i="8"/>
  <c r="M25" i="8"/>
  <c r="L25" i="8"/>
  <c r="L28" i="8" s="1"/>
  <c r="L32" i="8" s="1"/>
  <c r="K25" i="8"/>
  <c r="J25" i="8"/>
  <c r="I25" i="8"/>
  <c r="H25" i="8"/>
  <c r="H28" i="8" s="1"/>
  <c r="H32" i="8" s="1"/>
  <c r="G25" i="8"/>
  <c r="F25" i="8"/>
  <c r="E25" i="8"/>
  <c r="D25" i="8"/>
  <c r="D28" i="8" s="1"/>
  <c r="D32" i="8" s="1"/>
  <c r="C25" i="8"/>
  <c r="AA24" i="8"/>
  <c r="AA28" i="8" s="1"/>
  <c r="AA32" i="8" s="1"/>
  <c r="Z24" i="8"/>
  <c r="Y24" i="8"/>
  <c r="Y28" i="8" s="1"/>
  <c r="Y32" i="8" s="1"/>
  <c r="X24" i="8"/>
  <c r="W24" i="8"/>
  <c r="W28" i="8" s="1"/>
  <c r="W32" i="8" s="1"/>
  <c r="V24" i="8"/>
  <c r="U24" i="8"/>
  <c r="U28" i="8" s="1"/>
  <c r="T24" i="8"/>
  <c r="S24" i="8"/>
  <c r="S28" i="8" s="1"/>
  <c r="S32" i="8" s="1"/>
  <c r="R24" i="8"/>
  <c r="Q24" i="8"/>
  <c r="Q28" i="8" s="1"/>
  <c r="P24" i="8"/>
  <c r="O24" i="8"/>
  <c r="O28" i="8" s="1"/>
  <c r="O32" i="8" s="1"/>
  <c r="N24" i="8"/>
  <c r="M24" i="8"/>
  <c r="M28" i="8" s="1"/>
  <c r="M32" i="8" s="1"/>
  <c r="L24" i="8"/>
  <c r="K24" i="8"/>
  <c r="K28" i="8" s="1"/>
  <c r="K32" i="8" s="1"/>
  <c r="J24" i="8"/>
  <c r="I24" i="8"/>
  <c r="I28" i="8" s="1"/>
  <c r="I32" i="8" s="1"/>
  <c r="H24" i="8"/>
  <c r="G24" i="8"/>
  <c r="G28" i="8" s="1"/>
  <c r="G32" i="8" s="1"/>
  <c r="F24" i="8"/>
  <c r="E24" i="8"/>
  <c r="E28" i="8" s="1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X97" i="7"/>
  <c r="X99" i="7" s="1"/>
  <c r="W97" i="7"/>
  <c r="W99" i="7" s="1"/>
  <c r="V97" i="7"/>
  <c r="V99" i="7" s="1"/>
  <c r="U97" i="7"/>
  <c r="T97" i="7"/>
  <c r="T99" i="7" s="1"/>
  <c r="S97" i="7"/>
  <c r="S99" i="7" s="1"/>
  <c r="R97" i="7"/>
  <c r="R99" i="7" s="1"/>
  <c r="Q97" i="7"/>
  <c r="P97" i="7"/>
  <c r="P99" i="7" s="1"/>
  <c r="O97" i="7"/>
  <c r="O99" i="7" s="1"/>
  <c r="N97" i="7"/>
  <c r="N99" i="7" s="1"/>
  <c r="M97" i="7"/>
  <c r="L97" i="7"/>
  <c r="L99" i="7" s="1"/>
  <c r="K97" i="7"/>
  <c r="K99" i="7" s="1"/>
  <c r="J97" i="7"/>
  <c r="J99" i="7" s="1"/>
  <c r="I97" i="7"/>
  <c r="H97" i="7"/>
  <c r="H99" i="7" s="1"/>
  <c r="G97" i="7"/>
  <c r="G99" i="7" s="1"/>
  <c r="F97" i="7"/>
  <c r="F99" i="7" s="1"/>
  <c r="E97" i="7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2" i="7"/>
  <c r="Y72" i="7"/>
  <c r="U72" i="7"/>
  <c r="K72" i="7"/>
  <c r="I72" i="7"/>
  <c r="E72" i="7"/>
  <c r="Z71" i="7"/>
  <c r="Y71" i="7"/>
  <c r="U71" i="7"/>
  <c r="O71" i="7"/>
  <c r="N71" i="7"/>
  <c r="J71" i="7"/>
  <c r="I71" i="7"/>
  <c r="E71" i="7"/>
  <c r="Y70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AA71" i="7" s="1"/>
  <c r="Z64" i="7"/>
  <c r="Y64" i="7"/>
  <c r="Y68" i="7" s="1"/>
  <c r="X64" i="7"/>
  <c r="X71" i="7" s="1"/>
  <c r="W64" i="7"/>
  <c r="W71" i="7" s="1"/>
  <c r="V64" i="7"/>
  <c r="V71" i="7" s="1"/>
  <c r="U64" i="7"/>
  <c r="U70" i="7" s="1"/>
  <c r="T64" i="7"/>
  <c r="T71" i="7" s="1"/>
  <c r="S64" i="7"/>
  <c r="S72" i="7" s="1"/>
  <c r="R64" i="7"/>
  <c r="R72" i="7" s="1"/>
  <c r="Q64" i="7"/>
  <c r="Q72" i="7" s="1"/>
  <c r="P64" i="7"/>
  <c r="P71" i="7" s="1"/>
  <c r="O64" i="7"/>
  <c r="O69" i="7" s="1"/>
  <c r="N64" i="7"/>
  <c r="N72" i="7" s="1"/>
  <c r="M64" i="7"/>
  <c r="M72" i="7" s="1"/>
  <c r="L64" i="7"/>
  <c r="L71" i="7" s="1"/>
  <c r="K64" i="7"/>
  <c r="K71" i="7" s="1"/>
  <c r="J64" i="7"/>
  <c r="J72" i="7" s="1"/>
  <c r="I64" i="7"/>
  <c r="I70" i="7" s="1"/>
  <c r="H64" i="7"/>
  <c r="H71" i="7" s="1"/>
  <c r="G64" i="7"/>
  <c r="G71" i="7" s="1"/>
  <c r="F64" i="7"/>
  <c r="F72" i="7" s="1"/>
  <c r="E64" i="7"/>
  <c r="E70" i="7" s="1"/>
  <c r="D64" i="7"/>
  <c r="D71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Q28" i="7" s="1"/>
  <c r="Q32" i="7" s="1"/>
  <c r="P26" i="7"/>
  <c r="O26" i="7"/>
  <c r="N26" i="7"/>
  <c r="M26" i="7"/>
  <c r="M28" i="7" s="1"/>
  <c r="M32" i="7" s="1"/>
  <c r="L26" i="7"/>
  <c r="K26" i="7"/>
  <c r="J26" i="7"/>
  <c r="I26" i="7"/>
  <c r="I28" i="7" s="1"/>
  <c r="I32" i="7" s="1"/>
  <c r="H26" i="7"/>
  <c r="G26" i="7"/>
  <c r="F26" i="7"/>
  <c r="E26" i="7"/>
  <c r="E28" i="7" s="1"/>
  <c r="E32" i="7" s="1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X24" i="7"/>
  <c r="X28" i="7" s="1"/>
  <c r="X32" i="7" s="1"/>
  <c r="W24" i="7"/>
  <c r="W28" i="7" s="1"/>
  <c r="W32" i="7" s="1"/>
  <c r="V24" i="7"/>
  <c r="V28" i="7" s="1"/>
  <c r="V32" i="7" s="1"/>
  <c r="U24" i="7"/>
  <c r="T24" i="7"/>
  <c r="T28" i="7" s="1"/>
  <c r="T32" i="7" s="1"/>
  <c r="S24" i="7"/>
  <c r="S28" i="7" s="1"/>
  <c r="S32" i="7" s="1"/>
  <c r="R24" i="7"/>
  <c r="R28" i="7" s="1"/>
  <c r="R32" i="7" s="1"/>
  <c r="Q24" i="7"/>
  <c r="P24" i="7"/>
  <c r="P28" i="7" s="1"/>
  <c r="P32" i="7" s="1"/>
  <c r="O24" i="7"/>
  <c r="O28" i="7" s="1"/>
  <c r="O32" i="7" s="1"/>
  <c r="N24" i="7"/>
  <c r="N28" i="7" s="1"/>
  <c r="N32" i="7" s="1"/>
  <c r="M24" i="7"/>
  <c r="L24" i="7"/>
  <c r="L28" i="7" s="1"/>
  <c r="L32" i="7" s="1"/>
  <c r="K24" i="7"/>
  <c r="K28" i="7" s="1"/>
  <c r="K32" i="7" s="1"/>
  <c r="J24" i="7"/>
  <c r="J28" i="7" s="1"/>
  <c r="J32" i="7" s="1"/>
  <c r="I24" i="7"/>
  <c r="H24" i="7"/>
  <c r="H28" i="7" s="1"/>
  <c r="H32" i="7" s="1"/>
  <c r="G24" i="7"/>
  <c r="G28" i="7" s="1"/>
  <c r="G32" i="7" s="1"/>
  <c r="F24" i="7"/>
  <c r="F28" i="7" s="1"/>
  <c r="F32" i="7" s="1"/>
  <c r="E24" i="7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Y74" i="7" l="1"/>
  <c r="Z74" i="7"/>
  <c r="C68" i="7"/>
  <c r="G68" i="7"/>
  <c r="K68" i="7"/>
  <c r="O68" i="7"/>
  <c r="S68" i="7"/>
  <c r="W68" i="7"/>
  <c r="AA68" i="7"/>
  <c r="C70" i="7"/>
  <c r="G70" i="7"/>
  <c r="K70" i="7"/>
  <c r="O70" i="7"/>
  <c r="S70" i="7"/>
  <c r="X70" i="7"/>
  <c r="C71" i="7"/>
  <c r="S71" i="7"/>
  <c r="D72" i="7"/>
  <c r="O72" i="7"/>
  <c r="T72" i="7"/>
  <c r="E72" i="8"/>
  <c r="E71" i="8"/>
  <c r="E69" i="8"/>
  <c r="E67" i="8"/>
  <c r="I72" i="8"/>
  <c r="I71" i="8"/>
  <c r="I69" i="8"/>
  <c r="I67" i="8"/>
  <c r="M72" i="8"/>
  <c r="M71" i="8"/>
  <c r="M69" i="8"/>
  <c r="M67" i="8"/>
  <c r="Q72" i="8"/>
  <c r="Q71" i="8"/>
  <c r="Q69" i="8"/>
  <c r="Q67" i="8"/>
  <c r="U72" i="8"/>
  <c r="U71" i="8"/>
  <c r="U69" i="8"/>
  <c r="U67" i="8"/>
  <c r="Y72" i="8"/>
  <c r="Y71" i="8"/>
  <c r="Y69" i="8"/>
  <c r="Y67" i="8"/>
  <c r="E68" i="8"/>
  <c r="U68" i="8"/>
  <c r="Q70" i="8"/>
  <c r="H68" i="7"/>
  <c r="D70" i="7"/>
  <c r="T70" i="7"/>
  <c r="P72" i="7"/>
  <c r="O74" i="8"/>
  <c r="D68" i="7"/>
  <c r="P68" i="7"/>
  <c r="X68" i="7"/>
  <c r="H70" i="7"/>
  <c r="P70" i="7"/>
  <c r="C67" i="7"/>
  <c r="G67" i="7"/>
  <c r="K67" i="7"/>
  <c r="O67" i="7"/>
  <c r="O74" i="7" s="1"/>
  <c r="S67" i="7"/>
  <c r="W67" i="7"/>
  <c r="AA67" i="7"/>
  <c r="AA74" i="7" s="1"/>
  <c r="E68" i="7"/>
  <c r="E74" i="7" s="1"/>
  <c r="I68" i="7"/>
  <c r="I74" i="7" s="1"/>
  <c r="M68" i="7"/>
  <c r="M74" i="7" s="1"/>
  <c r="Q68" i="7"/>
  <c r="U68" i="7"/>
  <c r="U74" i="7" s="1"/>
  <c r="C69" i="7"/>
  <c r="G69" i="7"/>
  <c r="K69" i="7"/>
  <c r="S69" i="7"/>
  <c r="W69" i="7"/>
  <c r="AA69" i="7"/>
  <c r="M70" i="7"/>
  <c r="Q70" i="7"/>
  <c r="AA70" i="7"/>
  <c r="F71" i="7"/>
  <c r="Q71" i="7"/>
  <c r="G72" i="7"/>
  <c r="L72" i="7"/>
  <c r="W72" i="7"/>
  <c r="R32" i="8"/>
  <c r="M68" i="8"/>
  <c r="I70" i="8"/>
  <c r="Y70" i="8"/>
  <c r="L68" i="7"/>
  <c r="T68" i="7"/>
  <c r="L70" i="7"/>
  <c r="V72" i="7"/>
  <c r="V70" i="7"/>
  <c r="V74" i="7" s="1"/>
  <c r="Z72" i="7"/>
  <c r="Z70" i="7"/>
  <c r="D67" i="7"/>
  <c r="H67" i="7"/>
  <c r="H74" i="7" s="1"/>
  <c r="L67" i="7"/>
  <c r="P67" i="7"/>
  <c r="T67" i="7"/>
  <c r="X67" i="7"/>
  <c r="B68" i="7"/>
  <c r="B74" i="7" s="1"/>
  <c r="F68" i="7"/>
  <c r="F74" i="7" s="1"/>
  <c r="J68" i="7"/>
  <c r="J74" i="7" s="1"/>
  <c r="N68" i="7"/>
  <c r="N74" i="7" s="1"/>
  <c r="R68" i="7"/>
  <c r="R74" i="7" s="1"/>
  <c r="V68" i="7"/>
  <c r="Z68" i="7"/>
  <c r="D69" i="7"/>
  <c r="H69" i="7"/>
  <c r="L69" i="7"/>
  <c r="P69" i="7"/>
  <c r="T69" i="7"/>
  <c r="X69" i="7"/>
  <c r="B70" i="7"/>
  <c r="F70" i="7"/>
  <c r="J70" i="7"/>
  <c r="N70" i="7"/>
  <c r="R70" i="7"/>
  <c r="W70" i="7"/>
  <c r="B71" i="7"/>
  <c r="M71" i="7"/>
  <c r="R71" i="7"/>
  <c r="H72" i="7"/>
  <c r="X72" i="7"/>
  <c r="E99" i="7"/>
  <c r="I99" i="7"/>
  <c r="M99" i="7"/>
  <c r="Q99" i="7"/>
  <c r="U99" i="7"/>
  <c r="Y99" i="7"/>
  <c r="F32" i="8"/>
  <c r="V32" i="8"/>
  <c r="Q68" i="8"/>
  <c r="M70" i="8"/>
  <c r="B68" i="8"/>
  <c r="F68" i="8"/>
  <c r="J68" i="8"/>
  <c r="N68" i="8"/>
  <c r="R68" i="8"/>
  <c r="V68" i="8"/>
  <c r="Z68" i="8"/>
  <c r="D69" i="8"/>
  <c r="H69" i="8"/>
  <c r="L69" i="8"/>
  <c r="P69" i="8"/>
  <c r="T69" i="8"/>
  <c r="X69" i="8"/>
  <c r="B70" i="8"/>
  <c r="F70" i="8"/>
  <c r="J70" i="8"/>
  <c r="N70" i="8"/>
  <c r="R70" i="8"/>
  <c r="V70" i="8"/>
  <c r="Z70" i="8"/>
  <c r="D71" i="8"/>
  <c r="H71" i="8"/>
  <c r="H74" i="8" s="1"/>
  <c r="L71" i="8"/>
  <c r="P71" i="8"/>
  <c r="T71" i="8"/>
  <c r="X71" i="8"/>
  <c r="B72" i="8"/>
  <c r="J72" i="8"/>
  <c r="R72" i="8"/>
  <c r="O32" i="9"/>
  <c r="B71" i="9"/>
  <c r="B69" i="9"/>
  <c r="B67" i="9"/>
  <c r="B74" i="9" s="1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C68" i="8"/>
  <c r="C74" i="8" s="1"/>
  <c r="G68" i="8"/>
  <c r="G74" i="8" s="1"/>
  <c r="K68" i="8"/>
  <c r="K74" i="8" s="1"/>
  <c r="O68" i="8"/>
  <c r="S68" i="8"/>
  <c r="S74" i="8" s="1"/>
  <c r="W68" i="8"/>
  <c r="W74" i="8" s="1"/>
  <c r="AA68" i="8"/>
  <c r="C70" i="8"/>
  <c r="G70" i="8"/>
  <c r="K70" i="8"/>
  <c r="O70" i="8"/>
  <c r="S70" i="8"/>
  <c r="W70" i="8"/>
  <c r="AA70" i="8"/>
  <c r="AA74" i="8" s="1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B67" i="8"/>
  <c r="F67" i="8"/>
  <c r="F74" i="8" s="1"/>
  <c r="J67" i="8"/>
  <c r="N67" i="8"/>
  <c r="R67" i="8"/>
  <c r="V67" i="8"/>
  <c r="V74" i="8" s="1"/>
  <c r="Z67" i="8"/>
  <c r="D68" i="8"/>
  <c r="H68" i="8"/>
  <c r="L68" i="8"/>
  <c r="L74" i="8" s="1"/>
  <c r="P68" i="8"/>
  <c r="P74" i="8" s="1"/>
  <c r="T68" i="8"/>
  <c r="X68" i="8"/>
  <c r="X74" i="8" s="1"/>
  <c r="B69" i="8"/>
  <c r="F69" i="8"/>
  <c r="J69" i="8"/>
  <c r="N69" i="8"/>
  <c r="R69" i="8"/>
  <c r="V69" i="8"/>
  <c r="Z69" i="8"/>
  <c r="T70" i="8"/>
  <c r="X70" i="8"/>
  <c r="F71" i="8"/>
  <c r="N71" i="8"/>
  <c r="Z71" i="8"/>
  <c r="G32" i="9"/>
  <c r="W32" i="9"/>
  <c r="J68" i="9"/>
  <c r="Z68" i="9"/>
  <c r="F70" i="9"/>
  <c r="V70" i="9"/>
  <c r="B72" i="9"/>
  <c r="R72" i="9"/>
  <c r="E67" i="9"/>
  <c r="E74" i="9" s="1"/>
  <c r="I67" i="9"/>
  <c r="M67" i="9"/>
  <c r="Q67" i="9"/>
  <c r="U67" i="9"/>
  <c r="U74" i="9" s="1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X74" i="7" l="1"/>
  <c r="S74" i="9"/>
  <c r="R74" i="9"/>
  <c r="T74" i="7"/>
  <c r="D74" i="7"/>
  <c r="Q74" i="7"/>
  <c r="K74" i="7"/>
  <c r="N74" i="9"/>
  <c r="B74" i="8"/>
  <c r="O74" i="9"/>
  <c r="M74" i="9"/>
  <c r="T74" i="8"/>
  <c r="D74" i="8"/>
  <c r="N74" i="8"/>
  <c r="V74" i="9"/>
  <c r="F74" i="9"/>
  <c r="P74" i="7"/>
  <c r="W74" i="7"/>
  <c r="G74" i="7"/>
  <c r="Y74" i="8"/>
  <c r="U74" i="8"/>
  <c r="Q74" i="8"/>
  <c r="M74" i="8"/>
  <c r="I74" i="8"/>
  <c r="E74" i="8"/>
  <c r="C74" i="9"/>
  <c r="Q74" i="9"/>
  <c r="R74" i="8"/>
  <c r="AA74" i="9"/>
  <c r="K74" i="9"/>
  <c r="L74" i="9"/>
  <c r="Y74" i="9"/>
  <c r="I74" i="9"/>
  <c r="Z74" i="8"/>
  <c r="J74" i="8"/>
  <c r="Z74" i="9"/>
  <c r="J74" i="9"/>
  <c r="L74" i="7"/>
  <c r="S74" i="7"/>
  <c r="C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<sst xmlns="http://schemas.openxmlformats.org/spreadsheetml/2006/main" count="1660" uniqueCount="104">
  <si>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</si>
  <si>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</si>
  <si>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</si>
  <si>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</si>
  <si>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</si>
  <si>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</si>
  <si>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</si>
  <si>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</si>
  <si>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</si>
  <si>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</si>
  <si>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</si>
  <si>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</si>
  <si>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</si>
  <si>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</si>
  <si>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</si>
  <si>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</si>
  <si>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</si>
  <si>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</si>
  <si>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</si>
  <si>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</si>
  <si>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</si>
  <si>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</si>
  <si>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</si>
  <si>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</si>
  <si>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</si>
  <si>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</si>
  <si>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</si>
  <si>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</si>
  <si>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</si>
  <si>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</si>
  <si>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</si>
  <si>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</si>
  <si>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</si>
  <si>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</si>
  <si>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</si>
  <si>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</si>
  <si>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</si>
  <si>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</si>
  <si>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</si>
  <si>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</si>
  <si>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</si>
  <si>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</si>
  <si>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</si>
  <si>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</si>
  <si>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</si>
  <si>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</si>
  <si>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</si>
  <si>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</si>
  <si>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</si>
  <si>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</si>
  <si>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</si>
  <si>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</si>
  <si>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</si>
  <si>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</si>
  <si>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</si>
  <si>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</si>
  <si>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</si>
  <si>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</si>
  <si>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</si>
  <si>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</si>
  <si>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</si>
  <si>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</si>
  <si>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</si>
  <si>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</si>
  <si>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</si>
  <si>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</si>
  <si>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</si>
  <si>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</si>
  <si>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</si>
  <si>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</si>
  <si>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</si>
  <si>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</si>
  <si>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</si>
  <si>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</si>
  <si>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</si>
  <si>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</si>
  <si>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</si>
  <si>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</si>
  <si>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</si>
  <si>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</si>
  <si>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</si>
  <si>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</si>
  <si>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</si>
  <si>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</si>
  <si>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</si>
  <si>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</si>
  <si>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</si>
  <si>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</si>
  <si>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</si>
  <si>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</si>
  <si>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</si>
  <si>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</si>
  <si>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</si>
  <si>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</si>
  <si>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</si>
  <si>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</si>
  <si>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</si>
  <si>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</si>
  <si>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</si>
  <si>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</si>
  <si>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Shetland (S08000026), Persons</t>
  </si>
  <si>
    <t>© Crown Copyright 2020</t>
  </si>
  <si>
    <t>Summary table for Shetland (S08000026), Females</t>
  </si>
  <si>
    <t>Summary table for Shetland (S08000026),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</si>
</sst>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22990</v>
      </c>
      <c r="D10" s="76">
        <v>22997</v>
      </c>
      <c r="E10" s="76">
        <v>22987</v>
      </c>
      <c r="F10" s="76">
        <v>22992</v>
      </c>
      <c r="G10" s="76">
        <v>22982</v>
      </c>
      <c r="H10" s="76">
        <v>22973</v>
      </c>
      <c r="I10" s="76">
        <v>22956</v>
      </c>
      <c r="J10" s="76">
        <v>22919</v>
      </c>
      <c r="K10" s="76">
        <v>22896</v>
      </c>
      <c r="L10" s="63">
        <v>22872</v>
      </c>
      <c r="M10" s="76">
        <v>22824</v>
      </c>
      <c r="N10" s="76">
        <v>22773</v>
      </c>
      <c r="O10" s="76">
        <v>22709</v>
      </c>
      <c r="P10" s="76">
        <v>22644</v>
      </c>
      <c r="Q10" s="76">
        <v>22566</v>
      </c>
      <c r="R10" s="76">
        <v>22488</v>
      </c>
      <c r="S10" s="76">
        <v>22419</v>
      </c>
      <c r="T10" s="76">
        <v>22336</v>
      </c>
      <c r="U10" s="76">
        <v>22253</v>
      </c>
      <c r="V10" s="76">
        <v>22164</v>
      </c>
      <c r="W10" s="76">
        <v>22073</v>
      </c>
      <c r="X10" s="76">
        <v>21983</v>
      </c>
      <c r="Y10" s="76">
        <v>21884</v>
      </c>
      <c r="Z10" s="76">
        <v>21781</v>
      </c>
      <c r="AA10" s="63">
        <v>21681</v>
      </c>
    </row>
    <row r="11" spans="1:27" ht="12.75" customHeight="1" x14ac:dyDescent="0.3">
      <c r="A11" s="6" t="s">
        <v>55</v>
      </c>
      <c r="B11" s="25"/>
      <c r="C11" s="76">
        <v>220</v>
      </c>
      <c r="D11" s="76">
        <v>221</v>
      </c>
      <c r="E11" s="76">
        <v>218</v>
      </c>
      <c r="F11" s="76">
        <v>214</v>
      </c>
      <c r="G11" s="76">
        <v>215</v>
      </c>
      <c r="H11" s="76">
        <v>213</v>
      </c>
      <c r="I11" s="76">
        <v>208</v>
      </c>
      <c r="J11" s="76">
        <v>208</v>
      </c>
      <c r="K11" s="76">
        <v>207</v>
      </c>
      <c r="L11" s="63">
        <v>200</v>
      </c>
      <c r="M11" s="76">
        <v>198</v>
      </c>
      <c r="N11" s="76">
        <v>196</v>
      </c>
      <c r="O11" s="76">
        <v>194</v>
      </c>
      <c r="P11" s="76">
        <v>191</v>
      </c>
      <c r="Q11" s="76">
        <v>186</v>
      </c>
      <c r="R11" s="76">
        <v>186</v>
      </c>
      <c r="S11" s="76">
        <v>186</v>
      </c>
      <c r="T11" s="76">
        <v>184</v>
      </c>
      <c r="U11" s="76">
        <v>179</v>
      </c>
      <c r="V11" s="76">
        <v>182</v>
      </c>
      <c r="W11" s="76">
        <v>180</v>
      </c>
      <c r="X11" s="76">
        <v>176</v>
      </c>
      <c r="Y11" s="76">
        <v>174</v>
      </c>
      <c r="Z11" s="76">
        <v>176</v>
      </c>
      <c r="AA11" s="63">
        <v>175</v>
      </c>
    </row>
    <row r="12" spans="1:27" ht="12.75" customHeight="1" x14ac:dyDescent="0.3">
      <c r="A12" s="6" t="s">
        <v>56</v>
      </c>
      <c r="B12" s="25"/>
      <c r="C12" s="76">
        <v>227</v>
      </c>
      <c r="D12" s="76">
        <v>230</v>
      </c>
      <c r="E12" s="76">
        <v>229</v>
      </c>
      <c r="F12" s="76">
        <v>230</v>
      </c>
      <c r="G12" s="76">
        <v>238</v>
      </c>
      <c r="H12" s="76">
        <v>245</v>
      </c>
      <c r="I12" s="76">
        <v>257</v>
      </c>
      <c r="J12" s="76">
        <v>247</v>
      </c>
      <c r="K12" s="76">
        <v>250</v>
      </c>
      <c r="L12" s="63">
        <v>260</v>
      </c>
      <c r="M12" s="76">
        <v>261</v>
      </c>
      <c r="N12" s="76">
        <v>274</v>
      </c>
      <c r="O12" s="76">
        <v>273</v>
      </c>
      <c r="P12" s="76">
        <v>282</v>
      </c>
      <c r="Q12" s="76">
        <v>282</v>
      </c>
      <c r="R12" s="76">
        <v>273</v>
      </c>
      <c r="S12" s="76">
        <v>281</v>
      </c>
      <c r="T12" s="76">
        <v>282</v>
      </c>
      <c r="U12" s="76">
        <v>284</v>
      </c>
      <c r="V12" s="76">
        <v>289</v>
      </c>
      <c r="W12" s="76">
        <v>284</v>
      </c>
      <c r="X12" s="76">
        <v>291</v>
      </c>
      <c r="Y12" s="76">
        <v>292</v>
      </c>
      <c r="Z12" s="76">
        <v>292</v>
      </c>
      <c r="AA12" s="63">
        <v>291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</v>
      </c>
      <c r="D14" s="76">
        <f t="shared" ref="D14:AA14" si="0">D11-D12</f>
        <v>-9</v>
      </c>
      <c r="E14" s="76">
        <f t="shared" si="0"/>
        <v>-11</v>
      </c>
      <c r="F14" s="76">
        <f t="shared" si="0"/>
        <v>-16</v>
      </c>
      <c r="G14" s="76">
        <f t="shared" si="0"/>
        <v>-23</v>
      </c>
      <c r="H14" s="76">
        <f t="shared" si="0"/>
        <v>-32</v>
      </c>
      <c r="I14" s="76">
        <f t="shared" si="0"/>
        <v>-49</v>
      </c>
      <c r="J14" s="76">
        <f t="shared" si="0"/>
        <v>-39</v>
      </c>
      <c r="K14" s="76">
        <f t="shared" si="0"/>
        <v>-43</v>
      </c>
      <c r="L14" s="63">
        <f t="shared" si="0"/>
        <v>-60</v>
      </c>
      <c r="M14" s="76">
        <f t="shared" si="0"/>
        <v>-63</v>
      </c>
      <c r="N14" s="76">
        <f t="shared" si="0"/>
        <v>-78</v>
      </c>
      <c r="O14" s="76">
        <f t="shared" si="0"/>
        <v>-79</v>
      </c>
      <c r="P14" s="76">
        <f t="shared" si="0"/>
        <v>-91</v>
      </c>
      <c r="Q14" s="76">
        <f t="shared" si="0"/>
        <v>-96</v>
      </c>
      <c r="R14" s="76">
        <f t="shared" si="0"/>
        <v>-87</v>
      </c>
      <c r="S14" s="76">
        <f t="shared" si="0"/>
        <v>-95</v>
      </c>
      <c r="T14" s="76">
        <f t="shared" si="0"/>
        <v>-98</v>
      </c>
      <c r="U14" s="76">
        <f t="shared" si="0"/>
        <v>-105</v>
      </c>
      <c r="V14" s="76">
        <f t="shared" si="0"/>
        <v>-107</v>
      </c>
      <c r="W14" s="76">
        <f t="shared" si="0"/>
        <v>-104</v>
      </c>
      <c r="X14" s="76">
        <f t="shared" si="0"/>
        <v>-115</v>
      </c>
      <c r="Y14" s="76">
        <f t="shared" si="0"/>
        <v>-118</v>
      </c>
      <c r="Z14" s="76">
        <f t="shared" si="0"/>
        <v>-116</v>
      </c>
      <c r="AA14" s="63">
        <f t="shared" si="0"/>
        <v>-116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78</v>
      </c>
      <c r="D16" s="76">
        <v>69</v>
      </c>
      <c r="E16" s="76">
        <v>76</v>
      </c>
      <c r="F16" s="76">
        <v>67</v>
      </c>
      <c r="G16" s="76">
        <v>73</v>
      </c>
      <c r="H16" s="76">
        <v>72</v>
      </c>
      <c r="I16" s="76">
        <v>72</v>
      </c>
      <c r="J16" s="76">
        <v>72</v>
      </c>
      <c r="K16" s="76">
        <v>72</v>
      </c>
      <c r="L16" s="63">
        <v>72</v>
      </c>
      <c r="M16" s="76">
        <v>72</v>
      </c>
      <c r="N16" s="76">
        <v>72</v>
      </c>
      <c r="O16" s="76">
        <v>72</v>
      </c>
      <c r="P16" s="76">
        <v>72</v>
      </c>
      <c r="Q16" s="76">
        <v>72</v>
      </c>
      <c r="R16" s="76">
        <v>72</v>
      </c>
      <c r="S16" s="76">
        <v>72</v>
      </c>
      <c r="T16" s="76">
        <v>72</v>
      </c>
      <c r="U16" s="76">
        <v>72</v>
      </c>
      <c r="V16" s="76">
        <v>72</v>
      </c>
      <c r="W16" s="76">
        <v>72</v>
      </c>
      <c r="X16" s="76">
        <v>72</v>
      </c>
      <c r="Y16" s="76">
        <v>72</v>
      </c>
      <c r="Z16" s="76">
        <v>72</v>
      </c>
      <c r="AA16" s="63">
        <v>72</v>
      </c>
    </row>
    <row r="17" spans="1:27" ht="12.75" customHeight="1" x14ac:dyDescent="0.3">
      <c r="A17" s="81" t="s">
        <v>83</v>
      </c>
      <c r="B17" s="81"/>
      <c r="C17" s="76">
        <v>259</v>
      </c>
      <c r="D17" s="76">
        <v>259</v>
      </c>
      <c r="E17" s="76">
        <v>260</v>
      </c>
      <c r="F17" s="76">
        <v>261</v>
      </c>
      <c r="G17" s="76">
        <v>261</v>
      </c>
      <c r="H17" s="76">
        <v>261</v>
      </c>
      <c r="I17" s="76">
        <v>262</v>
      </c>
      <c r="J17" s="76">
        <v>261</v>
      </c>
      <c r="K17" s="76">
        <v>260</v>
      </c>
      <c r="L17" s="63">
        <v>261</v>
      </c>
      <c r="M17" s="76">
        <v>260</v>
      </c>
      <c r="N17" s="76">
        <v>262</v>
      </c>
      <c r="O17" s="76">
        <v>262</v>
      </c>
      <c r="P17" s="76">
        <v>262</v>
      </c>
      <c r="Q17" s="76">
        <v>263</v>
      </c>
      <c r="R17" s="76">
        <v>262</v>
      </c>
      <c r="S17" s="76">
        <v>263</v>
      </c>
      <c r="T17" s="76">
        <v>263</v>
      </c>
      <c r="U17" s="76">
        <v>262</v>
      </c>
      <c r="V17" s="76">
        <v>263</v>
      </c>
      <c r="W17" s="76">
        <v>262</v>
      </c>
      <c r="X17" s="76">
        <v>263</v>
      </c>
      <c r="Y17" s="76">
        <v>263</v>
      </c>
      <c r="Z17" s="76">
        <v>262</v>
      </c>
      <c r="AA17" s="63">
        <v>261</v>
      </c>
    </row>
    <row r="18" spans="1:27" ht="12.75" customHeight="1" x14ac:dyDescent="0.3">
      <c r="A18" s="6" t="s">
        <v>97</v>
      </c>
      <c r="B18" s="6"/>
      <c r="C18" s="76">
        <v>152</v>
      </c>
      <c r="D18" s="76">
        <v>142</v>
      </c>
      <c r="E18" s="76">
        <v>136</v>
      </c>
      <c r="F18" s="76">
        <v>136</v>
      </c>
      <c r="G18" s="76">
        <v>136</v>
      </c>
      <c r="H18" s="76">
        <v>135</v>
      </c>
      <c r="I18" s="76">
        <v>135</v>
      </c>
      <c r="J18" s="76">
        <v>136</v>
      </c>
      <c r="K18" s="76">
        <v>136</v>
      </c>
      <c r="L18" s="63">
        <v>136</v>
      </c>
      <c r="M18" s="76">
        <v>136</v>
      </c>
      <c r="N18" s="76">
        <v>136</v>
      </c>
      <c r="O18" s="76">
        <v>136</v>
      </c>
      <c r="P18" s="76">
        <v>136</v>
      </c>
      <c r="Q18" s="76">
        <v>136</v>
      </c>
      <c r="R18" s="76">
        <v>136</v>
      </c>
      <c r="S18" s="76">
        <v>136</v>
      </c>
      <c r="T18" s="76">
        <v>136</v>
      </c>
      <c r="U18" s="76">
        <v>136</v>
      </c>
      <c r="V18" s="76">
        <v>136</v>
      </c>
      <c r="W18" s="76">
        <v>136</v>
      </c>
      <c r="X18" s="76">
        <v>136</v>
      </c>
      <c r="Y18" s="76">
        <v>136</v>
      </c>
      <c r="Z18" s="76">
        <v>136</v>
      </c>
      <c r="AA18" s="63">
        <v>136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74</v>
      </c>
      <c r="D20" s="76">
        <v>71</v>
      </c>
      <c r="E20" s="76">
        <v>73</v>
      </c>
      <c r="F20" s="76">
        <v>73</v>
      </c>
      <c r="G20" s="76">
        <v>73</v>
      </c>
      <c r="H20" s="76">
        <v>70</v>
      </c>
      <c r="I20" s="76">
        <v>73</v>
      </c>
      <c r="J20" s="76">
        <v>73</v>
      </c>
      <c r="K20" s="76">
        <v>73</v>
      </c>
      <c r="L20" s="63">
        <v>73</v>
      </c>
      <c r="M20" s="76">
        <v>73</v>
      </c>
      <c r="N20" s="76">
        <v>73</v>
      </c>
      <c r="O20" s="76">
        <v>73</v>
      </c>
      <c r="P20" s="76">
        <v>73</v>
      </c>
      <c r="Q20" s="76">
        <v>73</v>
      </c>
      <c r="R20" s="76">
        <v>73</v>
      </c>
      <c r="S20" s="76">
        <v>73</v>
      </c>
      <c r="T20" s="76">
        <v>73</v>
      </c>
      <c r="U20" s="76">
        <v>73</v>
      </c>
      <c r="V20" s="76">
        <v>73</v>
      </c>
      <c r="W20" s="76">
        <v>73</v>
      </c>
      <c r="X20" s="76">
        <v>73</v>
      </c>
      <c r="Y20" s="76">
        <v>73</v>
      </c>
      <c r="Z20" s="76">
        <v>73</v>
      </c>
      <c r="AA20" s="63">
        <v>73</v>
      </c>
    </row>
    <row r="21" spans="1:27" ht="12.75" customHeight="1" x14ac:dyDescent="0.3">
      <c r="A21" s="81" t="s">
        <v>84</v>
      </c>
      <c r="B21" s="81"/>
      <c r="C21" s="76">
        <v>172</v>
      </c>
      <c r="D21" s="76">
        <v>174</v>
      </c>
      <c r="E21" s="76">
        <v>166</v>
      </c>
      <c r="F21" s="76">
        <v>163</v>
      </c>
      <c r="G21" s="76">
        <v>163</v>
      </c>
      <c r="H21" s="76">
        <v>163</v>
      </c>
      <c r="I21" s="76">
        <v>161</v>
      </c>
      <c r="J21" s="76">
        <v>159</v>
      </c>
      <c r="K21" s="76">
        <v>159</v>
      </c>
      <c r="L21" s="63">
        <v>162</v>
      </c>
      <c r="M21" s="76">
        <v>161</v>
      </c>
      <c r="N21" s="76">
        <v>161</v>
      </c>
      <c r="O21" s="76">
        <v>162</v>
      </c>
      <c r="P21" s="76">
        <v>161</v>
      </c>
      <c r="Q21" s="76">
        <v>164</v>
      </c>
      <c r="R21" s="76">
        <v>162</v>
      </c>
      <c r="S21" s="76">
        <v>162</v>
      </c>
      <c r="T21" s="76">
        <v>161</v>
      </c>
      <c r="U21" s="76">
        <v>163</v>
      </c>
      <c r="V21" s="76">
        <v>163</v>
      </c>
      <c r="W21" s="76">
        <v>164</v>
      </c>
      <c r="X21" s="76">
        <v>164</v>
      </c>
      <c r="Y21" s="76">
        <v>165</v>
      </c>
      <c r="Z21" s="76">
        <v>163</v>
      </c>
      <c r="AA21" s="63">
        <v>163</v>
      </c>
    </row>
    <row r="22" spans="1:27" ht="12.75" customHeight="1" x14ac:dyDescent="0.3">
      <c r="A22" s="6" t="s">
        <v>98</v>
      </c>
      <c r="B22" s="6"/>
      <c r="C22" s="76">
        <v>218</v>
      </c>
      <c r="D22" s="76">
        <v>213</v>
      </c>
      <c r="E22" s="76">
        <v>207</v>
      </c>
      <c r="F22" s="76">
        <v>208</v>
      </c>
      <c r="G22" s="76">
        <v>207</v>
      </c>
      <c r="H22" s="76">
        <v>208</v>
      </c>
      <c r="I22" s="76">
        <v>210</v>
      </c>
      <c r="J22" s="76">
        <v>210</v>
      </c>
      <c r="K22" s="76">
        <v>206</v>
      </c>
      <c r="L22" s="63">
        <v>210</v>
      </c>
      <c r="M22" s="76">
        <v>210</v>
      </c>
      <c r="N22" s="76">
        <v>208</v>
      </c>
      <c r="O22" s="76">
        <v>209</v>
      </c>
      <c r="P22" s="76">
        <v>211</v>
      </c>
      <c r="Q22" s="76">
        <v>203</v>
      </c>
      <c r="R22" s="76">
        <v>204</v>
      </c>
      <c r="S22" s="76">
        <v>206</v>
      </c>
      <c r="T22" s="76">
        <v>205</v>
      </c>
      <c r="U22" s="76">
        <v>202</v>
      </c>
      <c r="V22" s="76">
        <v>202</v>
      </c>
      <c r="W22" s="76">
        <v>202</v>
      </c>
      <c r="X22" s="76">
        <v>202</v>
      </c>
      <c r="Y22" s="76">
        <v>202</v>
      </c>
      <c r="Z22" s="76">
        <v>202</v>
      </c>
      <c r="AA22" s="63">
        <v>202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</v>
      </c>
      <c r="D24" s="76">
        <f t="shared" ref="D24:AA26" si="1">D16-D20</f>
        <v>-2</v>
      </c>
      <c r="E24" s="76">
        <f t="shared" si="1"/>
        <v>3</v>
      </c>
      <c r="F24" s="76">
        <f t="shared" si="1"/>
        <v>-6</v>
      </c>
      <c r="G24" s="76">
        <f t="shared" si="1"/>
        <v>0</v>
      </c>
      <c r="H24" s="76">
        <f t="shared" si="1"/>
        <v>2</v>
      </c>
      <c r="I24" s="76">
        <f t="shared" si="1"/>
        <v>-1</v>
      </c>
      <c r="J24" s="76">
        <f t="shared" si="1"/>
        <v>-1</v>
      </c>
      <c r="K24" s="76">
        <f t="shared" si="1"/>
        <v>-1</v>
      </c>
      <c r="L24" s="63">
        <f t="shared" si="1"/>
        <v>-1</v>
      </c>
      <c r="M24" s="76">
        <f t="shared" si="1"/>
        <v>-1</v>
      </c>
      <c r="N24" s="76">
        <f t="shared" si="1"/>
        <v>-1</v>
      </c>
      <c r="O24" s="76">
        <f t="shared" si="1"/>
        <v>-1</v>
      </c>
      <c r="P24" s="76">
        <f t="shared" si="1"/>
        <v>-1</v>
      </c>
      <c r="Q24" s="76">
        <f t="shared" si="1"/>
        <v>-1</v>
      </c>
      <c r="R24" s="76">
        <f t="shared" si="1"/>
        <v>-1</v>
      </c>
      <c r="S24" s="76">
        <f t="shared" si="1"/>
        <v>-1</v>
      </c>
      <c r="T24" s="76">
        <f t="shared" si="1"/>
        <v>-1</v>
      </c>
      <c r="U24" s="76">
        <f t="shared" si="1"/>
        <v>-1</v>
      </c>
      <c r="V24" s="76">
        <f t="shared" si="1"/>
        <v>-1</v>
      </c>
      <c r="W24" s="76">
        <f t="shared" si="1"/>
        <v>-1</v>
      </c>
      <c r="X24" s="76">
        <f t="shared" si="1"/>
        <v>-1</v>
      </c>
      <c r="Y24" s="76">
        <f t="shared" si="1"/>
        <v>-1</v>
      </c>
      <c r="Z24" s="76">
        <f t="shared" si="1"/>
        <v>-1</v>
      </c>
      <c r="AA24" s="63">
        <f t="shared" si="1"/>
        <v>-1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87</v>
      </c>
      <c r="D25" s="76">
        <f t="shared" si="2"/>
        <v>85</v>
      </c>
      <c r="E25" s="76">
        <f t="shared" si="2"/>
        <v>94</v>
      </c>
      <c r="F25" s="76">
        <f t="shared" si="2"/>
        <v>98</v>
      </c>
      <c r="G25" s="76">
        <f t="shared" si="2"/>
        <v>98</v>
      </c>
      <c r="H25" s="76">
        <f t="shared" si="2"/>
        <v>98</v>
      </c>
      <c r="I25" s="76">
        <f t="shared" si="2"/>
        <v>101</v>
      </c>
      <c r="J25" s="76">
        <f t="shared" si="2"/>
        <v>102</v>
      </c>
      <c r="K25" s="76">
        <f t="shared" si="2"/>
        <v>101</v>
      </c>
      <c r="L25" s="63">
        <f t="shared" si="2"/>
        <v>99</v>
      </c>
      <c r="M25" s="76">
        <f t="shared" si="2"/>
        <v>99</v>
      </c>
      <c r="N25" s="76">
        <f t="shared" si="2"/>
        <v>101</v>
      </c>
      <c r="O25" s="76">
        <f t="shared" si="2"/>
        <v>100</v>
      </c>
      <c r="P25" s="76">
        <f t="shared" si="2"/>
        <v>101</v>
      </c>
      <c r="Q25" s="76">
        <f t="shared" si="2"/>
        <v>99</v>
      </c>
      <c r="R25" s="76">
        <f t="shared" si="2"/>
        <v>100</v>
      </c>
      <c r="S25" s="76">
        <f t="shared" si="1"/>
        <v>101</v>
      </c>
      <c r="T25" s="76">
        <f t="shared" si="1"/>
        <v>102</v>
      </c>
      <c r="U25" s="76">
        <f t="shared" si="1"/>
        <v>99</v>
      </c>
      <c r="V25" s="76">
        <f t="shared" si="1"/>
        <v>100</v>
      </c>
      <c r="W25" s="76">
        <f t="shared" si="1"/>
        <v>98</v>
      </c>
      <c r="X25" s="76">
        <f t="shared" si="1"/>
        <v>99</v>
      </c>
      <c r="Y25" s="76">
        <f t="shared" si="1"/>
        <v>98</v>
      </c>
      <c r="Z25" s="76">
        <f t="shared" si="1"/>
        <v>99</v>
      </c>
      <c r="AA25" s="63">
        <f t="shared" si="1"/>
        <v>98</v>
      </c>
    </row>
    <row r="26" spans="1:27" ht="12.75" customHeight="1" x14ac:dyDescent="0.3">
      <c r="A26" s="6" t="s">
        <v>82</v>
      </c>
      <c r="B26" s="6"/>
      <c r="C26" s="76">
        <f t="shared" si="2"/>
        <v>-66</v>
      </c>
      <c r="D26" s="76">
        <f t="shared" si="1"/>
        <v>-71</v>
      </c>
      <c r="E26" s="76">
        <f t="shared" si="1"/>
        <v>-71</v>
      </c>
      <c r="F26" s="76">
        <f t="shared" si="1"/>
        <v>-72</v>
      </c>
      <c r="G26" s="76">
        <f t="shared" si="1"/>
        <v>-71</v>
      </c>
      <c r="H26" s="76">
        <f t="shared" si="1"/>
        <v>-73</v>
      </c>
      <c r="I26" s="76">
        <f t="shared" si="1"/>
        <v>-75</v>
      </c>
      <c r="J26" s="76">
        <f t="shared" si="1"/>
        <v>-74</v>
      </c>
      <c r="K26" s="76">
        <f t="shared" si="1"/>
        <v>-70</v>
      </c>
      <c r="L26" s="63">
        <f t="shared" si="1"/>
        <v>-74</v>
      </c>
      <c r="M26" s="76">
        <f t="shared" si="1"/>
        <v>-74</v>
      </c>
      <c r="N26" s="76">
        <f t="shared" si="1"/>
        <v>-72</v>
      </c>
      <c r="O26" s="76">
        <f t="shared" si="1"/>
        <v>-73</v>
      </c>
      <c r="P26" s="76">
        <f t="shared" si="1"/>
        <v>-75</v>
      </c>
      <c r="Q26" s="76">
        <f t="shared" si="1"/>
        <v>-67</v>
      </c>
      <c r="R26" s="76">
        <f t="shared" si="1"/>
        <v>-68</v>
      </c>
      <c r="S26" s="76">
        <f t="shared" si="1"/>
        <v>-70</v>
      </c>
      <c r="T26" s="76">
        <f t="shared" si="1"/>
        <v>-69</v>
      </c>
      <c r="U26" s="76">
        <f t="shared" si="1"/>
        <v>-66</v>
      </c>
      <c r="V26" s="76">
        <f t="shared" si="1"/>
        <v>-66</v>
      </c>
      <c r="W26" s="76">
        <f t="shared" si="1"/>
        <v>-66</v>
      </c>
      <c r="X26" s="76">
        <f t="shared" si="1"/>
        <v>-66</v>
      </c>
      <c r="Y26" s="76">
        <f t="shared" si="1"/>
        <v>-66</v>
      </c>
      <c r="Z26" s="76">
        <f t="shared" si="1"/>
        <v>-66</v>
      </c>
      <c r="AA26" s="63">
        <f t="shared" si="1"/>
        <v>-66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25</v>
      </c>
      <c r="D28" s="76">
        <f t="shared" ref="D28:AA28" si="3">SUM(D24:D26)</f>
        <v>12</v>
      </c>
      <c r="E28" s="76">
        <f t="shared" si="3"/>
        <v>26</v>
      </c>
      <c r="F28" s="76">
        <f t="shared" si="3"/>
        <v>20</v>
      </c>
      <c r="G28" s="76">
        <f t="shared" si="3"/>
        <v>27</v>
      </c>
      <c r="H28" s="76">
        <f t="shared" si="3"/>
        <v>27</v>
      </c>
      <c r="I28" s="76">
        <f t="shared" si="3"/>
        <v>25</v>
      </c>
      <c r="J28" s="76">
        <f t="shared" si="3"/>
        <v>27</v>
      </c>
      <c r="K28" s="76">
        <f t="shared" si="3"/>
        <v>30</v>
      </c>
      <c r="L28" s="63">
        <f t="shared" si="3"/>
        <v>24</v>
      </c>
      <c r="M28" s="76">
        <f t="shared" si="3"/>
        <v>24</v>
      </c>
      <c r="N28" s="76">
        <f t="shared" si="3"/>
        <v>28</v>
      </c>
      <c r="O28" s="76">
        <f t="shared" si="3"/>
        <v>26</v>
      </c>
      <c r="P28" s="76">
        <f t="shared" si="3"/>
        <v>25</v>
      </c>
      <c r="Q28" s="76">
        <f t="shared" si="3"/>
        <v>31</v>
      </c>
      <c r="R28" s="76">
        <f t="shared" si="3"/>
        <v>31</v>
      </c>
      <c r="S28" s="76">
        <f t="shared" si="3"/>
        <v>30</v>
      </c>
      <c r="T28" s="76">
        <f t="shared" si="3"/>
        <v>32</v>
      </c>
      <c r="U28" s="76">
        <f t="shared" si="3"/>
        <v>32</v>
      </c>
      <c r="V28" s="76">
        <f t="shared" si="3"/>
        <v>33</v>
      </c>
      <c r="W28" s="76">
        <f t="shared" si="3"/>
        <v>31</v>
      </c>
      <c r="X28" s="76">
        <f t="shared" si="3"/>
        <v>32</v>
      </c>
      <c r="Y28" s="76">
        <f t="shared" si="3"/>
        <v>31</v>
      </c>
      <c r="Z28" s="76">
        <f t="shared" si="3"/>
        <v>32</v>
      </c>
      <c r="AA28" s="63">
        <f t="shared" si="3"/>
        <v>31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-11</v>
      </c>
      <c r="D30" s="76">
        <v>-13</v>
      </c>
      <c r="E30" s="76">
        <v>-10</v>
      </c>
      <c r="F30" s="76">
        <v>-14</v>
      </c>
      <c r="G30" s="76">
        <v>-13</v>
      </c>
      <c r="H30" s="76">
        <v>-12</v>
      </c>
      <c r="I30" s="76">
        <v>-13</v>
      </c>
      <c r="J30" s="76">
        <v>-11</v>
      </c>
      <c r="K30" s="76">
        <v>-11</v>
      </c>
      <c r="L30" s="63">
        <v>-12</v>
      </c>
      <c r="M30" s="76">
        <v>-12</v>
      </c>
      <c r="N30" s="76">
        <v>-14</v>
      </c>
      <c r="O30" s="76">
        <v>-12</v>
      </c>
      <c r="P30" s="76">
        <v>-12</v>
      </c>
      <c r="Q30" s="76">
        <v>-13</v>
      </c>
      <c r="R30" s="76">
        <v>-13</v>
      </c>
      <c r="S30" s="76">
        <v>-18</v>
      </c>
      <c r="T30" s="76">
        <v>-17</v>
      </c>
      <c r="U30" s="76">
        <v>-16</v>
      </c>
      <c r="V30" s="76">
        <v>-17</v>
      </c>
      <c r="W30" s="76">
        <v>-17</v>
      </c>
      <c r="X30" s="76">
        <v>-16</v>
      </c>
      <c r="Y30" s="76">
        <v>-16</v>
      </c>
      <c r="Z30" s="76">
        <v>-16</v>
      </c>
      <c r="AA30" s="63">
        <v>-17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7</v>
      </c>
      <c r="D32" s="76">
        <f t="shared" ref="D32:AA32" si="4">D30+D28+D14</f>
        <v>-10</v>
      </c>
      <c r="E32" s="76">
        <f t="shared" si="4"/>
        <v>5</v>
      </c>
      <c r="F32" s="76">
        <f t="shared" si="4"/>
        <v>-10</v>
      </c>
      <c r="G32" s="76">
        <f t="shared" si="4"/>
        <v>-9</v>
      </c>
      <c r="H32" s="76">
        <f t="shared" si="4"/>
        <v>-17</v>
      </c>
      <c r="I32" s="76">
        <f t="shared" si="4"/>
        <v>-37</v>
      </c>
      <c r="J32" s="76">
        <f t="shared" si="4"/>
        <v>-23</v>
      </c>
      <c r="K32" s="76">
        <f t="shared" si="4"/>
        <v>-24</v>
      </c>
      <c r="L32" s="63">
        <f t="shared" si="4"/>
        <v>-48</v>
      </c>
      <c r="M32" s="76">
        <f t="shared" si="4"/>
        <v>-51</v>
      </c>
      <c r="N32" s="76">
        <f t="shared" si="4"/>
        <v>-64</v>
      </c>
      <c r="O32" s="76">
        <f t="shared" si="4"/>
        <v>-65</v>
      </c>
      <c r="P32" s="76">
        <f t="shared" si="4"/>
        <v>-78</v>
      </c>
      <c r="Q32" s="76">
        <f t="shared" si="4"/>
        <v>-78</v>
      </c>
      <c r="R32" s="76">
        <f t="shared" si="4"/>
        <v>-69</v>
      </c>
      <c r="S32" s="76">
        <f t="shared" si="4"/>
        <v>-83</v>
      </c>
      <c r="T32" s="76">
        <f t="shared" si="4"/>
        <v>-83</v>
      </c>
      <c r="U32" s="76">
        <f t="shared" si="4"/>
        <v>-89</v>
      </c>
      <c r="V32" s="76">
        <f t="shared" si="4"/>
        <v>-91</v>
      </c>
      <c r="W32" s="76">
        <f t="shared" si="4"/>
        <v>-90</v>
      </c>
      <c r="X32" s="76">
        <f t="shared" si="4"/>
        <v>-99</v>
      </c>
      <c r="Y32" s="76">
        <f t="shared" si="4"/>
        <v>-103</v>
      </c>
      <c r="Z32" s="76">
        <f t="shared" si="4"/>
        <v>-100</v>
      </c>
      <c r="AA32" s="63">
        <f t="shared" si="4"/>
        <v>-102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22997</v>
      </c>
      <c r="D34" s="76">
        <v>22987</v>
      </c>
      <c r="E34" s="76">
        <v>22992</v>
      </c>
      <c r="F34" s="76">
        <v>22982</v>
      </c>
      <c r="G34" s="76">
        <v>22973</v>
      </c>
      <c r="H34" s="76">
        <v>22956</v>
      </c>
      <c r="I34" s="76">
        <v>22919</v>
      </c>
      <c r="J34" s="76">
        <v>22896</v>
      </c>
      <c r="K34" s="76">
        <v>22872</v>
      </c>
      <c r="L34" s="63">
        <v>22824</v>
      </c>
      <c r="M34" s="76">
        <v>22773</v>
      </c>
      <c r="N34" s="76">
        <v>22709</v>
      </c>
      <c r="O34" s="76">
        <v>22644</v>
      </c>
      <c r="P34" s="76">
        <v>22566</v>
      </c>
      <c r="Q34" s="76">
        <v>22488</v>
      </c>
      <c r="R34" s="76">
        <v>22419</v>
      </c>
      <c r="S34" s="76">
        <v>22336</v>
      </c>
      <c r="T34" s="76">
        <v>22253</v>
      </c>
      <c r="U34" s="76">
        <v>22164</v>
      </c>
      <c r="V34" s="76">
        <v>22073</v>
      </c>
      <c r="W34" s="76">
        <v>21983</v>
      </c>
      <c r="X34" s="76">
        <v>21884</v>
      </c>
      <c r="Y34" s="76">
        <v>21781</v>
      </c>
      <c r="Z34" s="76">
        <v>21681</v>
      </c>
      <c r="AA34" s="63">
        <v>21579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3.0448020878642889E-4</v>
      </c>
      <c r="D36" s="38">
        <f t="shared" si="5"/>
        <v>-4.3483932686872199E-4</v>
      </c>
      <c r="E36" s="38">
        <f t="shared" si="5"/>
        <v>2.1751424718319051E-4</v>
      </c>
      <c r="F36" s="38">
        <f t="shared" si="5"/>
        <v>-4.3493389004871261E-4</v>
      </c>
      <c r="G36" s="38">
        <f t="shared" si="5"/>
        <v>-3.9161082586371945E-4</v>
      </c>
      <c r="H36" s="38">
        <f t="shared" si="5"/>
        <v>-7.3999912941278894E-4</v>
      </c>
      <c r="I36" s="38">
        <f t="shared" si="5"/>
        <v>-1.6117790555845966E-3</v>
      </c>
      <c r="J36" s="38">
        <f t="shared" si="5"/>
        <v>-1.0035341856101925E-3</v>
      </c>
      <c r="K36" s="38">
        <f t="shared" si="5"/>
        <v>-1.0482180293501049E-3</v>
      </c>
      <c r="L36" s="39">
        <f t="shared" si="5"/>
        <v>-2.0986358866736622E-3</v>
      </c>
      <c r="M36" s="38">
        <f t="shared" si="5"/>
        <v>-2.2344900105152471E-3</v>
      </c>
      <c r="N36" s="38">
        <f t="shared" si="5"/>
        <v>-2.8103455846836167E-3</v>
      </c>
      <c r="O36" s="38">
        <f t="shared" si="5"/>
        <v>-2.8623012902373509E-3</v>
      </c>
      <c r="P36" s="38">
        <f t="shared" si="5"/>
        <v>-3.4446210916799151E-3</v>
      </c>
      <c r="Q36" s="38">
        <f t="shared" si="5"/>
        <v>-3.4565275192767883E-3</v>
      </c>
      <c r="R36" s="38">
        <f t="shared" si="5"/>
        <v>-3.0683030949839912E-3</v>
      </c>
      <c r="S36" s="38">
        <f t="shared" si="5"/>
        <v>-3.7022168696195191E-3</v>
      </c>
      <c r="T36" s="38">
        <f t="shared" si="5"/>
        <v>-3.7159742120343839E-3</v>
      </c>
      <c r="U36" s="38">
        <f t="shared" si="5"/>
        <v>-3.9994607468655909E-3</v>
      </c>
      <c r="V36" s="38">
        <f t="shared" si="5"/>
        <v>-4.1057570835589243E-3</v>
      </c>
      <c r="W36" s="38">
        <f t="shared" si="5"/>
        <v>-4.0773796040411365E-3</v>
      </c>
      <c r="X36" s="38">
        <f t="shared" si="5"/>
        <v>-4.5034799617886551E-3</v>
      </c>
      <c r="Y36" s="38">
        <f t="shared" si="5"/>
        <v>-4.7066349844635353E-3</v>
      </c>
      <c r="Z36" s="38">
        <f t="shared" si="5"/>
        <v>-4.591157430788302E-3</v>
      </c>
      <c r="AA36" s="39">
        <f t="shared" si="5"/>
        <v>-4.7045800470458003E-3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3.0448020878642889E-4</v>
      </c>
      <c r="D37" s="75">
        <f t="shared" si="6"/>
        <v>-1.3049151805132666E-4</v>
      </c>
      <c r="E37" s="75">
        <f t="shared" si="6"/>
        <v>8.6994345367551114E-5</v>
      </c>
      <c r="F37" s="75">
        <f t="shared" si="6"/>
        <v>-3.4797738147020446E-4</v>
      </c>
      <c r="G37" s="75">
        <f t="shared" si="6"/>
        <v>-7.3945193562418438E-4</v>
      </c>
      <c r="H37" s="75">
        <f t="shared" si="6"/>
        <v>-1.4789038712483688E-3</v>
      </c>
      <c r="I37" s="75">
        <f t="shared" si="6"/>
        <v>-3.0882992605480645E-3</v>
      </c>
      <c r="J37" s="75">
        <f t="shared" si="6"/>
        <v>-4.0887342322749026E-3</v>
      </c>
      <c r="K37" s="75">
        <f t="shared" si="6"/>
        <v>-5.1326663766855154E-3</v>
      </c>
      <c r="L37" s="77">
        <f t="shared" si="6"/>
        <v>-7.2205306655067419E-3</v>
      </c>
      <c r="M37" s="75">
        <f t="shared" si="6"/>
        <v>-9.4388864723792959E-3</v>
      </c>
      <c r="N37" s="75">
        <f t="shared" si="6"/>
        <v>-1.2222705524140931E-2</v>
      </c>
      <c r="O37" s="75">
        <f t="shared" si="6"/>
        <v>-1.5050021748586342E-2</v>
      </c>
      <c r="P37" s="75">
        <f t="shared" si="6"/>
        <v>-1.8442801217920836E-2</v>
      </c>
      <c r="Q37" s="75">
        <f t="shared" si="6"/>
        <v>-2.1835580687255329E-2</v>
      </c>
      <c r="R37" s="75">
        <f t="shared" si="6"/>
        <v>-2.483688560243584E-2</v>
      </c>
      <c r="S37" s="75">
        <f t="shared" si="6"/>
        <v>-2.8447150935189212E-2</v>
      </c>
      <c r="T37" s="75">
        <f t="shared" si="6"/>
        <v>-3.2057416267942583E-2</v>
      </c>
      <c r="U37" s="75">
        <f t="shared" si="6"/>
        <v>-3.5928664636798606E-2</v>
      </c>
      <c r="V37" s="75">
        <f t="shared" si="6"/>
        <v>-3.9886907351022183E-2</v>
      </c>
      <c r="W37" s="75">
        <f t="shared" si="6"/>
        <v>-4.3801652892561986E-2</v>
      </c>
      <c r="X37" s="75">
        <f t="shared" si="6"/>
        <v>-4.8107872988255765E-2</v>
      </c>
      <c r="Y37" s="75">
        <f t="shared" si="6"/>
        <v>-5.2588081774684645E-2</v>
      </c>
      <c r="Z37" s="75">
        <f t="shared" si="6"/>
        <v>-5.6937799043062204E-2</v>
      </c>
      <c r="AA37" s="77">
        <f t="shared" si="6"/>
        <v>-6.137451065680731E-2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1.7262652892000001</v>
      </c>
      <c r="D44" s="3">
        <v>1.739288167</v>
      </c>
      <c r="E44" s="3">
        <v>1.7321941350000001</v>
      </c>
      <c r="F44" s="3">
        <v>1.7128754978</v>
      </c>
      <c r="G44" s="3">
        <v>1.7409736485</v>
      </c>
      <c r="H44" s="3">
        <v>1.7505010157000001</v>
      </c>
      <c r="I44" s="3">
        <v>1.7374591423000001</v>
      </c>
      <c r="J44" s="3">
        <v>1.7754139205999999</v>
      </c>
      <c r="K44" s="3">
        <v>1.7895351285000001</v>
      </c>
      <c r="L44" s="4">
        <v>1.7535618656</v>
      </c>
      <c r="M44" s="3">
        <v>1.7783061595</v>
      </c>
      <c r="N44" s="3">
        <v>1.7921264984</v>
      </c>
      <c r="O44" s="3">
        <v>1.8107364843</v>
      </c>
      <c r="P44" s="3">
        <v>1.8226875151999999</v>
      </c>
      <c r="Q44" s="3">
        <v>1.7992619840999999</v>
      </c>
      <c r="R44" s="3">
        <v>1.8288909061</v>
      </c>
      <c r="S44" s="3">
        <v>1.8545708767</v>
      </c>
      <c r="T44" s="3">
        <v>1.8602026310999999</v>
      </c>
      <c r="U44" s="3">
        <v>1.8284528141</v>
      </c>
      <c r="V44" s="3">
        <v>1.8710603394</v>
      </c>
      <c r="W44" s="3">
        <v>1.8675396841</v>
      </c>
      <c r="X44" s="3">
        <v>1.8378905195999999</v>
      </c>
      <c r="Y44" s="3">
        <v>1.8291377280000001</v>
      </c>
      <c r="Z44" s="3">
        <v>1.8560651551</v>
      </c>
      <c r="AA44" s="4">
        <v>1.8607682369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80.303110568237997</v>
      </c>
      <c r="D47" s="11">
        <v>80.004510621349894</v>
      </c>
      <c r="E47" s="11">
        <v>79.9416886193343</v>
      </c>
      <c r="F47" s="11">
        <v>80.519699656694598</v>
      </c>
      <c r="G47" s="11">
        <v>80.864568457051902</v>
      </c>
      <c r="H47" s="11">
        <v>80.604809819013994</v>
      </c>
      <c r="I47" s="11">
        <v>80.291072890209193</v>
      </c>
      <c r="J47" s="11">
        <v>80.721443349421094</v>
      </c>
      <c r="K47" s="11">
        <v>81.070027106851597</v>
      </c>
      <c r="L47" s="64">
        <v>81.088420227744606</v>
      </c>
      <c r="M47" s="11">
        <v>81.404123125889399</v>
      </c>
      <c r="N47" s="11">
        <v>80.375362299813602</v>
      </c>
      <c r="O47" s="11">
        <v>80.695083609008705</v>
      </c>
      <c r="P47" s="11">
        <v>81.557021305908606</v>
      </c>
      <c r="Q47" s="11">
        <v>81.5103623611964</v>
      </c>
      <c r="R47" s="11">
        <v>81.165770138888604</v>
      </c>
      <c r="S47" s="11">
        <v>81.381757606551304</v>
      </c>
      <c r="T47" s="11">
        <v>81.253997998041996</v>
      </c>
      <c r="U47" s="11">
        <v>81.099953259467398</v>
      </c>
      <c r="V47" s="11">
        <v>81.004318459506905</v>
      </c>
      <c r="W47" s="11">
        <v>81.614201671528704</v>
      </c>
      <c r="X47" s="11">
        <v>81.774458685533105</v>
      </c>
      <c r="Y47" s="11">
        <v>82.028146667810304</v>
      </c>
      <c r="Z47" s="11">
        <v>81.8650581975579</v>
      </c>
      <c r="AA47" s="64">
        <v>82.431139480586495</v>
      </c>
    </row>
    <row r="48" spans="1:27" ht="12.75" customHeight="1" x14ac:dyDescent="0.3">
      <c r="A48" s="6" t="s">
        <v>89</v>
      </c>
      <c r="B48" s="25"/>
      <c r="C48" s="11">
        <v>83.595728305019193</v>
      </c>
      <c r="D48" s="11">
        <v>83.549109562584206</v>
      </c>
      <c r="E48" s="11">
        <v>84.063559049918297</v>
      </c>
      <c r="F48" s="11">
        <v>84.083167006934303</v>
      </c>
      <c r="G48" s="11">
        <v>83.503894883155198</v>
      </c>
      <c r="H48" s="11">
        <v>83.649678656904101</v>
      </c>
      <c r="I48" s="11">
        <v>83.728269085666696</v>
      </c>
      <c r="J48" s="11">
        <v>84.312377249811703</v>
      </c>
      <c r="K48" s="11">
        <v>84.4755845447078</v>
      </c>
      <c r="L48" s="64">
        <v>84.058410939448095</v>
      </c>
      <c r="M48" s="11">
        <v>84.188065653173396</v>
      </c>
      <c r="N48" s="11">
        <v>84.461477215339499</v>
      </c>
      <c r="O48" s="11">
        <v>84.473229593695905</v>
      </c>
      <c r="P48" s="11">
        <v>84.018197367918205</v>
      </c>
      <c r="Q48" s="11">
        <v>84.383744129110696</v>
      </c>
      <c r="R48" s="11">
        <v>85.045010806654503</v>
      </c>
      <c r="S48" s="11">
        <v>85.045444975747301</v>
      </c>
      <c r="T48" s="11">
        <v>84.940906623532797</v>
      </c>
      <c r="U48" s="11">
        <v>85.219315082630899</v>
      </c>
      <c r="V48" s="11">
        <v>85.147957408888203</v>
      </c>
      <c r="W48" s="11">
        <v>85.654227269172594</v>
      </c>
      <c r="X48" s="11">
        <v>85.297274391697997</v>
      </c>
      <c r="Y48" s="11">
        <v>84.820748734142498</v>
      </c>
      <c r="Z48" s="11">
        <v>85.376445667998794</v>
      </c>
      <c r="AA48" s="64">
        <v>85.405203222422003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3943</v>
      </c>
      <c r="C57" s="76">
        <v>3928</v>
      </c>
      <c r="D57" s="76">
        <v>3902</v>
      </c>
      <c r="E57" s="76">
        <v>3843</v>
      </c>
      <c r="F57" s="76">
        <v>3800</v>
      </c>
      <c r="G57" s="76">
        <v>3799</v>
      </c>
      <c r="H57" s="76">
        <v>3752</v>
      </c>
      <c r="I57" s="76">
        <v>3695</v>
      </c>
      <c r="J57" s="76">
        <v>3641</v>
      </c>
      <c r="K57" s="76">
        <v>3598</v>
      </c>
      <c r="L57" s="63">
        <v>3532</v>
      </c>
      <c r="M57" s="76">
        <v>3512</v>
      </c>
      <c r="N57" s="76">
        <v>3488</v>
      </c>
      <c r="O57" s="76">
        <v>3436</v>
      </c>
      <c r="P57" s="76">
        <v>3385</v>
      </c>
      <c r="Q57" s="76">
        <v>3357</v>
      </c>
      <c r="R57" s="76">
        <v>3323</v>
      </c>
      <c r="S57" s="76">
        <v>3288</v>
      </c>
      <c r="T57" s="76">
        <v>3253</v>
      </c>
      <c r="U57" s="76">
        <v>3218</v>
      </c>
      <c r="V57" s="76">
        <v>3185</v>
      </c>
      <c r="W57" s="76">
        <v>3152</v>
      </c>
      <c r="X57" s="76">
        <v>3120</v>
      </c>
      <c r="Y57" s="76">
        <v>3086</v>
      </c>
      <c r="Z57" s="76">
        <v>3055</v>
      </c>
      <c r="AA57" s="63">
        <v>3030</v>
      </c>
    </row>
    <row r="58" spans="1:27" ht="12.75" customHeight="1" x14ac:dyDescent="0.3">
      <c r="A58" s="13" t="s">
        <v>68</v>
      </c>
      <c r="B58" s="76">
        <v>3732</v>
      </c>
      <c r="C58" s="76">
        <v>3691</v>
      </c>
      <c r="D58" s="76">
        <v>3644</v>
      </c>
      <c r="E58" s="76">
        <v>3635</v>
      </c>
      <c r="F58" s="76">
        <v>3583</v>
      </c>
      <c r="G58" s="76">
        <v>3522</v>
      </c>
      <c r="H58" s="76">
        <v>3490</v>
      </c>
      <c r="I58" s="76">
        <v>3472</v>
      </c>
      <c r="J58" s="76">
        <v>3454</v>
      </c>
      <c r="K58" s="76">
        <v>3434</v>
      </c>
      <c r="L58" s="63">
        <v>3426</v>
      </c>
      <c r="M58" s="76">
        <v>3379</v>
      </c>
      <c r="N58" s="76">
        <v>3333</v>
      </c>
      <c r="O58" s="76">
        <v>3350</v>
      </c>
      <c r="P58" s="76">
        <v>3362</v>
      </c>
      <c r="Q58" s="76">
        <v>3343</v>
      </c>
      <c r="R58" s="76">
        <v>3331</v>
      </c>
      <c r="S58" s="76">
        <v>3309</v>
      </c>
      <c r="T58" s="76">
        <v>3278</v>
      </c>
      <c r="U58" s="76">
        <v>3242</v>
      </c>
      <c r="V58" s="76">
        <v>3240</v>
      </c>
      <c r="W58" s="76">
        <v>3201</v>
      </c>
      <c r="X58" s="76">
        <v>3151</v>
      </c>
      <c r="Y58" s="76">
        <v>3103</v>
      </c>
      <c r="Z58" s="76">
        <v>3062</v>
      </c>
      <c r="AA58" s="63">
        <v>3005</v>
      </c>
    </row>
    <row r="59" spans="1:27" ht="12.75" customHeight="1" x14ac:dyDescent="0.3">
      <c r="A59" s="13" t="s">
        <v>69</v>
      </c>
      <c r="B59" s="76">
        <v>4169</v>
      </c>
      <c r="C59" s="76">
        <v>4168</v>
      </c>
      <c r="D59" s="76">
        <v>4181</v>
      </c>
      <c r="E59" s="76">
        <v>4213</v>
      </c>
      <c r="F59" s="76">
        <v>4212</v>
      </c>
      <c r="G59" s="76">
        <v>4251</v>
      </c>
      <c r="H59" s="76">
        <v>4252</v>
      </c>
      <c r="I59" s="76">
        <v>4248</v>
      </c>
      <c r="J59" s="76">
        <v>4229</v>
      </c>
      <c r="K59" s="76">
        <v>4224</v>
      </c>
      <c r="L59" s="63">
        <v>4232</v>
      </c>
      <c r="M59" s="76">
        <v>4244</v>
      </c>
      <c r="N59" s="76">
        <v>4246</v>
      </c>
      <c r="O59" s="76">
        <v>4181</v>
      </c>
      <c r="P59" s="76">
        <v>4083</v>
      </c>
      <c r="Q59" s="76">
        <v>4015</v>
      </c>
      <c r="R59" s="76">
        <v>3963</v>
      </c>
      <c r="S59" s="76">
        <v>3914</v>
      </c>
      <c r="T59" s="76">
        <v>3876</v>
      </c>
      <c r="U59" s="76">
        <v>3827</v>
      </c>
      <c r="V59" s="76">
        <v>3770</v>
      </c>
      <c r="W59" s="76">
        <v>3739</v>
      </c>
      <c r="X59" s="76">
        <v>3724</v>
      </c>
      <c r="Y59" s="76">
        <v>3706</v>
      </c>
      <c r="Z59" s="76">
        <v>3687</v>
      </c>
      <c r="AA59" s="63">
        <v>3677</v>
      </c>
    </row>
    <row r="60" spans="1:27" ht="12.75" customHeight="1" x14ac:dyDescent="0.3">
      <c r="A60" s="13" t="s">
        <v>70</v>
      </c>
      <c r="B60" s="76">
        <v>5052</v>
      </c>
      <c r="C60" s="76">
        <v>5030</v>
      </c>
      <c r="D60" s="76">
        <v>4997</v>
      </c>
      <c r="E60" s="76">
        <v>4902</v>
      </c>
      <c r="F60" s="76">
        <v>4869</v>
      </c>
      <c r="G60" s="76">
        <v>4760</v>
      </c>
      <c r="H60" s="76">
        <v>4683</v>
      </c>
      <c r="I60" s="76">
        <v>4635</v>
      </c>
      <c r="J60" s="76">
        <v>4588</v>
      </c>
      <c r="K60" s="76">
        <v>4547</v>
      </c>
      <c r="L60" s="63">
        <v>4470</v>
      </c>
      <c r="M60" s="76">
        <v>4414</v>
      </c>
      <c r="N60" s="76">
        <v>4366</v>
      </c>
      <c r="O60" s="76">
        <v>4349</v>
      </c>
      <c r="P60" s="76">
        <v>4371</v>
      </c>
      <c r="Q60" s="76">
        <v>4364</v>
      </c>
      <c r="R60" s="76">
        <v>4374</v>
      </c>
      <c r="S60" s="76">
        <v>4396</v>
      </c>
      <c r="T60" s="76">
        <v>4430</v>
      </c>
      <c r="U60" s="76">
        <v>4437</v>
      </c>
      <c r="V60" s="76">
        <v>4473</v>
      </c>
      <c r="W60" s="76">
        <v>4470</v>
      </c>
      <c r="X60" s="76">
        <v>4463</v>
      </c>
      <c r="Y60" s="76">
        <v>4445</v>
      </c>
      <c r="Z60" s="76">
        <v>4440</v>
      </c>
      <c r="AA60" s="63">
        <v>4450</v>
      </c>
    </row>
    <row r="61" spans="1:27" ht="12.75" customHeight="1" x14ac:dyDescent="0.3">
      <c r="A61" s="13" t="s">
        <v>71</v>
      </c>
      <c r="B61" s="76">
        <v>4128</v>
      </c>
      <c r="C61" s="76">
        <v>4167</v>
      </c>
      <c r="D61" s="76">
        <v>4196</v>
      </c>
      <c r="E61" s="76">
        <v>4284</v>
      </c>
      <c r="F61" s="76">
        <v>4275</v>
      </c>
      <c r="G61" s="76">
        <v>4308</v>
      </c>
      <c r="H61" s="76">
        <v>4374</v>
      </c>
      <c r="I61" s="76">
        <v>4392</v>
      </c>
      <c r="J61" s="76">
        <v>4431</v>
      </c>
      <c r="K61" s="76">
        <v>4457</v>
      </c>
      <c r="L61" s="63">
        <v>4507</v>
      </c>
      <c r="M61" s="76">
        <v>4521</v>
      </c>
      <c r="N61" s="76">
        <v>4504</v>
      </c>
      <c r="O61" s="76">
        <v>4492</v>
      </c>
      <c r="P61" s="76">
        <v>4501</v>
      </c>
      <c r="Q61" s="76">
        <v>4503</v>
      </c>
      <c r="R61" s="76">
        <v>4486</v>
      </c>
      <c r="S61" s="76">
        <v>4462</v>
      </c>
      <c r="T61" s="76">
        <v>4384</v>
      </c>
      <c r="U61" s="76">
        <v>4354</v>
      </c>
      <c r="V61" s="76">
        <v>4263</v>
      </c>
      <c r="W61" s="76">
        <v>4204</v>
      </c>
      <c r="X61" s="76">
        <v>4168</v>
      </c>
      <c r="Y61" s="76">
        <v>4132</v>
      </c>
      <c r="Z61" s="76">
        <v>4097</v>
      </c>
      <c r="AA61" s="63">
        <v>4032</v>
      </c>
    </row>
    <row r="62" spans="1:27" ht="12.75" customHeight="1" x14ac:dyDescent="0.3">
      <c r="A62" s="13" t="s">
        <v>72</v>
      </c>
      <c r="B62" s="76">
        <v>1966</v>
      </c>
      <c r="C62" s="76">
        <v>2013</v>
      </c>
      <c r="D62" s="76">
        <v>2067</v>
      </c>
      <c r="E62" s="76">
        <v>2115</v>
      </c>
      <c r="F62" s="76">
        <v>2243</v>
      </c>
      <c r="G62" s="76">
        <v>2333</v>
      </c>
      <c r="H62" s="76">
        <v>2405</v>
      </c>
      <c r="I62" s="76">
        <v>2477</v>
      </c>
      <c r="J62" s="76">
        <v>2553</v>
      </c>
      <c r="K62" s="76">
        <v>2612</v>
      </c>
      <c r="L62" s="63">
        <v>2657</v>
      </c>
      <c r="M62" s="76">
        <v>2703</v>
      </c>
      <c r="N62" s="76">
        <v>2772</v>
      </c>
      <c r="O62" s="76">
        <v>2836</v>
      </c>
      <c r="P62" s="76">
        <v>2864</v>
      </c>
      <c r="Q62" s="76">
        <v>2906</v>
      </c>
      <c r="R62" s="76">
        <v>2942</v>
      </c>
      <c r="S62" s="76">
        <v>2967</v>
      </c>
      <c r="T62" s="76">
        <v>3032</v>
      </c>
      <c r="U62" s="76">
        <v>3086</v>
      </c>
      <c r="V62" s="76">
        <v>3142</v>
      </c>
      <c r="W62" s="76">
        <v>3217</v>
      </c>
      <c r="X62" s="76">
        <v>3258</v>
      </c>
      <c r="Y62" s="76">
        <v>3309</v>
      </c>
      <c r="Z62" s="76">
        <v>3340</v>
      </c>
      <c r="AA62" s="63">
        <v>3385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22990</v>
      </c>
      <c r="C64" s="76">
        <f t="shared" ref="C64:AA64" si="7">SUM(C57:C62)</f>
        <v>22997</v>
      </c>
      <c r="D64" s="76">
        <f t="shared" si="7"/>
        <v>22987</v>
      </c>
      <c r="E64" s="76">
        <f t="shared" si="7"/>
        <v>22992</v>
      </c>
      <c r="F64" s="76">
        <f t="shared" si="7"/>
        <v>22982</v>
      </c>
      <c r="G64" s="76">
        <f t="shared" si="7"/>
        <v>22973</v>
      </c>
      <c r="H64" s="76">
        <f t="shared" si="7"/>
        <v>22956</v>
      </c>
      <c r="I64" s="76">
        <f t="shared" si="7"/>
        <v>22919</v>
      </c>
      <c r="J64" s="76">
        <f t="shared" si="7"/>
        <v>22896</v>
      </c>
      <c r="K64" s="76">
        <f t="shared" si="7"/>
        <v>22872</v>
      </c>
      <c r="L64" s="63">
        <f t="shared" si="7"/>
        <v>22824</v>
      </c>
      <c r="M64" s="76">
        <f t="shared" si="7"/>
        <v>22773</v>
      </c>
      <c r="N64" s="76">
        <f t="shared" si="7"/>
        <v>22709</v>
      </c>
      <c r="O64" s="76">
        <f t="shared" si="7"/>
        <v>22644</v>
      </c>
      <c r="P64" s="76">
        <f t="shared" si="7"/>
        <v>22566</v>
      </c>
      <c r="Q64" s="76">
        <f t="shared" si="7"/>
        <v>22488</v>
      </c>
      <c r="R64" s="76">
        <f t="shared" si="7"/>
        <v>22419</v>
      </c>
      <c r="S64" s="76">
        <f t="shared" si="7"/>
        <v>22336</v>
      </c>
      <c r="T64" s="76">
        <f t="shared" si="7"/>
        <v>22253</v>
      </c>
      <c r="U64" s="76">
        <f t="shared" si="7"/>
        <v>22164</v>
      </c>
      <c r="V64" s="76">
        <f t="shared" si="7"/>
        <v>22073</v>
      </c>
      <c r="W64" s="76">
        <f t="shared" si="7"/>
        <v>21983</v>
      </c>
      <c r="X64" s="76">
        <f t="shared" si="7"/>
        <v>21884</v>
      </c>
      <c r="Y64" s="76">
        <f t="shared" si="7"/>
        <v>21781</v>
      </c>
      <c r="Z64" s="76">
        <f t="shared" si="7"/>
        <v>21681</v>
      </c>
      <c r="AA64" s="63">
        <f t="shared" si="7"/>
        <v>21579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0.17150935189212702</v>
      </c>
      <c r="C67" s="38">
        <f t="shared" ref="C67:AA72" si="8">C57/C$64</f>
        <v>0.17080488759403401</v>
      </c>
      <c r="D67" s="38">
        <f t="shared" si="8"/>
        <v>0.16974811850176186</v>
      </c>
      <c r="E67" s="38">
        <f t="shared" si="8"/>
        <v>0.16714509394572025</v>
      </c>
      <c r="F67" s="38">
        <f t="shared" si="8"/>
        <v>0.16534679314245931</v>
      </c>
      <c r="G67" s="38">
        <f t="shared" si="8"/>
        <v>0.16536804074348146</v>
      </c>
      <c r="H67" s="38">
        <f t="shared" si="8"/>
        <v>0.16344310855549748</v>
      </c>
      <c r="I67" s="38">
        <f t="shared" si="8"/>
        <v>0.16121994851433308</v>
      </c>
      <c r="J67" s="38">
        <f t="shared" si="8"/>
        <v>0.15902341020265548</v>
      </c>
      <c r="K67" s="38">
        <f t="shared" si="8"/>
        <v>0.15731024833857993</v>
      </c>
      <c r="L67" s="39">
        <f t="shared" si="8"/>
        <v>0.15474938661058535</v>
      </c>
      <c r="M67" s="38">
        <f t="shared" si="8"/>
        <v>0.15421771395951345</v>
      </c>
      <c r="N67" s="38">
        <f t="shared" si="8"/>
        <v>0.15359549077458276</v>
      </c>
      <c r="O67" s="38">
        <f t="shared" si="8"/>
        <v>0.15173997526938704</v>
      </c>
      <c r="P67" s="38">
        <f t="shared" si="8"/>
        <v>0.15000443144553754</v>
      </c>
      <c r="Q67" s="38">
        <f t="shared" si="8"/>
        <v>0.14927961579509072</v>
      </c>
      <c r="R67" s="38">
        <f t="shared" si="8"/>
        <v>0.14822248985235736</v>
      </c>
      <c r="S67" s="38">
        <f t="shared" si="8"/>
        <v>0.14720630372492838</v>
      </c>
      <c r="T67" s="38">
        <f t="shared" si="8"/>
        <v>0.14618253718599739</v>
      </c>
      <c r="U67" s="38">
        <f t="shared" si="8"/>
        <v>0.14519039884497384</v>
      </c>
      <c r="V67" s="38">
        <f t="shared" si="8"/>
        <v>0.14429393376523356</v>
      </c>
      <c r="W67" s="38">
        <f t="shared" si="8"/>
        <v>0.14338352363189738</v>
      </c>
      <c r="X67" s="38">
        <f t="shared" si="8"/>
        <v>0.14256991409248765</v>
      </c>
      <c r="Y67" s="38">
        <f t="shared" si="8"/>
        <v>0.141683118314127</v>
      </c>
      <c r="Z67" s="38">
        <f t="shared" si="8"/>
        <v>0.14090678474240118</v>
      </c>
      <c r="AA67" s="39">
        <f t="shared" si="8"/>
        <v>0.14041429167245933</v>
      </c>
    </row>
    <row r="68" spans="1:27" ht="12.75" customHeight="1" x14ac:dyDescent="0.3">
      <c r="A68" s="13" t="s">
        <v>68</v>
      </c>
      <c r="B68" s="38">
        <f t="shared" ref="B68:Q72" si="9">B58/B$64</f>
        <v>0.16233144845585037</v>
      </c>
      <c r="C68" s="38">
        <f t="shared" si="9"/>
        <v>0.16049919554724529</v>
      </c>
      <c r="D68" s="38">
        <f t="shared" si="9"/>
        <v>0.15852438334710925</v>
      </c>
      <c r="E68" s="38">
        <f t="shared" si="9"/>
        <v>0.15809846903270702</v>
      </c>
      <c r="F68" s="38">
        <f t="shared" si="9"/>
        <v>0.15590462100774519</v>
      </c>
      <c r="G68" s="38">
        <f t="shared" si="9"/>
        <v>0.15331040787010838</v>
      </c>
      <c r="H68" s="38">
        <f t="shared" si="9"/>
        <v>0.15202997037811466</v>
      </c>
      <c r="I68" s="38">
        <f t="shared" si="9"/>
        <v>0.15149003010602557</v>
      </c>
      <c r="J68" s="38">
        <f t="shared" si="9"/>
        <v>0.15085604472396924</v>
      </c>
      <c r="K68" s="38">
        <f t="shared" si="9"/>
        <v>0.15013990905911156</v>
      </c>
      <c r="L68" s="39">
        <f t="shared" si="9"/>
        <v>0.15010515247108308</v>
      </c>
      <c r="M68" s="38">
        <f t="shared" si="9"/>
        <v>0.14837746454134282</v>
      </c>
      <c r="N68" s="38">
        <f t="shared" si="9"/>
        <v>0.14677000308247831</v>
      </c>
      <c r="O68" s="38">
        <f t="shared" si="9"/>
        <v>0.14794205970676558</v>
      </c>
      <c r="P68" s="38">
        <f t="shared" si="9"/>
        <v>0.14898519897190463</v>
      </c>
      <c r="Q68" s="38">
        <f t="shared" si="9"/>
        <v>0.14865706154393454</v>
      </c>
      <c r="R68" s="38">
        <f t="shared" si="8"/>
        <v>0.14857933003256166</v>
      </c>
      <c r="S68" s="38">
        <f t="shared" si="8"/>
        <v>0.14814648997134672</v>
      </c>
      <c r="T68" s="38">
        <f t="shared" si="8"/>
        <v>0.14730598121601582</v>
      </c>
      <c r="U68" s="38">
        <f t="shared" si="8"/>
        <v>0.14627323587800037</v>
      </c>
      <c r="V68" s="38">
        <f t="shared" si="8"/>
        <v>0.14678566574548091</v>
      </c>
      <c r="W68" s="38">
        <f t="shared" si="8"/>
        <v>0.14561251876449985</v>
      </c>
      <c r="X68" s="38">
        <f t="shared" si="8"/>
        <v>0.14398647413635532</v>
      </c>
      <c r="Y68" s="38">
        <f t="shared" si="8"/>
        <v>0.14246361507736099</v>
      </c>
      <c r="Z68" s="38">
        <f t="shared" si="8"/>
        <v>0.14122964807896315</v>
      </c>
      <c r="AA68" s="39">
        <f t="shared" si="8"/>
        <v>0.13925575791278558</v>
      </c>
    </row>
    <row r="69" spans="1:27" ht="12.75" customHeight="1" x14ac:dyDescent="0.3">
      <c r="A69" s="13" t="s">
        <v>69</v>
      </c>
      <c r="B69" s="38">
        <f t="shared" si="9"/>
        <v>0.1813397129186603</v>
      </c>
      <c r="C69" s="38">
        <f t="shared" si="8"/>
        <v>0.18124103143888334</v>
      </c>
      <c r="D69" s="38">
        <f t="shared" si="8"/>
        <v>0.1818854134945839</v>
      </c>
      <c r="E69" s="38">
        <f t="shared" si="8"/>
        <v>0.18323764787752261</v>
      </c>
      <c r="F69" s="38">
        <f t="shared" si="8"/>
        <v>0.1832738665042207</v>
      </c>
      <c r="G69" s="38">
        <f t="shared" si="8"/>
        <v>0.18504331171375094</v>
      </c>
      <c r="H69" s="38">
        <f t="shared" si="8"/>
        <v>0.18522390660393798</v>
      </c>
      <c r="I69" s="38">
        <f t="shared" si="8"/>
        <v>0.18534840089009119</v>
      </c>
      <c r="J69" s="38">
        <f t="shared" si="8"/>
        <v>0.18470475192173305</v>
      </c>
      <c r="K69" s="38">
        <f t="shared" si="8"/>
        <v>0.18467995802728226</v>
      </c>
      <c r="L69" s="39">
        <f t="shared" si="8"/>
        <v>0.18541885734314756</v>
      </c>
      <c r="M69" s="38">
        <f t="shared" si="8"/>
        <v>0.18636104158433231</v>
      </c>
      <c r="N69" s="38">
        <f t="shared" si="8"/>
        <v>0.18697432735919681</v>
      </c>
      <c r="O69" s="38">
        <f t="shared" si="8"/>
        <v>0.184640522875817</v>
      </c>
      <c r="P69" s="38">
        <f t="shared" si="8"/>
        <v>0.18093592129752725</v>
      </c>
      <c r="Q69" s="38">
        <f t="shared" si="8"/>
        <v>0.1785396655994308</v>
      </c>
      <c r="R69" s="38">
        <f t="shared" si="8"/>
        <v>0.17676970426870064</v>
      </c>
      <c r="S69" s="38">
        <f t="shared" si="8"/>
        <v>0.17523280802292263</v>
      </c>
      <c r="T69" s="38">
        <f t="shared" si="8"/>
        <v>0.17417876241405653</v>
      </c>
      <c r="U69" s="38">
        <f t="shared" si="8"/>
        <v>0.17266738855802202</v>
      </c>
      <c r="V69" s="38">
        <f t="shared" si="8"/>
        <v>0.17079690119150093</v>
      </c>
      <c r="W69" s="38">
        <f t="shared" si="8"/>
        <v>0.17008597552654323</v>
      </c>
      <c r="X69" s="38">
        <f t="shared" si="8"/>
        <v>0.17016998720526411</v>
      </c>
      <c r="Y69" s="38">
        <f t="shared" si="8"/>
        <v>0.17014829438501447</v>
      </c>
      <c r="Z69" s="38">
        <f t="shared" si="8"/>
        <v>0.17005673170056732</v>
      </c>
      <c r="AA69" s="39">
        <f t="shared" si="8"/>
        <v>0.17039714537281617</v>
      </c>
    </row>
    <row r="70" spans="1:27" ht="12.75" customHeight="1" x14ac:dyDescent="0.3">
      <c r="A70" s="13" t="s">
        <v>70</v>
      </c>
      <c r="B70" s="38">
        <f t="shared" si="9"/>
        <v>0.2197477163984341</v>
      </c>
      <c r="C70" s="38">
        <f t="shared" si="8"/>
        <v>0.21872418141496716</v>
      </c>
      <c r="D70" s="38">
        <f t="shared" si="8"/>
        <v>0.21738373863488059</v>
      </c>
      <c r="E70" s="38">
        <f t="shared" si="8"/>
        <v>0.2132045929018789</v>
      </c>
      <c r="F70" s="38">
        <f t="shared" si="8"/>
        <v>0.21186145679227222</v>
      </c>
      <c r="G70" s="38">
        <f t="shared" si="8"/>
        <v>0.2071997562355809</v>
      </c>
      <c r="H70" s="38">
        <f t="shared" si="8"/>
        <v>0.20399895452169367</v>
      </c>
      <c r="I70" s="38">
        <f t="shared" si="8"/>
        <v>0.20223395436101052</v>
      </c>
      <c r="J70" s="38">
        <f t="shared" si="8"/>
        <v>0.20038434661076171</v>
      </c>
      <c r="K70" s="38">
        <f t="shared" si="8"/>
        <v>0.19880202868135713</v>
      </c>
      <c r="L70" s="39">
        <f t="shared" si="8"/>
        <v>0.19584647739221872</v>
      </c>
      <c r="M70" s="38">
        <f t="shared" si="8"/>
        <v>0.19382602204364818</v>
      </c>
      <c r="N70" s="38">
        <f t="shared" si="8"/>
        <v>0.1922585758950196</v>
      </c>
      <c r="O70" s="38">
        <f t="shared" si="8"/>
        <v>0.19205970676558912</v>
      </c>
      <c r="P70" s="38">
        <f t="shared" si="8"/>
        <v>0.19369848444562615</v>
      </c>
      <c r="Q70" s="38">
        <f t="shared" si="8"/>
        <v>0.19405905371753823</v>
      </c>
      <c r="R70" s="38">
        <f t="shared" si="8"/>
        <v>0.1951023685266961</v>
      </c>
      <c r="S70" s="38">
        <f t="shared" si="8"/>
        <v>0.19681232091690545</v>
      </c>
      <c r="T70" s="38">
        <f t="shared" si="8"/>
        <v>0.19907428211926481</v>
      </c>
      <c r="U70" s="38">
        <f t="shared" si="8"/>
        <v>0.20018949648077963</v>
      </c>
      <c r="V70" s="38">
        <f t="shared" si="8"/>
        <v>0.20264576632084447</v>
      </c>
      <c r="W70" s="38">
        <f t="shared" si="8"/>
        <v>0.20333894372924533</v>
      </c>
      <c r="X70" s="38">
        <f t="shared" si="8"/>
        <v>0.20393895083165783</v>
      </c>
      <c r="Y70" s="38">
        <f t="shared" si="8"/>
        <v>0.20407694779854002</v>
      </c>
      <c r="Z70" s="38">
        <f t="shared" si="8"/>
        <v>0.20478760204787602</v>
      </c>
      <c r="AA70" s="39">
        <f t="shared" si="8"/>
        <v>0.20621900922192873</v>
      </c>
    </row>
    <row r="71" spans="1:27" ht="12.75" customHeight="1" x14ac:dyDescent="0.3">
      <c r="A71" s="13" t="s">
        <v>71</v>
      </c>
      <c r="B71" s="38">
        <f t="shared" si="9"/>
        <v>0.17955632883862549</v>
      </c>
      <c r="C71" s="38">
        <f t="shared" si="8"/>
        <v>0.18119754750619646</v>
      </c>
      <c r="D71" s="38">
        <f t="shared" si="8"/>
        <v>0.18253795623613348</v>
      </c>
      <c r="E71" s="38">
        <f t="shared" si="8"/>
        <v>0.18632567849686849</v>
      </c>
      <c r="F71" s="38">
        <f t="shared" si="8"/>
        <v>0.18601514228526672</v>
      </c>
      <c r="G71" s="38">
        <f t="shared" si="8"/>
        <v>0.18752448526531146</v>
      </c>
      <c r="H71" s="38">
        <f t="shared" si="8"/>
        <v>0.19053842132775745</v>
      </c>
      <c r="I71" s="38">
        <f t="shared" si="8"/>
        <v>0.19163139753043326</v>
      </c>
      <c r="J71" s="38">
        <f t="shared" si="8"/>
        <v>0.19352725366876311</v>
      </c>
      <c r="K71" s="38">
        <f t="shared" si="8"/>
        <v>0.19486708639384401</v>
      </c>
      <c r="L71" s="39">
        <f t="shared" si="8"/>
        <v>0.19746757798808273</v>
      </c>
      <c r="M71" s="38">
        <f t="shared" si="8"/>
        <v>0.1985245685680411</v>
      </c>
      <c r="N71" s="38">
        <f t="shared" si="8"/>
        <v>0.19833546171121583</v>
      </c>
      <c r="O71" s="38">
        <f t="shared" si="8"/>
        <v>0.19837484543366896</v>
      </c>
      <c r="P71" s="38">
        <f t="shared" si="8"/>
        <v>0.19945936364442082</v>
      </c>
      <c r="Q71" s="38">
        <f t="shared" si="8"/>
        <v>0.2002401280683031</v>
      </c>
      <c r="R71" s="38">
        <f t="shared" si="8"/>
        <v>0.20009813104955618</v>
      </c>
      <c r="S71" s="38">
        <f t="shared" si="8"/>
        <v>0.19976719197707737</v>
      </c>
      <c r="T71" s="38">
        <f t="shared" si="8"/>
        <v>0.19700714510403092</v>
      </c>
      <c r="U71" s="38">
        <f t="shared" si="8"/>
        <v>0.19644468507489624</v>
      </c>
      <c r="V71" s="38">
        <f t="shared" si="8"/>
        <v>0.19313188057808181</v>
      </c>
      <c r="W71" s="38">
        <f t="shared" si="8"/>
        <v>0.19123868443797479</v>
      </c>
      <c r="X71" s="38">
        <f t="shared" si="8"/>
        <v>0.19045878267227198</v>
      </c>
      <c r="Y71" s="38">
        <f t="shared" si="8"/>
        <v>0.18970662504017263</v>
      </c>
      <c r="Z71" s="38">
        <f t="shared" si="8"/>
        <v>0.18896729855633965</v>
      </c>
      <c r="AA71" s="39">
        <f t="shared" si="8"/>
        <v>0.18684832476018351</v>
      </c>
    </row>
    <row r="72" spans="1:27" ht="12.75" customHeight="1" x14ac:dyDescent="0.3">
      <c r="A72" s="13" t="s">
        <v>72</v>
      </c>
      <c r="B72" s="38">
        <f t="shared" si="9"/>
        <v>8.5515441496302746E-2</v>
      </c>
      <c r="C72" s="38">
        <f t="shared" si="8"/>
        <v>8.7533156498673742E-2</v>
      </c>
      <c r="D72" s="38">
        <f t="shared" si="8"/>
        <v>8.9920389785530949E-2</v>
      </c>
      <c r="E72" s="38">
        <f t="shared" si="8"/>
        <v>9.1988517745302714E-2</v>
      </c>
      <c r="F72" s="38">
        <f t="shared" si="8"/>
        <v>9.7598120268035854E-2</v>
      </c>
      <c r="G72" s="38">
        <f t="shared" si="8"/>
        <v>0.10155399817176686</v>
      </c>
      <c r="H72" s="38">
        <f t="shared" si="8"/>
        <v>0.10476563861299878</v>
      </c>
      <c r="I72" s="38">
        <f t="shared" si="8"/>
        <v>0.10807626859810637</v>
      </c>
      <c r="J72" s="38">
        <f t="shared" si="8"/>
        <v>0.11150419287211739</v>
      </c>
      <c r="K72" s="38">
        <f t="shared" si="8"/>
        <v>0.11420076949982512</v>
      </c>
      <c r="L72" s="39">
        <f t="shared" si="8"/>
        <v>0.11641254819488257</v>
      </c>
      <c r="M72" s="38">
        <f t="shared" si="8"/>
        <v>0.11869318930312212</v>
      </c>
      <c r="N72" s="38">
        <f t="shared" si="8"/>
        <v>0.12206614117750672</v>
      </c>
      <c r="O72" s="38">
        <f t="shared" si="8"/>
        <v>0.12524288994877231</v>
      </c>
      <c r="P72" s="38">
        <f t="shared" si="8"/>
        <v>0.1269166001949836</v>
      </c>
      <c r="Q72" s="38">
        <f t="shared" si="8"/>
        <v>0.1292244752757026</v>
      </c>
      <c r="R72" s="38">
        <f t="shared" si="8"/>
        <v>0.13122797627012803</v>
      </c>
      <c r="S72" s="38">
        <f t="shared" si="8"/>
        <v>0.13283488538681948</v>
      </c>
      <c r="T72" s="38">
        <f t="shared" si="8"/>
        <v>0.13625129196063451</v>
      </c>
      <c r="U72" s="38">
        <f t="shared" si="8"/>
        <v>0.13923479516332793</v>
      </c>
      <c r="V72" s="38">
        <f t="shared" si="8"/>
        <v>0.14234585239885833</v>
      </c>
      <c r="W72" s="38">
        <f t="shared" si="8"/>
        <v>0.14634035390983943</v>
      </c>
      <c r="X72" s="38">
        <f t="shared" si="8"/>
        <v>0.14887589106196308</v>
      </c>
      <c r="Y72" s="38">
        <f t="shared" si="8"/>
        <v>0.15192139938478491</v>
      </c>
      <c r="Z72" s="38">
        <f t="shared" si="8"/>
        <v>0.15405193487385269</v>
      </c>
      <c r="AA72" s="39">
        <f t="shared" si="8"/>
        <v>0.15686547105982668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4205</v>
      </c>
      <c r="C83" s="76">
        <v>4184</v>
      </c>
      <c r="D83" s="76">
        <v>4167</v>
      </c>
      <c r="E83" s="76">
        <v>4140</v>
      </c>
      <c r="F83" s="76">
        <v>4079</v>
      </c>
      <c r="G83" s="76">
        <v>4039</v>
      </c>
      <c r="H83" s="76">
        <v>4034</v>
      </c>
      <c r="I83" s="76">
        <v>3982</v>
      </c>
      <c r="J83" s="76">
        <v>3925</v>
      </c>
      <c r="K83" s="76">
        <v>3870</v>
      </c>
      <c r="L83" s="63">
        <v>3820</v>
      </c>
      <c r="M83" s="76">
        <v>3752</v>
      </c>
      <c r="N83" s="76">
        <v>3730</v>
      </c>
      <c r="O83" s="76">
        <v>3704</v>
      </c>
      <c r="P83" s="76">
        <v>3649</v>
      </c>
      <c r="Q83" s="76">
        <v>3593</v>
      </c>
      <c r="R83" s="76">
        <v>3565</v>
      </c>
      <c r="S83" s="76">
        <v>3531</v>
      </c>
      <c r="T83" s="76">
        <v>3494</v>
      </c>
      <c r="U83" s="76">
        <v>3454</v>
      </c>
      <c r="V83" s="76">
        <v>3422</v>
      </c>
      <c r="W83" s="76">
        <v>3387</v>
      </c>
      <c r="X83" s="76">
        <v>3350</v>
      </c>
      <c r="Y83" s="76">
        <v>3316</v>
      </c>
      <c r="Z83" s="76">
        <v>3284</v>
      </c>
      <c r="AA83" s="63">
        <v>3252</v>
      </c>
    </row>
    <row r="84" spans="1:27" ht="12.75" customHeight="1" x14ac:dyDescent="0.3">
      <c r="A84" s="32" t="s">
        <v>77</v>
      </c>
      <c r="B84" s="76">
        <v>14193.5854</v>
      </c>
      <c r="C84" s="76">
        <v>14287.83554</v>
      </c>
      <c r="D84" s="76">
        <v>14353.33977</v>
      </c>
      <c r="E84" s="76">
        <v>14289</v>
      </c>
      <c r="F84" s="76">
        <v>14228</v>
      </c>
      <c r="G84" s="76">
        <v>14183</v>
      </c>
      <c r="H84" s="76">
        <v>14082</v>
      </c>
      <c r="I84" s="76">
        <v>14038</v>
      </c>
      <c r="J84" s="76">
        <v>14043.535389999999</v>
      </c>
      <c r="K84" s="76">
        <v>14131.430114999999</v>
      </c>
      <c r="L84" s="63">
        <v>14146</v>
      </c>
      <c r="M84" s="76">
        <v>14079</v>
      </c>
      <c r="N84" s="76">
        <v>13958</v>
      </c>
      <c r="O84" s="76">
        <v>13815</v>
      </c>
      <c r="P84" s="76">
        <v>13734</v>
      </c>
      <c r="Q84" s="76">
        <v>13644</v>
      </c>
      <c r="R84" s="76">
        <v>13547</v>
      </c>
      <c r="S84" s="76">
        <v>13436</v>
      </c>
      <c r="T84" s="76">
        <v>13356</v>
      </c>
      <c r="U84" s="76">
        <v>13269</v>
      </c>
      <c r="V84" s="76">
        <v>13178</v>
      </c>
      <c r="W84" s="76">
        <v>13095</v>
      </c>
      <c r="X84" s="76">
        <v>13003</v>
      </c>
      <c r="Y84" s="76">
        <v>12935</v>
      </c>
      <c r="Z84" s="76">
        <v>12876</v>
      </c>
      <c r="AA84" s="63">
        <v>12830</v>
      </c>
    </row>
    <row r="85" spans="1:27" ht="12.75" customHeight="1" x14ac:dyDescent="0.3">
      <c r="A85" s="13" t="s">
        <v>78</v>
      </c>
      <c r="B85" s="76">
        <v>4591.4146000000001</v>
      </c>
      <c r="C85" s="76">
        <v>4525.16446</v>
      </c>
      <c r="D85" s="76">
        <v>4466.6602300000004</v>
      </c>
      <c r="E85" s="76">
        <v>4563</v>
      </c>
      <c r="F85" s="76">
        <v>4675</v>
      </c>
      <c r="G85" s="76">
        <v>4751</v>
      </c>
      <c r="H85" s="76">
        <v>4840</v>
      </c>
      <c r="I85" s="76">
        <v>4899</v>
      </c>
      <c r="J85" s="76">
        <v>4927.46461</v>
      </c>
      <c r="K85" s="76">
        <v>4870.5698849999999</v>
      </c>
      <c r="L85" s="63">
        <v>4858</v>
      </c>
      <c r="M85" s="76">
        <v>4942</v>
      </c>
      <c r="N85" s="76">
        <v>5021</v>
      </c>
      <c r="O85" s="76">
        <v>5125</v>
      </c>
      <c r="P85" s="76">
        <v>5183</v>
      </c>
      <c r="Q85" s="76">
        <v>5251</v>
      </c>
      <c r="R85" s="76">
        <v>5307</v>
      </c>
      <c r="S85" s="76">
        <v>5369</v>
      </c>
      <c r="T85" s="76">
        <v>5403</v>
      </c>
      <c r="U85" s="76">
        <v>5441</v>
      </c>
      <c r="V85" s="76">
        <v>5473</v>
      </c>
      <c r="W85" s="76">
        <v>5501</v>
      </c>
      <c r="X85" s="76">
        <v>5531</v>
      </c>
      <c r="Y85" s="76">
        <v>5530</v>
      </c>
      <c r="Z85" s="76">
        <v>5521</v>
      </c>
      <c r="AA85" s="63">
        <v>5497</v>
      </c>
    </row>
    <row r="86" spans="1:27" ht="12.75" customHeight="1" x14ac:dyDescent="0.3">
      <c r="A86" s="13" t="s">
        <v>91</v>
      </c>
      <c r="B86" s="76">
        <v>14230</v>
      </c>
      <c r="C86" s="76">
        <v>14177</v>
      </c>
      <c r="D86" s="76">
        <v>14064</v>
      </c>
      <c r="E86" s="76">
        <v>13980</v>
      </c>
      <c r="F86" s="76">
        <v>13947</v>
      </c>
      <c r="G86" s="76">
        <v>13884</v>
      </c>
      <c r="H86" s="76">
        <v>13799</v>
      </c>
      <c r="I86" s="76">
        <v>13753</v>
      </c>
      <c r="J86" s="76">
        <v>13673</v>
      </c>
      <c r="K86" s="76">
        <v>13606</v>
      </c>
      <c r="L86" s="63">
        <v>13510</v>
      </c>
      <c r="M86" s="76">
        <v>13412</v>
      </c>
      <c r="N86" s="76">
        <v>13302</v>
      </c>
      <c r="O86" s="76">
        <v>13179</v>
      </c>
      <c r="P86" s="76">
        <v>13107</v>
      </c>
      <c r="Q86" s="76">
        <v>13021</v>
      </c>
      <c r="R86" s="76">
        <v>12935</v>
      </c>
      <c r="S86" s="76">
        <v>12847</v>
      </c>
      <c r="T86" s="76">
        <v>12763</v>
      </c>
      <c r="U86" s="76">
        <v>12682</v>
      </c>
      <c r="V86" s="76">
        <v>12588</v>
      </c>
      <c r="W86" s="76">
        <v>12529</v>
      </c>
      <c r="X86" s="76">
        <v>12476</v>
      </c>
      <c r="Y86" s="76">
        <v>12428</v>
      </c>
      <c r="Z86" s="76">
        <v>12345</v>
      </c>
      <c r="AA86" s="63">
        <v>12313</v>
      </c>
    </row>
    <row r="87" spans="1:27" ht="12.75" customHeight="1" x14ac:dyDescent="0.3">
      <c r="A87" s="13" t="s">
        <v>92</v>
      </c>
      <c r="B87" s="76">
        <v>4555</v>
      </c>
      <c r="C87" s="76">
        <v>4636</v>
      </c>
      <c r="D87" s="76">
        <v>4756</v>
      </c>
      <c r="E87" s="76">
        <v>4872</v>
      </c>
      <c r="F87" s="76">
        <v>4956</v>
      </c>
      <c r="G87" s="76">
        <v>5050</v>
      </c>
      <c r="H87" s="76">
        <v>5123</v>
      </c>
      <c r="I87" s="76">
        <v>5184</v>
      </c>
      <c r="J87" s="76">
        <v>5298</v>
      </c>
      <c r="K87" s="76">
        <v>5396</v>
      </c>
      <c r="L87" s="63">
        <v>5494</v>
      </c>
      <c r="M87" s="76">
        <v>5609</v>
      </c>
      <c r="N87" s="76">
        <v>5677</v>
      </c>
      <c r="O87" s="76">
        <v>5761</v>
      </c>
      <c r="P87" s="76">
        <v>5810</v>
      </c>
      <c r="Q87" s="76">
        <v>5874</v>
      </c>
      <c r="R87" s="76">
        <v>5919</v>
      </c>
      <c r="S87" s="76">
        <v>5958</v>
      </c>
      <c r="T87" s="76">
        <v>5996</v>
      </c>
      <c r="U87" s="76">
        <v>6028</v>
      </c>
      <c r="V87" s="76">
        <v>6063</v>
      </c>
      <c r="W87" s="76">
        <v>6067</v>
      </c>
      <c r="X87" s="76">
        <v>6058</v>
      </c>
      <c r="Y87" s="76">
        <v>6037</v>
      </c>
      <c r="Z87" s="76">
        <v>6052</v>
      </c>
      <c r="AA87" s="63">
        <v>6014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0.1829056111352762</v>
      </c>
      <c r="C90" s="38">
        <f t="shared" ref="C90:AA94" si="11">C83/SUM(C$83:C$85)</f>
        <v>0.18193677436187328</v>
      </c>
      <c r="D90" s="38">
        <f t="shared" si="11"/>
        <v>0.18127637360247095</v>
      </c>
      <c r="E90" s="38">
        <f t="shared" si="11"/>
        <v>0.18006263048016702</v>
      </c>
      <c r="F90" s="38">
        <f t="shared" si="11"/>
        <v>0.17748672874423463</v>
      </c>
      <c r="G90" s="38">
        <f t="shared" si="11"/>
        <v>0.17581508727636791</v>
      </c>
      <c r="H90" s="38">
        <f t="shared" si="11"/>
        <v>0.17572747865481791</v>
      </c>
      <c r="I90" s="38">
        <f t="shared" si="11"/>
        <v>0.17374230987390374</v>
      </c>
      <c r="J90" s="38">
        <f t="shared" si="11"/>
        <v>0.17142732354996509</v>
      </c>
      <c r="K90" s="38">
        <f t="shared" si="11"/>
        <v>0.16920251836306402</v>
      </c>
      <c r="L90" s="39">
        <f t="shared" si="11"/>
        <v>0.16736768314055381</v>
      </c>
      <c r="M90" s="38">
        <f t="shared" si="11"/>
        <v>0.16475650990207702</v>
      </c>
      <c r="N90" s="38">
        <f t="shared" si="11"/>
        <v>0.16425205865515874</v>
      </c>
      <c r="O90" s="38">
        <f t="shared" si="11"/>
        <v>0.16357534004592827</v>
      </c>
      <c r="P90" s="38">
        <f t="shared" si="11"/>
        <v>0.16170344766462821</v>
      </c>
      <c r="Q90" s="38">
        <f t="shared" si="11"/>
        <v>0.1597741017431519</v>
      </c>
      <c r="R90" s="38">
        <f t="shared" si="11"/>
        <v>0.15901690530353718</v>
      </c>
      <c r="S90" s="38">
        <f t="shared" si="11"/>
        <v>0.15808560171919772</v>
      </c>
      <c r="T90" s="38">
        <f t="shared" si="11"/>
        <v>0.15701253763537501</v>
      </c>
      <c r="U90" s="38">
        <f t="shared" si="11"/>
        <v>0.15583829633640137</v>
      </c>
      <c r="V90" s="38">
        <f t="shared" si="11"/>
        <v>0.15503103338920854</v>
      </c>
      <c r="W90" s="38">
        <f t="shared" si="11"/>
        <v>0.15407360232907247</v>
      </c>
      <c r="X90" s="38">
        <f t="shared" si="11"/>
        <v>0.15307987570828002</v>
      </c>
      <c r="Y90" s="38">
        <f t="shared" si="11"/>
        <v>0.15224278040494008</v>
      </c>
      <c r="Z90" s="38">
        <f t="shared" si="11"/>
        <v>0.15146902818135694</v>
      </c>
      <c r="AA90" s="39">
        <f t="shared" si="11"/>
        <v>0.15070207145836229</v>
      </c>
    </row>
    <row r="91" spans="1:27" ht="12.75" customHeight="1" x14ac:dyDescent="0.3">
      <c r="A91" s="13" t="s">
        <v>77</v>
      </c>
      <c r="B91" s="38">
        <f t="shared" ref="B91:Q94" si="12">B84/SUM(B$83:B$85)</f>
        <v>0.61738083514571551</v>
      </c>
      <c r="C91" s="38">
        <f t="shared" si="12"/>
        <v>0.62129127886246027</v>
      </c>
      <c r="D91" s="38">
        <f t="shared" si="12"/>
        <v>0.62441117892721976</v>
      </c>
      <c r="E91" s="38">
        <f t="shared" si="12"/>
        <v>0.6214770354906054</v>
      </c>
      <c r="F91" s="38">
        <f t="shared" si="12"/>
        <v>0.6190932033765556</v>
      </c>
      <c r="G91" s="38">
        <f t="shared" si="12"/>
        <v>0.61737692073303441</v>
      </c>
      <c r="H91" s="38">
        <f t="shared" si="12"/>
        <v>0.61343439623627805</v>
      </c>
      <c r="I91" s="38">
        <f t="shared" si="12"/>
        <v>0.61250490859112527</v>
      </c>
      <c r="J91" s="38">
        <f t="shared" si="12"/>
        <v>0.61336195798392734</v>
      </c>
      <c r="K91" s="38">
        <f t="shared" si="12"/>
        <v>0.61784846602833154</v>
      </c>
      <c r="L91" s="39">
        <f t="shared" si="12"/>
        <v>0.61978618997546442</v>
      </c>
      <c r="M91" s="38">
        <f t="shared" si="12"/>
        <v>0.61823211698063496</v>
      </c>
      <c r="N91" s="38">
        <f t="shared" si="12"/>
        <v>0.61464617552512224</v>
      </c>
      <c r="O91" s="38">
        <f t="shared" si="12"/>
        <v>0.61009538950715425</v>
      </c>
      <c r="P91" s="38">
        <f t="shared" si="12"/>
        <v>0.60861473012496681</v>
      </c>
      <c r="Q91" s="38">
        <f t="shared" si="12"/>
        <v>0.60672358591248665</v>
      </c>
      <c r="R91" s="38">
        <f t="shared" si="11"/>
        <v>0.60426424015344127</v>
      </c>
      <c r="S91" s="38">
        <f t="shared" si="11"/>
        <v>0.60154011461318047</v>
      </c>
      <c r="T91" s="38">
        <f t="shared" si="11"/>
        <v>0.60018873859704314</v>
      </c>
      <c r="U91" s="38">
        <f t="shared" si="11"/>
        <v>0.59867352463454249</v>
      </c>
      <c r="V91" s="38">
        <f t="shared" si="11"/>
        <v>0.5970189824672677</v>
      </c>
      <c r="W91" s="38">
        <f t="shared" si="11"/>
        <v>0.59568757676386297</v>
      </c>
      <c r="X91" s="38">
        <f t="shared" si="11"/>
        <v>0.59417839517455673</v>
      </c>
      <c r="Y91" s="38">
        <f t="shared" si="11"/>
        <v>0.59386621367246684</v>
      </c>
      <c r="Z91" s="38">
        <f t="shared" si="11"/>
        <v>0.59388404593884048</v>
      </c>
      <c r="AA91" s="39">
        <f t="shared" si="11"/>
        <v>0.59455952546457203</v>
      </c>
    </row>
    <row r="92" spans="1:27" ht="12.75" customHeight="1" x14ac:dyDescent="0.3">
      <c r="A92" s="13" t="s">
        <v>78</v>
      </c>
      <c r="B92" s="38">
        <f t="shared" si="12"/>
        <v>0.19971355371900826</v>
      </c>
      <c r="C92" s="38">
        <f t="shared" si="11"/>
        <v>0.1967719467756664</v>
      </c>
      <c r="D92" s="38">
        <f t="shared" si="11"/>
        <v>0.19431244747030932</v>
      </c>
      <c r="E92" s="38">
        <f t="shared" si="11"/>
        <v>0.19846033402922755</v>
      </c>
      <c r="F92" s="38">
        <f t="shared" si="11"/>
        <v>0.20342006787920983</v>
      </c>
      <c r="G92" s="38">
        <f t="shared" si="11"/>
        <v>0.20680799199059766</v>
      </c>
      <c r="H92" s="38">
        <f t="shared" si="11"/>
        <v>0.21083812510890398</v>
      </c>
      <c r="I92" s="38">
        <f t="shared" si="11"/>
        <v>0.21375278153497099</v>
      </c>
      <c r="J92" s="38">
        <f t="shared" si="11"/>
        <v>0.21521071846610765</v>
      </c>
      <c r="K92" s="38">
        <f t="shared" si="11"/>
        <v>0.21294901560860441</v>
      </c>
      <c r="L92" s="39">
        <f t="shared" si="11"/>
        <v>0.21284612688398177</v>
      </c>
      <c r="M92" s="38">
        <f t="shared" si="11"/>
        <v>0.21701137311728802</v>
      </c>
      <c r="N92" s="38">
        <f t="shared" si="11"/>
        <v>0.22110176581971905</v>
      </c>
      <c r="O92" s="38">
        <f t="shared" si="11"/>
        <v>0.2263292704469175</v>
      </c>
      <c r="P92" s="38">
        <f t="shared" si="11"/>
        <v>0.22968182221040503</v>
      </c>
      <c r="Q92" s="38">
        <f t="shared" si="11"/>
        <v>0.23350231234436145</v>
      </c>
      <c r="R92" s="38">
        <f t="shared" si="11"/>
        <v>0.23671885454302155</v>
      </c>
      <c r="S92" s="38">
        <f t="shared" si="11"/>
        <v>0.24037428366762179</v>
      </c>
      <c r="T92" s="38">
        <f t="shared" si="11"/>
        <v>0.24279872376758191</v>
      </c>
      <c r="U92" s="38">
        <f t="shared" si="11"/>
        <v>0.24548817902905612</v>
      </c>
      <c r="V92" s="38">
        <f t="shared" si="11"/>
        <v>0.24794998414352376</v>
      </c>
      <c r="W92" s="38">
        <f t="shared" si="11"/>
        <v>0.25023882090706456</v>
      </c>
      <c r="X92" s="38">
        <f t="shared" si="11"/>
        <v>0.25274172911716325</v>
      </c>
      <c r="Y92" s="38">
        <f t="shared" si="11"/>
        <v>0.25389100592259306</v>
      </c>
      <c r="Z92" s="38">
        <f t="shared" si="11"/>
        <v>0.25464692587980259</v>
      </c>
      <c r="AA92" s="39">
        <f t="shared" si="11"/>
        <v>0.25473840307706569</v>
      </c>
    </row>
    <row r="93" spans="1:27" ht="12.75" customHeight="1" x14ac:dyDescent="0.3">
      <c r="A93" s="13" t="s">
        <v>91</v>
      </c>
      <c r="B93" s="38">
        <f t="shared" si="12"/>
        <v>0.61896476729012617</v>
      </c>
      <c r="C93" s="38">
        <f t="shared" si="11"/>
        <v>0.61647171370178722</v>
      </c>
      <c r="D93" s="38">
        <f t="shared" si="11"/>
        <v>0.61182407447687825</v>
      </c>
      <c r="E93" s="38">
        <f t="shared" si="11"/>
        <v>0.60803757828810023</v>
      </c>
      <c r="F93" s="38">
        <f t="shared" si="11"/>
        <v>0.60686624314681059</v>
      </c>
      <c r="G93" s="38">
        <f t="shared" si="11"/>
        <v>0.6043616419274801</v>
      </c>
      <c r="H93" s="38">
        <f t="shared" si="11"/>
        <v>0.60110646454086081</v>
      </c>
      <c r="I93" s="38">
        <f t="shared" si="11"/>
        <v>0.60006981107378154</v>
      </c>
      <c r="J93" s="38">
        <f t="shared" si="11"/>
        <v>0.59717854647099944</v>
      </c>
      <c r="K93" s="38">
        <f t="shared" si="11"/>
        <v>0.59487583071003847</v>
      </c>
      <c r="L93" s="39">
        <f t="shared" si="11"/>
        <v>0.5919207851384507</v>
      </c>
      <c r="M93" s="38">
        <f t="shared" si="11"/>
        <v>0.58894304659026042</v>
      </c>
      <c r="N93" s="38">
        <f t="shared" si="11"/>
        <v>0.58575895019595758</v>
      </c>
      <c r="O93" s="38">
        <f t="shared" si="11"/>
        <v>0.58200847906730258</v>
      </c>
      <c r="P93" s="38">
        <f t="shared" si="11"/>
        <v>0.58082956660462648</v>
      </c>
      <c r="Q93" s="38">
        <f t="shared" si="11"/>
        <v>0.579019921736037</v>
      </c>
      <c r="R93" s="38">
        <f t="shared" si="11"/>
        <v>0.57696596636781305</v>
      </c>
      <c r="S93" s="38">
        <f t="shared" si="11"/>
        <v>0.57517012893982811</v>
      </c>
      <c r="T93" s="38">
        <f t="shared" si="11"/>
        <v>0.57354064620500611</v>
      </c>
      <c r="U93" s="38">
        <f t="shared" si="11"/>
        <v>0.57218913553510198</v>
      </c>
      <c r="V93" s="38">
        <f t="shared" si="11"/>
        <v>0.57028949395188688</v>
      </c>
      <c r="W93" s="38">
        <f t="shared" si="11"/>
        <v>0.56994040849747529</v>
      </c>
      <c r="X93" s="38">
        <f t="shared" si="11"/>
        <v>0.57009687442880641</v>
      </c>
      <c r="Y93" s="38">
        <f t="shared" si="11"/>
        <v>0.57058904549837008</v>
      </c>
      <c r="Z93" s="38">
        <f t="shared" si="11"/>
        <v>0.56939255569392555</v>
      </c>
      <c r="AA93" s="39">
        <f t="shared" si="11"/>
        <v>0.57060104731451877</v>
      </c>
    </row>
    <row r="94" spans="1:27" ht="12.75" customHeight="1" x14ac:dyDescent="0.3">
      <c r="A94" s="13" t="s">
        <v>92</v>
      </c>
      <c r="B94" s="38">
        <f t="shared" si="12"/>
        <v>0.19812962157459765</v>
      </c>
      <c r="C94" s="38">
        <f t="shared" si="11"/>
        <v>0.20159151193633953</v>
      </c>
      <c r="D94" s="38">
        <f t="shared" si="11"/>
        <v>0.20689955192065079</v>
      </c>
      <c r="E94" s="38">
        <f t="shared" si="11"/>
        <v>0.21189979123173278</v>
      </c>
      <c r="F94" s="38">
        <f t="shared" si="11"/>
        <v>0.21564702810895484</v>
      </c>
      <c r="G94" s="38">
        <f t="shared" si="11"/>
        <v>0.21982327079615199</v>
      </c>
      <c r="H94" s="38">
        <f t="shared" si="11"/>
        <v>0.22316605680432131</v>
      </c>
      <c r="I94" s="38">
        <f t="shared" si="11"/>
        <v>0.22618787905231466</v>
      </c>
      <c r="J94" s="38">
        <f t="shared" si="11"/>
        <v>0.23139412997903569</v>
      </c>
      <c r="K94" s="38">
        <f t="shared" si="11"/>
        <v>0.23592165092689751</v>
      </c>
      <c r="L94" s="39">
        <f t="shared" si="11"/>
        <v>0.24071153172099544</v>
      </c>
      <c r="M94" s="38">
        <f t="shared" si="11"/>
        <v>0.24630044350766259</v>
      </c>
      <c r="N94" s="38">
        <f t="shared" si="11"/>
        <v>0.2499889911488837</v>
      </c>
      <c r="O94" s="38">
        <f t="shared" si="11"/>
        <v>0.25441618088676909</v>
      </c>
      <c r="P94" s="38">
        <f t="shared" si="11"/>
        <v>0.25746698573074539</v>
      </c>
      <c r="Q94" s="38">
        <f t="shared" si="11"/>
        <v>0.26120597652081112</v>
      </c>
      <c r="R94" s="38">
        <f t="shared" si="11"/>
        <v>0.26401712832864982</v>
      </c>
      <c r="S94" s="38">
        <f t="shared" si="11"/>
        <v>0.26674426934097423</v>
      </c>
      <c r="T94" s="38">
        <f t="shared" si="11"/>
        <v>0.26944681615961891</v>
      </c>
      <c r="U94" s="38">
        <f t="shared" si="11"/>
        <v>0.27197256812849668</v>
      </c>
      <c r="V94" s="38">
        <f t="shared" si="11"/>
        <v>0.27467947265890452</v>
      </c>
      <c r="W94" s="38">
        <f t="shared" si="11"/>
        <v>0.27598598917345224</v>
      </c>
      <c r="X94" s="38">
        <f t="shared" si="11"/>
        <v>0.27682324986291357</v>
      </c>
      <c r="Y94" s="38">
        <f t="shared" si="11"/>
        <v>0.27716817409668976</v>
      </c>
      <c r="Z94" s="38">
        <f t="shared" si="11"/>
        <v>0.27913841612471751</v>
      </c>
      <c r="AA94" s="39">
        <f t="shared" si="11"/>
        <v>0.27869688122711894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296.26059106954045</v>
      </c>
      <c r="C97" s="76">
        <f t="shared" ref="C97:AA97" si="13">C83/(C84/1000)</f>
        <v>292.83651734977906</v>
      </c>
      <c r="D97" s="76">
        <f t="shared" si="13"/>
        <v>290.31570817472539</v>
      </c>
      <c r="E97" s="76">
        <f t="shared" si="13"/>
        <v>289.73336132689479</v>
      </c>
      <c r="F97" s="76">
        <f t="shared" si="13"/>
        <v>286.68822041045826</v>
      </c>
      <c r="G97" s="76">
        <f t="shared" si="13"/>
        <v>284.77755058873299</v>
      </c>
      <c r="H97" s="76">
        <f t="shared" si="13"/>
        <v>286.46499076835676</v>
      </c>
      <c r="I97" s="76">
        <f t="shared" si="13"/>
        <v>283.65864083202734</v>
      </c>
      <c r="J97" s="76">
        <f t="shared" si="13"/>
        <v>279.48802712420127</v>
      </c>
      <c r="K97" s="76">
        <f t="shared" si="13"/>
        <v>273.85763284440236</v>
      </c>
      <c r="L97" s="63">
        <f t="shared" si="13"/>
        <v>270.04100098967905</v>
      </c>
      <c r="M97" s="76">
        <f t="shared" si="13"/>
        <v>266.49620001420556</v>
      </c>
      <c r="N97" s="76">
        <f t="shared" si="13"/>
        <v>267.23026221521707</v>
      </c>
      <c r="O97" s="76">
        <f t="shared" si="13"/>
        <v>268.11436844010137</v>
      </c>
      <c r="P97" s="76">
        <f t="shared" si="13"/>
        <v>265.69098587447212</v>
      </c>
      <c r="Q97" s="76">
        <f t="shared" si="13"/>
        <v>263.3391967165054</v>
      </c>
      <c r="R97" s="76">
        <f t="shared" si="13"/>
        <v>263.15789473684208</v>
      </c>
      <c r="S97" s="76">
        <f t="shared" si="13"/>
        <v>262.80142899672524</v>
      </c>
      <c r="T97" s="76">
        <f t="shared" si="13"/>
        <v>261.60527103923329</v>
      </c>
      <c r="U97" s="76">
        <f t="shared" si="13"/>
        <v>260.30597633582033</v>
      </c>
      <c r="V97" s="76">
        <f t="shared" si="13"/>
        <v>259.6752162695401</v>
      </c>
      <c r="W97" s="76">
        <f t="shared" si="13"/>
        <v>258.64833906071016</v>
      </c>
      <c r="X97" s="76">
        <f t="shared" si="13"/>
        <v>257.63285395677923</v>
      </c>
      <c r="Y97" s="76">
        <f t="shared" si="13"/>
        <v>256.35871666022416</v>
      </c>
      <c r="Z97" s="76">
        <f t="shared" si="13"/>
        <v>255.04815159987575</v>
      </c>
      <c r="AA97" s="63">
        <f t="shared" si="13"/>
        <v>253.4684333593141</v>
      </c>
    </row>
    <row r="98" spans="1:27" ht="12.75" customHeight="1" x14ac:dyDescent="0.3">
      <c r="A98" s="13" t="s">
        <v>78</v>
      </c>
      <c r="B98" s="76">
        <f>B85/(B84/1000)</f>
        <v>323.48518507522419</v>
      </c>
      <c r="C98" s="76">
        <f t="shared" ref="C98:AA98" si="14">C85/(C84/1000)</f>
        <v>316.71448396304822</v>
      </c>
      <c r="D98" s="76">
        <f t="shared" si="14"/>
        <v>311.19309523598076</v>
      </c>
      <c r="E98" s="76">
        <f t="shared" si="14"/>
        <v>319.33655259290362</v>
      </c>
      <c r="F98" s="76">
        <f t="shared" si="14"/>
        <v>328.57745290975544</v>
      </c>
      <c r="G98" s="76">
        <f t="shared" si="14"/>
        <v>334.97849538179508</v>
      </c>
      <c r="H98" s="76">
        <f t="shared" si="14"/>
        <v>343.70117880982815</v>
      </c>
      <c r="I98" s="76">
        <f t="shared" si="14"/>
        <v>348.98133637270269</v>
      </c>
      <c r="J98" s="76">
        <f t="shared" si="14"/>
        <v>350.87066562375077</v>
      </c>
      <c r="K98" s="76">
        <f t="shared" si="14"/>
        <v>344.66220653987932</v>
      </c>
      <c r="L98" s="63">
        <f t="shared" si="14"/>
        <v>343.41863424289551</v>
      </c>
      <c r="M98" s="76">
        <f t="shared" si="14"/>
        <v>351.01924852617373</v>
      </c>
      <c r="N98" s="76">
        <f t="shared" si="14"/>
        <v>359.72202321249461</v>
      </c>
      <c r="O98" s="76">
        <f t="shared" si="14"/>
        <v>370.97357944263484</v>
      </c>
      <c r="P98" s="76">
        <f t="shared" si="14"/>
        <v>377.38459298092323</v>
      </c>
      <c r="Q98" s="76">
        <f t="shared" si="14"/>
        <v>384.85781295807681</v>
      </c>
      <c r="R98" s="76">
        <f t="shared" si="14"/>
        <v>391.74725031372259</v>
      </c>
      <c r="S98" s="76">
        <f t="shared" si="14"/>
        <v>399.59809467103304</v>
      </c>
      <c r="T98" s="76">
        <f t="shared" si="14"/>
        <v>404.53728661275829</v>
      </c>
      <c r="U98" s="76">
        <f t="shared" si="14"/>
        <v>410.05350817695381</v>
      </c>
      <c r="V98" s="76">
        <f t="shared" si="14"/>
        <v>415.31340112308391</v>
      </c>
      <c r="W98" s="76">
        <f t="shared" si="14"/>
        <v>420.08400152730047</v>
      </c>
      <c r="X98" s="76">
        <f t="shared" si="14"/>
        <v>425.36337768207335</v>
      </c>
      <c r="Y98" s="76">
        <f t="shared" si="14"/>
        <v>427.52222651720137</v>
      </c>
      <c r="Z98" s="76">
        <f t="shared" si="14"/>
        <v>428.78223050636848</v>
      </c>
      <c r="AA98" s="63">
        <f t="shared" si="14"/>
        <v>428.4489477786438</v>
      </c>
    </row>
    <row r="99" spans="1:27" ht="12.75" customHeight="1" x14ac:dyDescent="0.3">
      <c r="A99" s="13" t="s">
        <v>80</v>
      </c>
      <c r="B99" s="76">
        <f>SUM(B97:B98)</f>
        <v>619.7457761447647</v>
      </c>
      <c r="C99" s="76">
        <f t="shared" ref="C99:AA99" si="15">SUM(C97:C98)</f>
        <v>609.55100131282734</v>
      </c>
      <c r="D99" s="76">
        <f t="shared" si="15"/>
        <v>601.50880341070615</v>
      </c>
      <c r="E99" s="76">
        <f t="shared" si="15"/>
        <v>609.06991391979841</v>
      </c>
      <c r="F99" s="76">
        <f t="shared" si="15"/>
        <v>615.26567332021364</v>
      </c>
      <c r="G99" s="76">
        <f t="shared" si="15"/>
        <v>619.75604597052802</v>
      </c>
      <c r="H99" s="76">
        <f t="shared" si="15"/>
        <v>630.16616957818496</v>
      </c>
      <c r="I99" s="76">
        <f t="shared" si="15"/>
        <v>632.63997720473003</v>
      </c>
      <c r="J99" s="76">
        <f t="shared" si="15"/>
        <v>630.35869274795209</v>
      </c>
      <c r="K99" s="76">
        <f t="shared" si="15"/>
        <v>618.51983938428168</v>
      </c>
      <c r="L99" s="63">
        <f t="shared" si="15"/>
        <v>613.45963523257456</v>
      </c>
      <c r="M99" s="76">
        <f t="shared" si="15"/>
        <v>617.51544854037934</v>
      </c>
      <c r="N99" s="76">
        <f t="shared" si="15"/>
        <v>626.95228542771167</v>
      </c>
      <c r="O99" s="76">
        <f t="shared" si="15"/>
        <v>639.08794788273622</v>
      </c>
      <c r="P99" s="76">
        <f t="shared" si="15"/>
        <v>643.07557885539541</v>
      </c>
      <c r="Q99" s="76">
        <f t="shared" si="15"/>
        <v>648.1970096745822</v>
      </c>
      <c r="R99" s="76">
        <f t="shared" si="15"/>
        <v>654.90514505056467</v>
      </c>
      <c r="S99" s="76">
        <f t="shared" si="15"/>
        <v>662.39952366775833</v>
      </c>
      <c r="T99" s="76">
        <f t="shared" si="15"/>
        <v>666.14255765199164</v>
      </c>
      <c r="U99" s="76">
        <f t="shared" si="15"/>
        <v>670.35948451277409</v>
      </c>
      <c r="V99" s="76">
        <f t="shared" si="15"/>
        <v>674.98861739262406</v>
      </c>
      <c r="W99" s="76">
        <f t="shared" si="15"/>
        <v>678.73234058801063</v>
      </c>
      <c r="X99" s="76">
        <f t="shared" si="15"/>
        <v>682.99623163885258</v>
      </c>
      <c r="Y99" s="76">
        <f t="shared" si="15"/>
        <v>683.88094317742548</v>
      </c>
      <c r="Z99" s="76">
        <f t="shared" si="15"/>
        <v>683.8303821062442</v>
      </c>
      <c r="AA99" s="63">
        <f t="shared" si="15"/>
        <v>681.91738113795793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11277</v>
      </c>
      <c r="D10" s="76">
        <v>11257</v>
      </c>
      <c r="E10" s="76">
        <v>11234</v>
      </c>
      <c r="F10" s="76">
        <v>11219</v>
      </c>
      <c r="G10" s="76">
        <v>11200</v>
      </c>
      <c r="H10" s="76">
        <v>11178</v>
      </c>
      <c r="I10" s="76">
        <v>11152</v>
      </c>
      <c r="J10" s="76">
        <v>11115</v>
      </c>
      <c r="K10" s="76">
        <v>11093</v>
      </c>
      <c r="L10" s="63">
        <v>11070</v>
      </c>
      <c r="M10" s="76">
        <v>11034</v>
      </c>
      <c r="N10" s="76">
        <v>10995</v>
      </c>
      <c r="O10" s="76">
        <v>10955</v>
      </c>
      <c r="P10" s="76">
        <v>10912</v>
      </c>
      <c r="Q10" s="76">
        <v>10853</v>
      </c>
      <c r="R10" s="76">
        <v>10795</v>
      </c>
      <c r="S10" s="76">
        <v>10751</v>
      </c>
      <c r="T10" s="76">
        <v>10697</v>
      </c>
      <c r="U10" s="76">
        <v>10646</v>
      </c>
      <c r="V10" s="76">
        <v>10592</v>
      </c>
      <c r="W10" s="76">
        <v>10536</v>
      </c>
      <c r="X10" s="76">
        <v>10481</v>
      </c>
      <c r="Y10" s="76">
        <v>10418</v>
      </c>
      <c r="Z10" s="76">
        <v>10348</v>
      </c>
      <c r="AA10" s="63">
        <v>10286</v>
      </c>
    </row>
    <row r="11" spans="1:27" ht="12.75" customHeight="1" x14ac:dyDescent="0.3">
      <c r="A11" s="6" t="s">
        <v>55</v>
      </c>
      <c r="B11" s="25"/>
      <c r="C11" s="76">
        <v>107</v>
      </c>
      <c r="D11" s="76">
        <v>109</v>
      </c>
      <c r="E11" s="76">
        <v>107</v>
      </c>
      <c r="F11" s="76">
        <v>104</v>
      </c>
      <c r="G11" s="76">
        <v>104</v>
      </c>
      <c r="H11" s="76">
        <v>103</v>
      </c>
      <c r="I11" s="76">
        <v>102</v>
      </c>
      <c r="J11" s="76">
        <v>102</v>
      </c>
      <c r="K11" s="76">
        <v>102</v>
      </c>
      <c r="L11" s="63">
        <v>100</v>
      </c>
      <c r="M11" s="76">
        <v>97</v>
      </c>
      <c r="N11" s="76">
        <v>96</v>
      </c>
      <c r="O11" s="76">
        <v>95</v>
      </c>
      <c r="P11" s="76">
        <v>94</v>
      </c>
      <c r="Q11" s="76">
        <v>90</v>
      </c>
      <c r="R11" s="76">
        <v>91</v>
      </c>
      <c r="S11" s="76">
        <v>91</v>
      </c>
      <c r="T11" s="76">
        <v>90</v>
      </c>
      <c r="U11" s="76">
        <v>86</v>
      </c>
      <c r="V11" s="76">
        <v>88</v>
      </c>
      <c r="W11" s="76">
        <v>89</v>
      </c>
      <c r="X11" s="76">
        <v>86</v>
      </c>
      <c r="Y11" s="76">
        <v>84</v>
      </c>
      <c r="Z11" s="76">
        <v>85</v>
      </c>
      <c r="AA11" s="63">
        <v>86</v>
      </c>
    </row>
    <row r="12" spans="1:27" ht="12.75" customHeight="1" x14ac:dyDescent="0.3">
      <c r="A12" s="6" t="s">
        <v>56</v>
      </c>
      <c r="B12" s="25"/>
      <c r="C12" s="76">
        <v>114</v>
      </c>
      <c r="D12" s="76">
        <v>112</v>
      </c>
      <c r="E12" s="76">
        <v>106</v>
      </c>
      <c r="F12" s="76">
        <v>108</v>
      </c>
      <c r="G12" s="76">
        <v>116</v>
      </c>
      <c r="H12" s="76">
        <v>118</v>
      </c>
      <c r="I12" s="76">
        <v>122</v>
      </c>
      <c r="J12" s="76">
        <v>113</v>
      </c>
      <c r="K12" s="76">
        <v>116</v>
      </c>
      <c r="L12" s="63">
        <v>125</v>
      </c>
      <c r="M12" s="76">
        <v>125</v>
      </c>
      <c r="N12" s="76">
        <v>127</v>
      </c>
      <c r="O12" s="76">
        <v>129</v>
      </c>
      <c r="P12" s="76">
        <v>141</v>
      </c>
      <c r="Q12" s="76">
        <v>139</v>
      </c>
      <c r="R12" s="76">
        <v>128</v>
      </c>
      <c r="S12" s="76">
        <v>136</v>
      </c>
      <c r="T12" s="76">
        <v>134</v>
      </c>
      <c r="U12" s="76">
        <v>133</v>
      </c>
      <c r="V12" s="76">
        <v>137</v>
      </c>
      <c r="W12" s="76">
        <v>136</v>
      </c>
      <c r="X12" s="76">
        <v>142</v>
      </c>
      <c r="Y12" s="76">
        <v>146</v>
      </c>
      <c r="Z12" s="76">
        <v>140</v>
      </c>
      <c r="AA12" s="63">
        <v>145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</v>
      </c>
      <c r="D14" s="76">
        <f t="shared" ref="D14:AA14" si="0">D11-D12</f>
        <v>-3</v>
      </c>
      <c r="E14" s="76">
        <f t="shared" si="0"/>
        <v>1</v>
      </c>
      <c r="F14" s="76">
        <f t="shared" si="0"/>
        <v>-4</v>
      </c>
      <c r="G14" s="76">
        <f t="shared" si="0"/>
        <v>-12</v>
      </c>
      <c r="H14" s="76">
        <f t="shared" si="0"/>
        <v>-15</v>
      </c>
      <c r="I14" s="76">
        <f t="shared" si="0"/>
        <v>-20</v>
      </c>
      <c r="J14" s="76">
        <f t="shared" si="0"/>
        <v>-11</v>
      </c>
      <c r="K14" s="76">
        <f t="shared" si="0"/>
        <v>-14</v>
      </c>
      <c r="L14" s="63">
        <f t="shared" si="0"/>
        <v>-25</v>
      </c>
      <c r="M14" s="76">
        <f t="shared" si="0"/>
        <v>-28</v>
      </c>
      <c r="N14" s="76">
        <f t="shared" si="0"/>
        <v>-31</v>
      </c>
      <c r="O14" s="76">
        <f t="shared" si="0"/>
        <v>-34</v>
      </c>
      <c r="P14" s="76">
        <f t="shared" si="0"/>
        <v>-47</v>
      </c>
      <c r="Q14" s="76">
        <f t="shared" si="0"/>
        <v>-49</v>
      </c>
      <c r="R14" s="76">
        <f t="shared" si="0"/>
        <v>-37</v>
      </c>
      <c r="S14" s="76">
        <f t="shared" si="0"/>
        <v>-45</v>
      </c>
      <c r="T14" s="76">
        <f t="shared" si="0"/>
        <v>-44</v>
      </c>
      <c r="U14" s="76">
        <f t="shared" si="0"/>
        <v>-47</v>
      </c>
      <c r="V14" s="76">
        <f t="shared" si="0"/>
        <v>-49</v>
      </c>
      <c r="W14" s="76">
        <f t="shared" si="0"/>
        <v>-47</v>
      </c>
      <c r="X14" s="76">
        <f t="shared" si="0"/>
        <v>-56</v>
      </c>
      <c r="Y14" s="76">
        <f t="shared" si="0"/>
        <v>-62</v>
      </c>
      <c r="Z14" s="76">
        <f t="shared" si="0"/>
        <v>-55</v>
      </c>
      <c r="AA14" s="63">
        <f t="shared" si="0"/>
        <v>-59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40</v>
      </c>
      <c r="D16" s="76">
        <v>34</v>
      </c>
      <c r="E16" s="76">
        <v>37</v>
      </c>
      <c r="F16" s="76">
        <v>35</v>
      </c>
      <c r="G16" s="76">
        <v>38</v>
      </c>
      <c r="H16" s="76">
        <v>38</v>
      </c>
      <c r="I16" s="76">
        <v>37</v>
      </c>
      <c r="J16" s="76">
        <v>37</v>
      </c>
      <c r="K16" s="76">
        <v>37</v>
      </c>
      <c r="L16" s="63">
        <v>37</v>
      </c>
      <c r="M16" s="76">
        <v>37</v>
      </c>
      <c r="N16" s="76">
        <v>37</v>
      </c>
      <c r="O16" s="76">
        <v>37</v>
      </c>
      <c r="P16" s="76">
        <v>37</v>
      </c>
      <c r="Q16" s="76">
        <v>37</v>
      </c>
      <c r="R16" s="76">
        <v>37</v>
      </c>
      <c r="S16" s="76">
        <v>37</v>
      </c>
      <c r="T16" s="76">
        <v>37</v>
      </c>
      <c r="U16" s="76">
        <v>37</v>
      </c>
      <c r="V16" s="76">
        <v>37</v>
      </c>
      <c r="W16" s="76">
        <v>37</v>
      </c>
      <c r="X16" s="76">
        <v>37</v>
      </c>
      <c r="Y16" s="76">
        <v>37</v>
      </c>
      <c r="Z16" s="76">
        <v>37</v>
      </c>
      <c r="AA16" s="63">
        <v>37</v>
      </c>
    </row>
    <row r="17" spans="1:27" ht="12.75" customHeight="1" x14ac:dyDescent="0.3">
      <c r="A17" s="81" t="s">
        <v>83</v>
      </c>
      <c r="B17" s="81"/>
      <c r="C17" s="76">
        <v>113</v>
      </c>
      <c r="D17" s="76">
        <v>113</v>
      </c>
      <c r="E17" s="76">
        <v>113</v>
      </c>
      <c r="F17" s="76">
        <v>113</v>
      </c>
      <c r="G17" s="76">
        <v>113</v>
      </c>
      <c r="H17" s="76">
        <v>112</v>
      </c>
      <c r="I17" s="76">
        <v>113</v>
      </c>
      <c r="J17" s="76">
        <v>113</v>
      </c>
      <c r="K17" s="76">
        <v>113</v>
      </c>
      <c r="L17" s="63">
        <v>113</v>
      </c>
      <c r="M17" s="76">
        <v>113</v>
      </c>
      <c r="N17" s="76">
        <v>113</v>
      </c>
      <c r="O17" s="76">
        <v>113</v>
      </c>
      <c r="P17" s="76">
        <v>113</v>
      </c>
      <c r="Q17" s="76">
        <v>112</v>
      </c>
      <c r="R17" s="76">
        <v>113</v>
      </c>
      <c r="S17" s="76">
        <v>113</v>
      </c>
      <c r="T17" s="76">
        <v>113</v>
      </c>
      <c r="U17" s="76">
        <v>114</v>
      </c>
      <c r="V17" s="76">
        <v>114</v>
      </c>
      <c r="W17" s="76">
        <v>113</v>
      </c>
      <c r="X17" s="76">
        <v>114</v>
      </c>
      <c r="Y17" s="76">
        <v>114</v>
      </c>
      <c r="Z17" s="76">
        <v>113</v>
      </c>
      <c r="AA17" s="63">
        <v>113</v>
      </c>
    </row>
    <row r="18" spans="1:27" ht="12.75" customHeight="1" x14ac:dyDescent="0.3">
      <c r="A18" s="6" t="s">
        <v>97</v>
      </c>
      <c r="B18" s="6"/>
      <c r="C18" s="76">
        <v>74</v>
      </c>
      <c r="D18" s="76">
        <v>68</v>
      </c>
      <c r="E18" s="76">
        <v>65</v>
      </c>
      <c r="F18" s="76">
        <v>66</v>
      </c>
      <c r="G18" s="76">
        <v>65</v>
      </c>
      <c r="H18" s="76">
        <v>64</v>
      </c>
      <c r="I18" s="76">
        <v>64</v>
      </c>
      <c r="J18" s="76">
        <v>65</v>
      </c>
      <c r="K18" s="76">
        <v>65</v>
      </c>
      <c r="L18" s="63">
        <v>65</v>
      </c>
      <c r="M18" s="76">
        <v>65</v>
      </c>
      <c r="N18" s="76">
        <v>65</v>
      </c>
      <c r="O18" s="76">
        <v>65</v>
      </c>
      <c r="P18" s="76">
        <v>65</v>
      </c>
      <c r="Q18" s="76">
        <v>65</v>
      </c>
      <c r="R18" s="76">
        <v>65</v>
      </c>
      <c r="S18" s="76">
        <v>65</v>
      </c>
      <c r="T18" s="76">
        <v>65</v>
      </c>
      <c r="U18" s="76">
        <v>65</v>
      </c>
      <c r="V18" s="76">
        <v>65</v>
      </c>
      <c r="W18" s="76">
        <v>65</v>
      </c>
      <c r="X18" s="76">
        <v>65</v>
      </c>
      <c r="Y18" s="76">
        <v>65</v>
      </c>
      <c r="Z18" s="76">
        <v>65</v>
      </c>
      <c r="AA18" s="63">
        <v>65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35</v>
      </c>
      <c r="D20" s="76">
        <v>32</v>
      </c>
      <c r="E20" s="76">
        <v>35</v>
      </c>
      <c r="F20" s="76">
        <v>34</v>
      </c>
      <c r="G20" s="76">
        <v>34</v>
      </c>
      <c r="H20" s="76">
        <v>33</v>
      </c>
      <c r="I20" s="76">
        <v>34</v>
      </c>
      <c r="J20" s="76">
        <v>34</v>
      </c>
      <c r="K20" s="76">
        <v>34</v>
      </c>
      <c r="L20" s="63">
        <v>34</v>
      </c>
      <c r="M20" s="76">
        <v>34</v>
      </c>
      <c r="N20" s="76">
        <v>34</v>
      </c>
      <c r="O20" s="76">
        <v>34</v>
      </c>
      <c r="P20" s="76">
        <v>34</v>
      </c>
      <c r="Q20" s="76">
        <v>34</v>
      </c>
      <c r="R20" s="76">
        <v>34</v>
      </c>
      <c r="S20" s="76">
        <v>34</v>
      </c>
      <c r="T20" s="76">
        <v>34</v>
      </c>
      <c r="U20" s="76">
        <v>34</v>
      </c>
      <c r="V20" s="76">
        <v>34</v>
      </c>
      <c r="W20" s="76">
        <v>34</v>
      </c>
      <c r="X20" s="76">
        <v>34</v>
      </c>
      <c r="Y20" s="76">
        <v>34</v>
      </c>
      <c r="Z20" s="76">
        <v>34</v>
      </c>
      <c r="AA20" s="63">
        <v>34</v>
      </c>
    </row>
    <row r="21" spans="1:27" ht="12.75" customHeight="1" x14ac:dyDescent="0.3">
      <c r="A21" s="81" t="s">
        <v>84</v>
      </c>
      <c r="B21" s="81"/>
      <c r="C21" s="76">
        <v>82</v>
      </c>
      <c r="D21" s="76">
        <v>81</v>
      </c>
      <c r="E21" s="76">
        <v>77</v>
      </c>
      <c r="F21" s="76">
        <v>75</v>
      </c>
      <c r="G21" s="76">
        <v>75</v>
      </c>
      <c r="H21" s="76">
        <v>74</v>
      </c>
      <c r="I21" s="76">
        <v>74</v>
      </c>
      <c r="J21" s="76">
        <v>74</v>
      </c>
      <c r="K21" s="76">
        <v>74</v>
      </c>
      <c r="L21" s="63">
        <v>75</v>
      </c>
      <c r="M21" s="76">
        <v>75</v>
      </c>
      <c r="N21" s="76">
        <v>75</v>
      </c>
      <c r="O21" s="76">
        <v>74</v>
      </c>
      <c r="P21" s="76">
        <v>74</v>
      </c>
      <c r="Q21" s="76">
        <v>76</v>
      </c>
      <c r="R21" s="76">
        <v>75</v>
      </c>
      <c r="S21" s="76">
        <v>74</v>
      </c>
      <c r="T21" s="76">
        <v>74</v>
      </c>
      <c r="U21" s="76">
        <v>75</v>
      </c>
      <c r="V21" s="76">
        <v>75</v>
      </c>
      <c r="W21" s="76">
        <v>75</v>
      </c>
      <c r="X21" s="76">
        <v>75</v>
      </c>
      <c r="Y21" s="76">
        <v>76</v>
      </c>
      <c r="Z21" s="76">
        <v>74</v>
      </c>
      <c r="AA21" s="63">
        <v>75</v>
      </c>
    </row>
    <row r="22" spans="1:27" ht="12.75" customHeight="1" x14ac:dyDescent="0.3">
      <c r="A22" s="6" t="s">
        <v>98</v>
      </c>
      <c r="B22" s="6"/>
      <c r="C22" s="76">
        <v>117</v>
      </c>
      <c r="D22" s="76">
        <v>116</v>
      </c>
      <c r="E22" s="76">
        <v>115</v>
      </c>
      <c r="F22" s="76">
        <v>114</v>
      </c>
      <c r="G22" s="76">
        <v>112</v>
      </c>
      <c r="H22" s="76">
        <v>113</v>
      </c>
      <c r="I22" s="76">
        <v>117</v>
      </c>
      <c r="J22" s="76">
        <v>115</v>
      </c>
      <c r="K22" s="76">
        <v>113</v>
      </c>
      <c r="L22" s="63">
        <v>114</v>
      </c>
      <c r="M22" s="76">
        <v>113</v>
      </c>
      <c r="N22" s="76">
        <v>112</v>
      </c>
      <c r="O22" s="76">
        <v>114</v>
      </c>
      <c r="P22" s="76">
        <v>116</v>
      </c>
      <c r="Q22" s="76">
        <v>110</v>
      </c>
      <c r="R22" s="76">
        <v>111</v>
      </c>
      <c r="S22" s="76">
        <v>111</v>
      </c>
      <c r="T22" s="76">
        <v>110</v>
      </c>
      <c r="U22" s="76">
        <v>109</v>
      </c>
      <c r="V22" s="76">
        <v>109</v>
      </c>
      <c r="W22" s="76">
        <v>109</v>
      </c>
      <c r="X22" s="76">
        <v>109</v>
      </c>
      <c r="Y22" s="76">
        <v>109</v>
      </c>
      <c r="Z22" s="76">
        <v>109</v>
      </c>
      <c r="AA22" s="63">
        <v>109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5</v>
      </c>
      <c r="D24" s="76">
        <f t="shared" ref="D24:AA26" si="1">D16-D20</f>
        <v>2</v>
      </c>
      <c r="E24" s="76">
        <f t="shared" si="1"/>
        <v>2</v>
      </c>
      <c r="F24" s="76">
        <f t="shared" si="1"/>
        <v>1</v>
      </c>
      <c r="G24" s="76">
        <f t="shared" si="1"/>
        <v>4</v>
      </c>
      <c r="H24" s="76">
        <f t="shared" si="1"/>
        <v>5</v>
      </c>
      <c r="I24" s="76">
        <f t="shared" si="1"/>
        <v>3</v>
      </c>
      <c r="J24" s="76">
        <f t="shared" si="1"/>
        <v>3</v>
      </c>
      <c r="K24" s="76">
        <f t="shared" si="1"/>
        <v>3</v>
      </c>
      <c r="L24" s="63">
        <f t="shared" si="1"/>
        <v>3</v>
      </c>
      <c r="M24" s="76">
        <f t="shared" si="1"/>
        <v>3</v>
      </c>
      <c r="N24" s="76">
        <f t="shared" si="1"/>
        <v>3</v>
      </c>
      <c r="O24" s="76">
        <f t="shared" si="1"/>
        <v>3</v>
      </c>
      <c r="P24" s="76">
        <f t="shared" si="1"/>
        <v>3</v>
      </c>
      <c r="Q24" s="76">
        <f t="shared" si="1"/>
        <v>3</v>
      </c>
      <c r="R24" s="76">
        <f t="shared" si="1"/>
        <v>3</v>
      </c>
      <c r="S24" s="76">
        <f t="shared" si="1"/>
        <v>3</v>
      </c>
      <c r="T24" s="76">
        <f t="shared" si="1"/>
        <v>3</v>
      </c>
      <c r="U24" s="76">
        <f t="shared" si="1"/>
        <v>3</v>
      </c>
      <c r="V24" s="76">
        <f t="shared" si="1"/>
        <v>3</v>
      </c>
      <c r="W24" s="76">
        <f t="shared" si="1"/>
        <v>3</v>
      </c>
      <c r="X24" s="76">
        <f t="shared" si="1"/>
        <v>3</v>
      </c>
      <c r="Y24" s="76">
        <f t="shared" si="1"/>
        <v>3</v>
      </c>
      <c r="Z24" s="76">
        <f t="shared" si="1"/>
        <v>3</v>
      </c>
      <c r="AA24" s="63">
        <f t="shared" si="1"/>
        <v>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31</v>
      </c>
      <c r="D25" s="76">
        <f t="shared" si="2"/>
        <v>32</v>
      </c>
      <c r="E25" s="76">
        <f t="shared" si="2"/>
        <v>36</v>
      </c>
      <c r="F25" s="76">
        <f t="shared" si="2"/>
        <v>38</v>
      </c>
      <c r="G25" s="76">
        <f t="shared" si="2"/>
        <v>38</v>
      </c>
      <c r="H25" s="76">
        <f t="shared" si="2"/>
        <v>38</v>
      </c>
      <c r="I25" s="76">
        <f t="shared" si="2"/>
        <v>39</v>
      </c>
      <c r="J25" s="76">
        <f t="shared" si="2"/>
        <v>39</v>
      </c>
      <c r="K25" s="76">
        <f t="shared" si="2"/>
        <v>39</v>
      </c>
      <c r="L25" s="63">
        <f t="shared" si="2"/>
        <v>38</v>
      </c>
      <c r="M25" s="76">
        <f t="shared" si="2"/>
        <v>38</v>
      </c>
      <c r="N25" s="76">
        <f t="shared" si="2"/>
        <v>38</v>
      </c>
      <c r="O25" s="76">
        <f t="shared" si="2"/>
        <v>39</v>
      </c>
      <c r="P25" s="76">
        <f t="shared" si="2"/>
        <v>39</v>
      </c>
      <c r="Q25" s="76">
        <f t="shared" si="2"/>
        <v>36</v>
      </c>
      <c r="R25" s="76">
        <f t="shared" si="2"/>
        <v>38</v>
      </c>
      <c r="S25" s="76">
        <f t="shared" si="1"/>
        <v>39</v>
      </c>
      <c r="T25" s="76">
        <f t="shared" si="1"/>
        <v>39</v>
      </c>
      <c r="U25" s="76">
        <f t="shared" si="1"/>
        <v>39</v>
      </c>
      <c r="V25" s="76">
        <f t="shared" si="1"/>
        <v>39</v>
      </c>
      <c r="W25" s="76">
        <f t="shared" si="1"/>
        <v>38</v>
      </c>
      <c r="X25" s="76">
        <f t="shared" si="1"/>
        <v>39</v>
      </c>
      <c r="Y25" s="76">
        <f t="shared" si="1"/>
        <v>38</v>
      </c>
      <c r="Z25" s="76">
        <f t="shared" si="1"/>
        <v>39</v>
      </c>
      <c r="AA25" s="63">
        <f t="shared" si="1"/>
        <v>38</v>
      </c>
    </row>
    <row r="26" spans="1:27" ht="12.75" customHeight="1" x14ac:dyDescent="0.3">
      <c r="A26" s="6" t="s">
        <v>82</v>
      </c>
      <c r="B26" s="6"/>
      <c r="C26" s="76">
        <f t="shared" si="2"/>
        <v>-43</v>
      </c>
      <c r="D26" s="76">
        <f t="shared" si="1"/>
        <v>-48</v>
      </c>
      <c r="E26" s="76">
        <f t="shared" si="1"/>
        <v>-50</v>
      </c>
      <c r="F26" s="76">
        <f t="shared" si="1"/>
        <v>-48</v>
      </c>
      <c r="G26" s="76">
        <f t="shared" si="1"/>
        <v>-47</v>
      </c>
      <c r="H26" s="76">
        <f t="shared" si="1"/>
        <v>-49</v>
      </c>
      <c r="I26" s="76">
        <f t="shared" si="1"/>
        <v>-53</v>
      </c>
      <c r="J26" s="76">
        <f t="shared" si="1"/>
        <v>-50</v>
      </c>
      <c r="K26" s="76">
        <f t="shared" si="1"/>
        <v>-48</v>
      </c>
      <c r="L26" s="63">
        <f t="shared" si="1"/>
        <v>-49</v>
      </c>
      <c r="M26" s="76">
        <f t="shared" si="1"/>
        <v>-48</v>
      </c>
      <c r="N26" s="76">
        <f t="shared" si="1"/>
        <v>-47</v>
      </c>
      <c r="O26" s="76">
        <f t="shared" si="1"/>
        <v>-49</v>
      </c>
      <c r="P26" s="76">
        <f t="shared" si="1"/>
        <v>-51</v>
      </c>
      <c r="Q26" s="76">
        <f t="shared" si="1"/>
        <v>-45</v>
      </c>
      <c r="R26" s="76">
        <f t="shared" si="1"/>
        <v>-46</v>
      </c>
      <c r="S26" s="76">
        <f t="shared" si="1"/>
        <v>-46</v>
      </c>
      <c r="T26" s="76">
        <f t="shared" si="1"/>
        <v>-45</v>
      </c>
      <c r="U26" s="76">
        <f t="shared" si="1"/>
        <v>-44</v>
      </c>
      <c r="V26" s="76">
        <f t="shared" si="1"/>
        <v>-44</v>
      </c>
      <c r="W26" s="76">
        <f t="shared" si="1"/>
        <v>-44</v>
      </c>
      <c r="X26" s="76">
        <f t="shared" si="1"/>
        <v>-44</v>
      </c>
      <c r="Y26" s="76">
        <f t="shared" si="1"/>
        <v>-44</v>
      </c>
      <c r="Z26" s="76">
        <f t="shared" si="1"/>
        <v>-44</v>
      </c>
      <c r="AA26" s="63">
        <f t="shared" si="1"/>
        <v>-44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-7</v>
      </c>
      <c r="D28" s="76">
        <f t="shared" ref="D28:AA28" si="3">SUM(D24:D26)</f>
        <v>-14</v>
      </c>
      <c r="E28" s="76">
        <f t="shared" si="3"/>
        <v>-12</v>
      </c>
      <c r="F28" s="76">
        <f t="shared" si="3"/>
        <v>-9</v>
      </c>
      <c r="G28" s="76">
        <f t="shared" si="3"/>
        <v>-5</v>
      </c>
      <c r="H28" s="76">
        <f t="shared" si="3"/>
        <v>-6</v>
      </c>
      <c r="I28" s="76">
        <f t="shared" si="3"/>
        <v>-11</v>
      </c>
      <c r="J28" s="76">
        <f t="shared" si="3"/>
        <v>-8</v>
      </c>
      <c r="K28" s="76">
        <f t="shared" si="3"/>
        <v>-6</v>
      </c>
      <c r="L28" s="63">
        <f t="shared" si="3"/>
        <v>-8</v>
      </c>
      <c r="M28" s="76">
        <f t="shared" si="3"/>
        <v>-7</v>
      </c>
      <c r="N28" s="76">
        <f t="shared" si="3"/>
        <v>-6</v>
      </c>
      <c r="O28" s="76">
        <f t="shared" si="3"/>
        <v>-7</v>
      </c>
      <c r="P28" s="76">
        <f t="shared" si="3"/>
        <v>-9</v>
      </c>
      <c r="Q28" s="76">
        <f t="shared" si="3"/>
        <v>-6</v>
      </c>
      <c r="R28" s="76">
        <f t="shared" si="3"/>
        <v>-5</v>
      </c>
      <c r="S28" s="76">
        <f t="shared" si="3"/>
        <v>-4</v>
      </c>
      <c r="T28" s="76">
        <f t="shared" si="3"/>
        <v>-3</v>
      </c>
      <c r="U28" s="76">
        <f t="shared" si="3"/>
        <v>-2</v>
      </c>
      <c r="V28" s="76">
        <f t="shared" si="3"/>
        <v>-2</v>
      </c>
      <c r="W28" s="76">
        <f t="shared" si="3"/>
        <v>-3</v>
      </c>
      <c r="X28" s="76">
        <f t="shared" si="3"/>
        <v>-2</v>
      </c>
      <c r="Y28" s="76">
        <f t="shared" si="3"/>
        <v>-3</v>
      </c>
      <c r="Z28" s="76">
        <f t="shared" si="3"/>
        <v>-2</v>
      </c>
      <c r="AA28" s="63">
        <f t="shared" si="3"/>
        <v>-3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-6</v>
      </c>
      <c r="D30" s="76">
        <v>-6</v>
      </c>
      <c r="E30" s="76">
        <v>-4</v>
      </c>
      <c r="F30" s="76">
        <v>-6</v>
      </c>
      <c r="G30" s="76">
        <v>-5</v>
      </c>
      <c r="H30" s="76">
        <v>-5</v>
      </c>
      <c r="I30" s="76">
        <v>-6</v>
      </c>
      <c r="J30" s="76">
        <v>-3</v>
      </c>
      <c r="K30" s="76">
        <v>-3</v>
      </c>
      <c r="L30" s="63">
        <v>-3</v>
      </c>
      <c r="M30" s="76">
        <v>-4</v>
      </c>
      <c r="N30" s="76">
        <v>-3</v>
      </c>
      <c r="O30" s="76">
        <v>-2</v>
      </c>
      <c r="P30" s="76">
        <v>-3</v>
      </c>
      <c r="Q30" s="76">
        <v>-3</v>
      </c>
      <c r="R30" s="76">
        <v>-2</v>
      </c>
      <c r="S30" s="76">
        <v>-5</v>
      </c>
      <c r="T30" s="76">
        <v>-4</v>
      </c>
      <c r="U30" s="76">
        <v>-5</v>
      </c>
      <c r="V30" s="76">
        <v>-5</v>
      </c>
      <c r="W30" s="76">
        <v>-5</v>
      </c>
      <c r="X30" s="76">
        <v>-5</v>
      </c>
      <c r="Y30" s="76">
        <v>-5</v>
      </c>
      <c r="Z30" s="76">
        <v>-5</v>
      </c>
      <c r="AA30" s="63">
        <v>-5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-20</v>
      </c>
      <c r="D32" s="76">
        <f t="shared" ref="D32:AA32" si="4">D30+D28+D14</f>
        <v>-23</v>
      </c>
      <c r="E32" s="76">
        <f t="shared" si="4"/>
        <v>-15</v>
      </c>
      <c r="F32" s="76">
        <f t="shared" si="4"/>
        <v>-19</v>
      </c>
      <c r="G32" s="76">
        <f t="shared" si="4"/>
        <v>-22</v>
      </c>
      <c r="H32" s="76">
        <f t="shared" si="4"/>
        <v>-26</v>
      </c>
      <c r="I32" s="76">
        <f t="shared" si="4"/>
        <v>-37</v>
      </c>
      <c r="J32" s="76">
        <f t="shared" si="4"/>
        <v>-22</v>
      </c>
      <c r="K32" s="76">
        <f t="shared" si="4"/>
        <v>-23</v>
      </c>
      <c r="L32" s="63">
        <f t="shared" si="4"/>
        <v>-36</v>
      </c>
      <c r="M32" s="76">
        <f t="shared" si="4"/>
        <v>-39</v>
      </c>
      <c r="N32" s="76">
        <f t="shared" si="4"/>
        <v>-40</v>
      </c>
      <c r="O32" s="76">
        <f t="shared" si="4"/>
        <v>-43</v>
      </c>
      <c r="P32" s="76">
        <f t="shared" si="4"/>
        <v>-59</v>
      </c>
      <c r="Q32" s="76">
        <f t="shared" si="4"/>
        <v>-58</v>
      </c>
      <c r="R32" s="76">
        <f t="shared" si="4"/>
        <v>-44</v>
      </c>
      <c r="S32" s="76">
        <f t="shared" si="4"/>
        <v>-54</v>
      </c>
      <c r="T32" s="76">
        <f t="shared" si="4"/>
        <v>-51</v>
      </c>
      <c r="U32" s="76">
        <f t="shared" si="4"/>
        <v>-54</v>
      </c>
      <c r="V32" s="76">
        <f t="shared" si="4"/>
        <v>-56</v>
      </c>
      <c r="W32" s="76">
        <f t="shared" si="4"/>
        <v>-55</v>
      </c>
      <c r="X32" s="76">
        <f t="shared" si="4"/>
        <v>-63</v>
      </c>
      <c r="Y32" s="76">
        <f t="shared" si="4"/>
        <v>-70</v>
      </c>
      <c r="Z32" s="76">
        <f t="shared" si="4"/>
        <v>-62</v>
      </c>
      <c r="AA32" s="63">
        <f t="shared" si="4"/>
        <v>-67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11257</v>
      </c>
      <c r="D34" s="76">
        <v>11234</v>
      </c>
      <c r="E34" s="76">
        <v>11219</v>
      </c>
      <c r="F34" s="76">
        <v>11200</v>
      </c>
      <c r="G34" s="76">
        <v>11178</v>
      </c>
      <c r="H34" s="76">
        <v>11152</v>
      </c>
      <c r="I34" s="76">
        <v>11115</v>
      </c>
      <c r="J34" s="76">
        <v>11093</v>
      </c>
      <c r="K34" s="76">
        <v>11070</v>
      </c>
      <c r="L34" s="63">
        <v>11034</v>
      </c>
      <c r="M34" s="76">
        <v>10995</v>
      </c>
      <c r="N34" s="76">
        <v>10955</v>
      </c>
      <c r="O34" s="76">
        <v>10912</v>
      </c>
      <c r="P34" s="76">
        <v>10853</v>
      </c>
      <c r="Q34" s="76">
        <v>10795</v>
      </c>
      <c r="R34" s="76">
        <v>10751</v>
      </c>
      <c r="S34" s="76">
        <v>10697</v>
      </c>
      <c r="T34" s="76">
        <v>10646</v>
      </c>
      <c r="U34" s="76">
        <v>10592</v>
      </c>
      <c r="V34" s="76">
        <v>10536</v>
      </c>
      <c r="W34" s="76">
        <v>10481</v>
      </c>
      <c r="X34" s="76">
        <v>10418</v>
      </c>
      <c r="Y34" s="76">
        <v>10348</v>
      </c>
      <c r="Z34" s="76">
        <v>10286</v>
      </c>
      <c r="AA34" s="63">
        <v>10219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-1.7735213265939523E-3</v>
      </c>
      <c r="D36" s="38">
        <f t="shared" si="5"/>
        <v>-2.0431731367149329E-3</v>
      </c>
      <c r="E36" s="38">
        <f t="shared" si="5"/>
        <v>-1.335232330425494E-3</v>
      </c>
      <c r="F36" s="38">
        <f t="shared" si="5"/>
        <v>-1.693555575363223E-3</v>
      </c>
      <c r="G36" s="38">
        <f t="shared" si="5"/>
        <v>-1.9642857142857144E-3</v>
      </c>
      <c r="H36" s="38">
        <f t="shared" si="5"/>
        <v>-2.3259974950796207E-3</v>
      </c>
      <c r="I36" s="38">
        <f t="shared" si="5"/>
        <v>-3.317790530846485E-3</v>
      </c>
      <c r="J36" s="38">
        <f t="shared" si="5"/>
        <v>-1.9793072424651374E-3</v>
      </c>
      <c r="K36" s="38">
        <f t="shared" si="5"/>
        <v>-2.0733796087622825E-3</v>
      </c>
      <c r="L36" s="39">
        <f t="shared" si="5"/>
        <v>-3.2520325203252032E-3</v>
      </c>
      <c r="M36" s="38">
        <f t="shared" si="5"/>
        <v>-3.5345296356715608E-3</v>
      </c>
      <c r="N36" s="38">
        <f t="shared" si="5"/>
        <v>-3.6380172805820826E-3</v>
      </c>
      <c r="O36" s="38">
        <f t="shared" si="5"/>
        <v>-3.9251483340940214E-3</v>
      </c>
      <c r="P36" s="38">
        <f t="shared" si="5"/>
        <v>-5.4068914956011734E-3</v>
      </c>
      <c r="Q36" s="38">
        <f t="shared" si="5"/>
        <v>-5.3441444761817012E-3</v>
      </c>
      <c r="R36" s="38">
        <f t="shared" si="5"/>
        <v>-4.0759610930986567E-3</v>
      </c>
      <c r="S36" s="38">
        <f t="shared" si="5"/>
        <v>-5.0227885778067159E-3</v>
      </c>
      <c r="T36" s="38">
        <f t="shared" si="5"/>
        <v>-4.7676918762269791E-3</v>
      </c>
      <c r="U36" s="38">
        <f t="shared" si="5"/>
        <v>-5.0723276347924102E-3</v>
      </c>
      <c r="V36" s="38">
        <f t="shared" si="5"/>
        <v>-5.287009063444109E-3</v>
      </c>
      <c r="W36" s="38">
        <f t="shared" si="5"/>
        <v>-5.2201974183750952E-3</v>
      </c>
      <c r="X36" s="38">
        <f t="shared" si="5"/>
        <v>-6.0108768247304645E-3</v>
      </c>
      <c r="Y36" s="38">
        <f t="shared" si="5"/>
        <v>-6.7191399500863887E-3</v>
      </c>
      <c r="Z36" s="38">
        <f t="shared" si="5"/>
        <v>-5.991495941244685E-3</v>
      </c>
      <c r="AA36" s="39">
        <f t="shared" si="5"/>
        <v>-6.5137079525568733E-3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-1.7735213265939523E-3</v>
      </c>
      <c r="D37" s="75">
        <f t="shared" si="6"/>
        <v>-3.8130708521769974E-3</v>
      </c>
      <c r="E37" s="75">
        <f t="shared" si="6"/>
        <v>-5.1432118471224616E-3</v>
      </c>
      <c r="F37" s="75">
        <f t="shared" si="6"/>
        <v>-6.8280571073867161E-3</v>
      </c>
      <c r="G37" s="75">
        <f t="shared" si="6"/>
        <v>-8.7789305666400638E-3</v>
      </c>
      <c r="H37" s="75">
        <f t="shared" si="6"/>
        <v>-1.1084508291212202E-2</v>
      </c>
      <c r="I37" s="75">
        <f t="shared" si="6"/>
        <v>-1.4365522745411013E-2</v>
      </c>
      <c r="J37" s="75">
        <f t="shared" si="6"/>
        <v>-1.6316396204664362E-2</v>
      </c>
      <c r="K37" s="75">
        <f t="shared" si="6"/>
        <v>-1.8355945730247406E-2</v>
      </c>
      <c r="L37" s="77">
        <f t="shared" si="6"/>
        <v>-2.1548284118116521E-2</v>
      </c>
      <c r="M37" s="75">
        <f t="shared" si="6"/>
        <v>-2.5006650704974726E-2</v>
      </c>
      <c r="N37" s="75">
        <f t="shared" si="6"/>
        <v>-2.8553693358162633E-2</v>
      </c>
      <c r="O37" s="75">
        <f t="shared" si="6"/>
        <v>-3.2366764210339627E-2</v>
      </c>
      <c r="P37" s="75">
        <f t="shared" si="6"/>
        <v>-3.7598652123791786E-2</v>
      </c>
      <c r="Q37" s="75">
        <f t="shared" si="6"/>
        <v>-4.274186397091425E-2</v>
      </c>
      <c r="R37" s="75">
        <f t="shared" si="6"/>
        <v>-4.6643610889420949E-2</v>
      </c>
      <c r="S37" s="75">
        <f t="shared" si="6"/>
        <v>-5.1432118471224614E-2</v>
      </c>
      <c r="T37" s="75">
        <f t="shared" si="6"/>
        <v>-5.5954597854039195E-2</v>
      </c>
      <c r="U37" s="75">
        <f t="shared" si="6"/>
        <v>-6.0743105435842867E-2</v>
      </c>
      <c r="V37" s="75">
        <f t="shared" si="6"/>
        <v>-6.5708965150305929E-2</v>
      </c>
      <c r="W37" s="75">
        <f t="shared" si="6"/>
        <v>-7.0586148798439302E-2</v>
      </c>
      <c r="X37" s="75">
        <f t="shared" si="6"/>
        <v>-7.6172740977210246E-2</v>
      </c>
      <c r="Y37" s="75">
        <f t="shared" si="6"/>
        <v>-8.2380065620289086E-2</v>
      </c>
      <c r="Z37" s="75">
        <f t="shared" si="6"/>
        <v>-8.7877981732730343E-2</v>
      </c>
      <c r="AA37" s="77">
        <f t="shared" si="6"/>
        <v>-9.3819278176820078E-2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1.7262652892000001</v>
      </c>
      <c r="D44" s="3">
        <v>1.739288167</v>
      </c>
      <c r="E44" s="3">
        <v>1.7321941350000001</v>
      </c>
      <c r="F44" s="3">
        <v>1.7128754978</v>
      </c>
      <c r="G44" s="3">
        <v>1.7409736485</v>
      </c>
      <c r="H44" s="3">
        <v>1.7505010157000001</v>
      </c>
      <c r="I44" s="3">
        <v>1.7374591423000001</v>
      </c>
      <c r="J44" s="3">
        <v>1.7754139205999999</v>
      </c>
      <c r="K44" s="3">
        <v>1.7895351285000001</v>
      </c>
      <c r="L44" s="4">
        <v>1.7535618656</v>
      </c>
      <c r="M44" s="3">
        <v>1.7783061595</v>
      </c>
      <c r="N44" s="3">
        <v>1.7921264984</v>
      </c>
      <c r="O44" s="3">
        <v>1.8107364843</v>
      </c>
      <c r="P44" s="3">
        <v>1.8226875151999999</v>
      </c>
      <c r="Q44" s="3">
        <v>1.7992619840999999</v>
      </c>
      <c r="R44" s="3">
        <v>1.8288909061</v>
      </c>
      <c r="S44" s="3">
        <v>1.8545708767</v>
      </c>
      <c r="T44" s="3">
        <v>1.8602026310999999</v>
      </c>
      <c r="U44" s="3">
        <v>1.8284528141</v>
      </c>
      <c r="V44" s="3">
        <v>1.8710603394</v>
      </c>
      <c r="W44" s="3">
        <v>1.8675396841</v>
      </c>
      <c r="X44" s="3">
        <v>1.8378905195999999</v>
      </c>
      <c r="Y44" s="3">
        <v>1.8291377280000001</v>
      </c>
      <c r="Z44" s="3">
        <v>1.8560651551</v>
      </c>
      <c r="AA44" s="4">
        <v>1.8607682369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83.595728305019193</v>
      </c>
      <c r="D48" s="11">
        <v>83.549109562584206</v>
      </c>
      <c r="E48" s="11">
        <v>84.063559049918297</v>
      </c>
      <c r="F48" s="11">
        <v>84.083167006934303</v>
      </c>
      <c r="G48" s="11">
        <v>83.503894883155198</v>
      </c>
      <c r="H48" s="11">
        <v>83.649678656904101</v>
      </c>
      <c r="I48" s="11">
        <v>83.728269085666696</v>
      </c>
      <c r="J48" s="11">
        <v>84.312377249811703</v>
      </c>
      <c r="K48" s="11">
        <v>84.4755845447078</v>
      </c>
      <c r="L48" s="64">
        <v>84.058410939448095</v>
      </c>
      <c r="M48" s="11">
        <v>84.188065653173396</v>
      </c>
      <c r="N48" s="11">
        <v>84.461477215339499</v>
      </c>
      <c r="O48" s="11">
        <v>84.473229593695905</v>
      </c>
      <c r="P48" s="11">
        <v>84.018197367918205</v>
      </c>
      <c r="Q48" s="11">
        <v>84.383744129110696</v>
      </c>
      <c r="R48" s="11">
        <v>85.045010806654503</v>
      </c>
      <c r="S48" s="11">
        <v>85.045444975747301</v>
      </c>
      <c r="T48" s="11">
        <v>84.940906623532797</v>
      </c>
      <c r="U48" s="11">
        <v>85.219315082630899</v>
      </c>
      <c r="V48" s="11">
        <v>85.147957408888203</v>
      </c>
      <c r="W48" s="11">
        <v>85.654227269172594</v>
      </c>
      <c r="X48" s="11">
        <v>85.297274391697997</v>
      </c>
      <c r="Y48" s="11">
        <v>84.820748734142498</v>
      </c>
      <c r="Z48" s="11">
        <v>85.376445667998794</v>
      </c>
      <c r="AA48" s="64">
        <v>85.405203222422003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1877</v>
      </c>
      <c r="C57" s="76">
        <v>1881</v>
      </c>
      <c r="D57" s="76">
        <v>1877</v>
      </c>
      <c r="E57" s="76">
        <v>1824</v>
      </c>
      <c r="F57" s="76">
        <v>1801</v>
      </c>
      <c r="G57" s="76">
        <v>1799</v>
      </c>
      <c r="H57" s="76">
        <v>1769</v>
      </c>
      <c r="I57" s="76">
        <v>1754</v>
      </c>
      <c r="J57" s="76">
        <v>1739</v>
      </c>
      <c r="K57" s="76">
        <v>1721</v>
      </c>
      <c r="L57" s="63">
        <v>1684</v>
      </c>
      <c r="M57" s="76">
        <v>1669</v>
      </c>
      <c r="N57" s="76">
        <v>1647</v>
      </c>
      <c r="O57" s="76">
        <v>1620</v>
      </c>
      <c r="P57" s="76">
        <v>1606</v>
      </c>
      <c r="Q57" s="76">
        <v>1591</v>
      </c>
      <c r="R57" s="76">
        <v>1576</v>
      </c>
      <c r="S57" s="76">
        <v>1559</v>
      </c>
      <c r="T57" s="76">
        <v>1542</v>
      </c>
      <c r="U57" s="76">
        <v>1524</v>
      </c>
      <c r="V57" s="76">
        <v>1508</v>
      </c>
      <c r="W57" s="76">
        <v>1494</v>
      </c>
      <c r="X57" s="76">
        <v>1478</v>
      </c>
      <c r="Y57" s="76">
        <v>1460</v>
      </c>
      <c r="Z57" s="76">
        <v>1443</v>
      </c>
      <c r="AA57" s="63">
        <v>1429</v>
      </c>
    </row>
    <row r="58" spans="1:27" ht="12.75" customHeight="1" x14ac:dyDescent="0.3">
      <c r="A58" s="13" t="s">
        <v>68</v>
      </c>
      <c r="B58" s="76">
        <v>1766</v>
      </c>
      <c r="C58" s="76">
        <v>1718</v>
      </c>
      <c r="D58" s="76">
        <v>1671</v>
      </c>
      <c r="E58" s="76">
        <v>1660</v>
      </c>
      <c r="F58" s="76">
        <v>1635</v>
      </c>
      <c r="G58" s="76">
        <v>1595</v>
      </c>
      <c r="H58" s="76">
        <v>1590</v>
      </c>
      <c r="I58" s="76">
        <v>1560</v>
      </c>
      <c r="J58" s="76">
        <v>1536</v>
      </c>
      <c r="K58" s="76">
        <v>1510</v>
      </c>
      <c r="L58" s="63">
        <v>1507</v>
      </c>
      <c r="M58" s="76">
        <v>1482</v>
      </c>
      <c r="N58" s="76">
        <v>1467</v>
      </c>
      <c r="O58" s="76">
        <v>1468</v>
      </c>
      <c r="P58" s="76">
        <v>1461</v>
      </c>
      <c r="Q58" s="76">
        <v>1452</v>
      </c>
      <c r="R58" s="76">
        <v>1451</v>
      </c>
      <c r="S58" s="76">
        <v>1448</v>
      </c>
      <c r="T58" s="76">
        <v>1423</v>
      </c>
      <c r="U58" s="76">
        <v>1404</v>
      </c>
      <c r="V58" s="76">
        <v>1403</v>
      </c>
      <c r="W58" s="76">
        <v>1381</v>
      </c>
      <c r="X58" s="76">
        <v>1368</v>
      </c>
      <c r="Y58" s="76">
        <v>1355</v>
      </c>
      <c r="Z58" s="76">
        <v>1338</v>
      </c>
      <c r="AA58" s="63">
        <v>1309</v>
      </c>
    </row>
    <row r="59" spans="1:27" ht="12.75" customHeight="1" x14ac:dyDescent="0.3">
      <c r="A59" s="13" t="s">
        <v>69</v>
      </c>
      <c r="B59" s="76">
        <v>2028</v>
      </c>
      <c r="C59" s="76">
        <v>2021</v>
      </c>
      <c r="D59" s="76">
        <v>2034</v>
      </c>
      <c r="E59" s="76">
        <v>2061</v>
      </c>
      <c r="F59" s="76">
        <v>2038</v>
      </c>
      <c r="G59" s="76">
        <v>2051</v>
      </c>
      <c r="H59" s="76">
        <v>2040</v>
      </c>
      <c r="I59" s="76">
        <v>2027</v>
      </c>
      <c r="J59" s="76">
        <v>1998</v>
      </c>
      <c r="K59" s="76">
        <v>1993</v>
      </c>
      <c r="L59" s="63">
        <v>1988</v>
      </c>
      <c r="M59" s="76">
        <v>1986</v>
      </c>
      <c r="N59" s="76">
        <v>1970</v>
      </c>
      <c r="O59" s="76">
        <v>1946</v>
      </c>
      <c r="P59" s="76">
        <v>1879</v>
      </c>
      <c r="Q59" s="76">
        <v>1832</v>
      </c>
      <c r="R59" s="76">
        <v>1785</v>
      </c>
      <c r="S59" s="76">
        <v>1738</v>
      </c>
      <c r="T59" s="76">
        <v>1704</v>
      </c>
      <c r="U59" s="76">
        <v>1678</v>
      </c>
      <c r="V59" s="76">
        <v>1639</v>
      </c>
      <c r="W59" s="76">
        <v>1632</v>
      </c>
      <c r="X59" s="76">
        <v>1611</v>
      </c>
      <c r="Y59" s="76">
        <v>1591</v>
      </c>
      <c r="Z59" s="76">
        <v>1569</v>
      </c>
      <c r="AA59" s="63">
        <v>1563</v>
      </c>
    </row>
    <row r="60" spans="1:27" ht="12.75" customHeight="1" x14ac:dyDescent="0.3">
      <c r="A60" s="13" t="s">
        <v>70</v>
      </c>
      <c r="B60" s="76">
        <v>2475</v>
      </c>
      <c r="C60" s="76">
        <v>2485</v>
      </c>
      <c r="D60" s="76">
        <v>2458</v>
      </c>
      <c r="E60" s="76">
        <v>2416</v>
      </c>
      <c r="F60" s="76">
        <v>2405</v>
      </c>
      <c r="G60" s="76">
        <v>2353</v>
      </c>
      <c r="H60" s="76">
        <v>2294</v>
      </c>
      <c r="I60" s="76">
        <v>2277</v>
      </c>
      <c r="J60" s="76">
        <v>2267</v>
      </c>
      <c r="K60" s="76">
        <v>2248</v>
      </c>
      <c r="L60" s="63">
        <v>2203</v>
      </c>
      <c r="M60" s="76">
        <v>2163</v>
      </c>
      <c r="N60" s="76">
        <v>2132</v>
      </c>
      <c r="O60" s="76">
        <v>2088</v>
      </c>
      <c r="P60" s="76">
        <v>2099</v>
      </c>
      <c r="Q60" s="76">
        <v>2099</v>
      </c>
      <c r="R60" s="76">
        <v>2097</v>
      </c>
      <c r="S60" s="76">
        <v>2111</v>
      </c>
      <c r="T60" s="76">
        <v>2139</v>
      </c>
      <c r="U60" s="76">
        <v>2124</v>
      </c>
      <c r="V60" s="76">
        <v>2139</v>
      </c>
      <c r="W60" s="76">
        <v>2128</v>
      </c>
      <c r="X60" s="76">
        <v>2114</v>
      </c>
      <c r="Y60" s="76">
        <v>2085</v>
      </c>
      <c r="Z60" s="76">
        <v>2080</v>
      </c>
      <c r="AA60" s="63">
        <v>2077</v>
      </c>
    </row>
    <row r="61" spans="1:27" ht="12.75" customHeight="1" x14ac:dyDescent="0.3">
      <c r="A61" s="13" t="s">
        <v>71</v>
      </c>
      <c r="B61" s="76">
        <v>2032</v>
      </c>
      <c r="C61" s="76">
        <v>2049</v>
      </c>
      <c r="D61" s="76">
        <v>2059</v>
      </c>
      <c r="E61" s="76">
        <v>2110</v>
      </c>
      <c r="F61" s="76">
        <v>2131</v>
      </c>
      <c r="G61" s="76">
        <v>2161</v>
      </c>
      <c r="H61" s="76">
        <v>2208</v>
      </c>
      <c r="I61" s="76">
        <v>2211</v>
      </c>
      <c r="J61" s="76">
        <v>2219</v>
      </c>
      <c r="K61" s="76">
        <v>2242</v>
      </c>
      <c r="L61" s="63">
        <v>2267</v>
      </c>
      <c r="M61" s="76">
        <v>2289</v>
      </c>
      <c r="N61" s="76">
        <v>2290</v>
      </c>
      <c r="O61" s="76">
        <v>2300</v>
      </c>
      <c r="P61" s="76">
        <v>2298</v>
      </c>
      <c r="Q61" s="76">
        <v>2293</v>
      </c>
      <c r="R61" s="76">
        <v>2304</v>
      </c>
      <c r="S61" s="76">
        <v>2290</v>
      </c>
      <c r="T61" s="76">
        <v>2254</v>
      </c>
      <c r="U61" s="76">
        <v>2243</v>
      </c>
      <c r="V61" s="76">
        <v>2198</v>
      </c>
      <c r="W61" s="76">
        <v>2151</v>
      </c>
      <c r="X61" s="76">
        <v>2140</v>
      </c>
      <c r="Y61" s="76">
        <v>2134</v>
      </c>
      <c r="Z61" s="76">
        <v>2120</v>
      </c>
      <c r="AA61" s="63">
        <v>2082</v>
      </c>
    </row>
    <row r="62" spans="1:27" ht="12.75" customHeight="1" x14ac:dyDescent="0.3">
      <c r="A62" s="13" t="s">
        <v>72</v>
      </c>
      <c r="B62" s="76">
        <v>1099</v>
      </c>
      <c r="C62" s="76">
        <v>1103</v>
      </c>
      <c r="D62" s="76">
        <v>1135</v>
      </c>
      <c r="E62" s="76">
        <v>1148</v>
      </c>
      <c r="F62" s="76">
        <v>1190</v>
      </c>
      <c r="G62" s="76">
        <v>1219</v>
      </c>
      <c r="H62" s="76">
        <v>1251</v>
      </c>
      <c r="I62" s="76">
        <v>1286</v>
      </c>
      <c r="J62" s="76">
        <v>1334</v>
      </c>
      <c r="K62" s="76">
        <v>1356</v>
      </c>
      <c r="L62" s="63">
        <v>1385</v>
      </c>
      <c r="M62" s="76">
        <v>1406</v>
      </c>
      <c r="N62" s="76">
        <v>1449</v>
      </c>
      <c r="O62" s="76">
        <v>1490</v>
      </c>
      <c r="P62" s="76">
        <v>1510</v>
      </c>
      <c r="Q62" s="76">
        <v>1528</v>
      </c>
      <c r="R62" s="76">
        <v>1538</v>
      </c>
      <c r="S62" s="76">
        <v>1551</v>
      </c>
      <c r="T62" s="76">
        <v>1584</v>
      </c>
      <c r="U62" s="76">
        <v>1619</v>
      </c>
      <c r="V62" s="76">
        <v>1649</v>
      </c>
      <c r="W62" s="76">
        <v>1695</v>
      </c>
      <c r="X62" s="76">
        <v>1707</v>
      </c>
      <c r="Y62" s="76">
        <v>1723</v>
      </c>
      <c r="Z62" s="76">
        <v>1736</v>
      </c>
      <c r="AA62" s="63">
        <v>1759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11277</v>
      </c>
      <c r="C64" s="76">
        <f t="shared" ref="C64:AA64" si="7">SUM(C57:C62)</f>
        <v>11257</v>
      </c>
      <c r="D64" s="76">
        <f t="shared" si="7"/>
        <v>11234</v>
      </c>
      <c r="E64" s="76">
        <f t="shared" si="7"/>
        <v>11219</v>
      </c>
      <c r="F64" s="76">
        <f t="shared" si="7"/>
        <v>11200</v>
      </c>
      <c r="G64" s="76">
        <f t="shared" si="7"/>
        <v>11178</v>
      </c>
      <c r="H64" s="76">
        <f t="shared" si="7"/>
        <v>11152</v>
      </c>
      <c r="I64" s="76">
        <f t="shared" si="7"/>
        <v>11115</v>
      </c>
      <c r="J64" s="76">
        <f t="shared" si="7"/>
        <v>11093</v>
      </c>
      <c r="K64" s="76">
        <f t="shared" si="7"/>
        <v>11070</v>
      </c>
      <c r="L64" s="63">
        <f t="shared" si="7"/>
        <v>11034</v>
      </c>
      <c r="M64" s="76">
        <f t="shared" si="7"/>
        <v>10995</v>
      </c>
      <c r="N64" s="76">
        <f t="shared" si="7"/>
        <v>10955</v>
      </c>
      <c r="O64" s="76">
        <f t="shared" si="7"/>
        <v>10912</v>
      </c>
      <c r="P64" s="76">
        <f t="shared" si="7"/>
        <v>10853</v>
      </c>
      <c r="Q64" s="76">
        <f t="shared" si="7"/>
        <v>10795</v>
      </c>
      <c r="R64" s="76">
        <f t="shared" si="7"/>
        <v>10751</v>
      </c>
      <c r="S64" s="76">
        <f t="shared" si="7"/>
        <v>10697</v>
      </c>
      <c r="T64" s="76">
        <f t="shared" si="7"/>
        <v>10646</v>
      </c>
      <c r="U64" s="76">
        <f t="shared" si="7"/>
        <v>10592</v>
      </c>
      <c r="V64" s="76">
        <f t="shared" si="7"/>
        <v>10536</v>
      </c>
      <c r="W64" s="76">
        <f t="shared" si="7"/>
        <v>10481</v>
      </c>
      <c r="X64" s="76">
        <f t="shared" si="7"/>
        <v>10418</v>
      </c>
      <c r="Y64" s="76">
        <f t="shared" si="7"/>
        <v>10348</v>
      </c>
      <c r="Z64" s="76">
        <f t="shared" si="7"/>
        <v>10286</v>
      </c>
      <c r="AA64" s="63">
        <f t="shared" si="7"/>
        <v>10219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0.16644497650084242</v>
      </c>
      <c r="C67" s="38">
        <f t="shared" ref="C67:AA72" si="8">C57/C$64</f>
        <v>0.16709602913742561</v>
      </c>
      <c r="D67" s="38">
        <f t="shared" si="8"/>
        <v>0.16708207228057681</v>
      </c>
      <c r="E67" s="38">
        <f t="shared" si="8"/>
        <v>0.16258133523486942</v>
      </c>
      <c r="F67" s="38">
        <f t="shared" si="8"/>
        <v>0.16080357142857143</v>
      </c>
      <c r="G67" s="38">
        <f t="shared" si="8"/>
        <v>0.16094113437108606</v>
      </c>
      <c r="H67" s="38">
        <f t="shared" si="8"/>
        <v>0.15862625538020086</v>
      </c>
      <c r="I67" s="38">
        <f t="shared" si="8"/>
        <v>0.15780476833108412</v>
      </c>
      <c r="J67" s="38">
        <f t="shared" si="8"/>
        <v>0.15676552781033085</v>
      </c>
      <c r="K67" s="38">
        <f t="shared" si="8"/>
        <v>0.15546522131887985</v>
      </c>
      <c r="L67" s="39">
        <f t="shared" si="8"/>
        <v>0.15261917708899764</v>
      </c>
      <c r="M67" s="38">
        <f t="shared" si="8"/>
        <v>0.15179627103228741</v>
      </c>
      <c r="N67" s="38">
        <f t="shared" si="8"/>
        <v>0.15034230944774077</v>
      </c>
      <c r="O67" s="38">
        <f t="shared" si="8"/>
        <v>0.14846041055718476</v>
      </c>
      <c r="P67" s="38">
        <f t="shared" si="8"/>
        <v>0.14797751773703124</v>
      </c>
      <c r="Q67" s="38">
        <f t="shared" si="8"/>
        <v>0.1473830477072719</v>
      </c>
      <c r="R67" s="38">
        <f t="shared" si="8"/>
        <v>0.14659101478932193</v>
      </c>
      <c r="S67" s="38">
        <f t="shared" si="8"/>
        <v>0.14574179676544827</v>
      </c>
      <c r="T67" s="38">
        <f t="shared" si="8"/>
        <v>0.14484313357129439</v>
      </c>
      <c r="U67" s="38">
        <f t="shared" si="8"/>
        <v>0.14388217522658611</v>
      </c>
      <c r="V67" s="38">
        <f t="shared" si="8"/>
        <v>0.1431283219438117</v>
      </c>
      <c r="W67" s="38">
        <f t="shared" si="8"/>
        <v>0.14254365041503672</v>
      </c>
      <c r="X67" s="38">
        <f t="shared" si="8"/>
        <v>0.14186984066039546</v>
      </c>
      <c r="Y67" s="38">
        <f t="shared" si="8"/>
        <v>0.14109006571318128</v>
      </c>
      <c r="Z67" s="38">
        <f t="shared" si="8"/>
        <v>0.14028776978417265</v>
      </c>
      <c r="AA67" s="39">
        <f t="shared" si="8"/>
        <v>0.13983755749094823</v>
      </c>
    </row>
    <row r="68" spans="1:27" ht="12.75" customHeight="1" x14ac:dyDescent="0.3">
      <c r="A68" s="13" t="s">
        <v>68</v>
      </c>
      <c r="B68" s="38">
        <f t="shared" ref="B68:Q72" si="9">B58/B$64</f>
        <v>0.156601933138246</v>
      </c>
      <c r="C68" s="38">
        <f t="shared" si="9"/>
        <v>0.15261614995114151</v>
      </c>
      <c r="D68" s="38">
        <f t="shared" si="9"/>
        <v>0.14874488160940003</v>
      </c>
      <c r="E68" s="38">
        <f t="shared" si="9"/>
        <v>0.14796327658436581</v>
      </c>
      <c r="F68" s="38">
        <f t="shared" si="9"/>
        <v>0.14598214285714287</v>
      </c>
      <c r="G68" s="38">
        <f t="shared" si="9"/>
        <v>0.14269100017892289</v>
      </c>
      <c r="H68" s="38">
        <f t="shared" si="9"/>
        <v>0.14257532281205165</v>
      </c>
      <c r="I68" s="38">
        <f t="shared" si="9"/>
        <v>0.14035087719298245</v>
      </c>
      <c r="J68" s="38">
        <f t="shared" si="9"/>
        <v>0.13846569908951592</v>
      </c>
      <c r="K68" s="38">
        <f t="shared" si="9"/>
        <v>0.13640469738030714</v>
      </c>
      <c r="L68" s="39">
        <f t="shared" si="9"/>
        <v>0.13657785028094979</v>
      </c>
      <c r="M68" s="38">
        <f t="shared" si="9"/>
        <v>0.13478854024556616</v>
      </c>
      <c r="N68" s="38">
        <f t="shared" si="9"/>
        <v>0.13391145595618439</v>
      </c>
      <c r="O68" s="38">
        <f t="shared" si="9"/>
        <v>0.1345307917888563</v>
      </c>
      <c r="P68" s="38">
        <f t="shared" si="9"/>
        <v>0.13461715654657699</v>
      </c>
      <c r="Q68" s="38">
        <f t="shared" si="9"/>
        <v>0.13450671607225567</v>
      </c>
      <c r="R68" s="38">
        <f t="shared" si="8"/>
        <v>0.1349641893777323</v>
      </c>
      <c r="S68" s="38">
        <f t="shared" si="8"/>
        <v>0.13536505562307188</v>
      </c>
      <c r="T68" s="38">
        <f t="shared" si="8"/>
        <v>0.1336652263761037</v>
      </c>
      <c r="U68" s="38">
        <f t="shared" si="8"/>
        <v>0.13255287009063443</v>
      </c>
      <c r="V68" s="38">
        <f t="shared" si="8"/>
        <v>0.13316249050873197</v>
      </c>
      <c r="W68" s="38">
        <f t="shared" si="8"/>
        <v>0.13176223642782178</v>
      </c>
      <c r="X68" s="38">
        <f t="shared" si="8"/>
        <v>0.13131119216740259</v>
      </c>
      <c r="Y68" s="38">
        <f t="shared" si="8"/>
        <v>0.13094317742558947</v>
      </c>
      <c r="Z68" s="38">
        <f t="shared" si="8"/>
        <v>0.13007972000777757</v>
      </c>
      <c r="AA68" s="39">
        <f t="shared" si="8"/>
        <v>0.12809472551130247</v>
      </c>
    </row>
    <row r="69" spans="1:27" ht="12.75" customHeight="1" x14ac:dyDescent="0.3">
      <c r="A69" s="13" t="s">
        <v>69</v>
      </c>
      <c r="B69" s="38">
        <f t="shared" si="9"/>
        <v>0.17983506251662676</v>
      </c>
      <c r="C69" s="38">
        <f t="shared" si="8"/>
        <v>0.17953273518699475</v>
      </c>
      <c r="D69" s="38">
        <f t="shared" si="8"/>
        <v>0.18105750400569698</v>
      </c>
      <c r="E69" s="38">
        <f t="shared" si="8"/>
        <v>0.18370621267492646</v>
      </c>
      <c r="F69" s="38">
        <f t="shared" si="8"/>
        <v>0.18196428571428572</v>
      </c>
      <c r="G69" s="38">
        <f t="shared" si="8"/>
        <v>0.18348541778493468</v>
      </c>
      <c r="H69" s="38">
        <f t="shared" si="8"/>
        <v>0.18292682926829268</v>
      </c>
      <c r="I69" s="38">
        <f t="shared" si="8"/>
        <v>0.18236617183985604</v>
      </c>
      <c r="J69" s="38">
        <f t="shared" si="8"/>
        <v>0.18011358514378437</v>
      </c>
      <c r="K69" s="38">
        <f t="shared" si="8"/>
        <v>0.18003613369467028</v>
      </c>
      <c r="L69" s="39">
        <f t="shared" si="8"/>
        <v>0.18017038245423236</v>
      </c>
      <c r="M69" s="38">
        <f t="shared" si="8"/>
        <v>0.18062755798090041</v>
      </c>
      <c r="N69" s="38">
        <f t="shared" si="8"/>
        <v>0.17982656321314469</v>
      </c>
      <c r="O69" s="38">
        <f t="shared" si="8"/>
        <v>0.17833577712609971</v>
      </c>
      <c r="P69" s="38">
        <f t="shared" si="8"/>
        <v>0.17313185294388647</v>
      </c>
      <c r="Q69" s="38">
        <f t="shared" si="8"/>
        <v>0.16970819823992589</v>
      </c>
      <c r="R69" s="38">
        <f t="shared" si="8"/>
        <v>0.16603106687749977</v>
      </c>
      <c r="S69" s="38">
        <f t="shared" si="8"/>
        <v>0.16247546040946059</v>
      </c>
      <c r="T69" s="38">
        <f t="shared" si="8"/>
        <v>0.16006011647567162</v>
      </c>
      <c r="U69" s="38">
        <f t="shared" si="8"/>
        <v>0.15842145015105741</v>
      </c>
      <c r="V69" s="38">
        <f t="shared" si="8"/>
        <v>0.15556188306757782</v>
      </c>
      <c r="W69" s="38">
        <f t="shared" si="8"/>
        <v>0.15571033298349393</v>
      </c>
      <c r="X69" s="38">
        <f t="shared" si="8"/>
        <v>0.1546362065655596</v>
      </c>
      <c r="Y69" s="38">
        <f t="shared" si="8"/>
        <v>0.15374951681484345</v>
      </c>
      <c r="Z69" s="38">
        <f t="shared" si="8"/>
        <v>0.15253742951584678</v>
      </c>
      <c r="AA69" s="39">
        <f t="shared" si="8"/>
        <v>0.15295038653488599</v>
      </c>
    </row>
    <row r="70" spans="1:27" ht="12.75" customHeight="1" x14ac:dyDescent="0.3">
      <c r="A70" s="13" t="s">
        <v>70</v>
      </c>
      <c r="B70" s="38">
        <f t="shared" si="9"/>
        <v>0.2194732641660016</v>
      </c>
      <c r="C70" s="38">
        <f t="shared" si="8"/>
        <v>0.22075153237985254</v>
      </c>
      <c r="D70" s="38">
        <f t="shared" si="8"/>
        <v>0.21880007121239095</v>
      </c>
      <c r="E70" s="38">
        <f t="shared" si="8"/>
        <v>0.2153489615830288</v>
      </c>
      <c r="F70" s="38">
        <f t="shared" si="8"/>
        <v>0.21473214285714284</v>
      </c>
      <c r="G70" s="38">
        <f t="shared" si="8"/>
        <v>0.21050277330470568</v>
      </c>
      <c r="H70" s="38">
        <f t="shared" si="8"/>
        <v>0.20570301291248205</v>
      </c>
      <c r="I70" s="38">
        <f t="shared" si="8"/>
        <v>0.20485829959514171</v>
      </c>
      <c r="J70" s="38">
        <f t="shared" si="8"/>
        <v>0.20436311187235193</v>
      </c>
      <c r="K70" s="38">
        <f t="shared" si="8"/>
        <v>0.20307136404697379</v>
      </c>
      <c r="L70" s="39">
        <f t="shared" si="8"/>
        <v>0.19965560993293457</v>
      </c>
      <c r="M70" s="38">
        <f t="shared" si="8"/>
        <v>0.19672578444747613</v>
      </c>
      <c r="N70" s="38">
        <f t="shared" si="8"/>
        <v>0.1946143313555454</v>
      </c>
      <c r="O70" s="38">
        <f t="shared" si="8"/>
        <v>0.19134897360703812</v>
      </c>
      <c r="P70" s="38">
        <f t="shared" si="8"/>
        <v>0.1934027457845757</v>
      </c>
      <c r="Q70" s="38">
        <f t="shared" si="8"/>
        <v>0.19444187123668366</v>
      </c>
      <c r="R70" s="38">
        <f t="shared" si="8"/>
        <v>0.19505162310482746</v>
      </c>
      <c r="S70" s="38">
        <f t="shared" si="8"/>
        <v>0.19734505001402261</v>
      </c>
      <c r="T70" s="38">
        <f t="shared" si="8"/>
        <v>0.20092053353372158</v>
      </c>
      <c r="U70" s="38">
        <f t="shared" si="8"/>
        <v>0.20052870090634442</v>
      </c>
      <c r="V70" s="38">
        <f t="shared" si="8"/>
        <v>0.20301822323462415</v>
      </c>
      <c r="W70" s="38">
        <f t="shared" si="8"/>
        <v>0.20303406163534013</v>
      </c>
      <c r="X70" s="38">
        <f t="shared" si="8"/>
        <v>0.20291802649260895</v>
      </c>
      <c r="Y70" s="38">
        <f t="shared" si="8"/>
        <v>0.20148821028218014</v>
      </c>
      <c r="Z70" s="38">
        <f t="shared" si="8"/>
        <v>0.20221660509430295</v>
      </c>
      <c r="AA70" s="39">
        <f t="shared" si="8"/>
        <v>0.20324885018103533</v>
      </c>
    </row>
    <row r="71" spans="1:27" ht="12.75" customHeight="1" x14ac:dyDescent="0.3">
      <c r="A71" s="13" t="s">
        <v>71</v>
      </c>
      <c r="B71" s="38">
        <f t="shared" si="9"/>
        <v>0.18018976678194557</v>
      </c>
      <c r="C71" s="38">
        <f t="shared" si="8"/>
        <v>0.18202007639690859</v>
      </c>
      <c r="D71" s="38">
        <f t="shared" si="8"/>
        <v>0.18328289122307281</v>
      </c>
      <c r="E71" s="38">
        <f t="shared" si="8"/>
        <v>0.18807380336928425</v>
      </c>
      <c r="F71" s="38">
        <f t="shared" si="8"/>
        <v>0.19026785714285716</v>
      </c>
      <c r="G71" s="38">
        <f t="shared" si="8"/>
        <v>0.19332617641796385</v>
      </c>
      <c r="H71" s="38">
        <f t="shared" si="8"/>
        <v>0.19799139167862267</v>
      </c>
      <c r="I71" s="38">
        <f t="shared" si="8"/>
        <v>0.1989203778677463</v>
      </c>
      <c r="J71" s="38">
        <f t="shared" si="8"/>
        <v>0.20003605877580455</v>
      </c>
      <c r="K71" s="38">
        <f t="shared" si="8"/>
        <v>0.20252935862691959</v>
      </c>
      <c r="L71" s="39">
        <f t="shared" si="8"/>
        <v>0.20545586369403662</v>
      </c>
      <c r="M71" s="38">
        <f t="shared" si="8"/>
        <v>0.2081855388813097</v>
      </c>
      <c r="N71" s="38">
        <f t="shared" si="8"/>
        <v>0.20903696942035599</v>
      </c>
      <c r="O71" s="38">
        <f t="shared" si="8"/>
        <v>0.21077712609970675</v>
      </c>
      <c r="P71" s="38">
        <f t="shared" si="8"/>
        <v>0.21173868976319912</v>
      </c>
      <c r="Q71" s="38">
        <f t="shared" si="8"/>
        <v>0.21241315423807319</v>
      </c>
      <c r="R71" s="38">
        <f t="shared" si="8"/>
        <v>0.21430564598641988</v>
      </c>
      <c r="S71" s="38">
        <f t="shared" si="8"/>
        <v>0.21407871365803496</v>
      </c>
      <c r="T71" s="38">
        <f t="shared" si="8"/>
        <v>0.21172271275596469</v>
      </c>
      <c r="U71" s="38">
        <f t="shared" si="8"/>
        <v>0.21176359516616314</v>
      </c>
      <c r="V71" s="38">
        <f t="shared" si="8"/>
        <v>0.20861807137433561</v>
      </c>
      <c r="W71" s="38">
        <f t="shared" si="8"/>
        <v>0.205228508730083</v>
      </c>
      <c r="X71" s="38">
        <f t="shared" si="8"/>
        <v>0.20541370704549819</v>
      </c>
      <c r="Y71" s="38">
        <f t="shared" si="8"/>
        <v>0.20622342481638964</v>
      </c>
      <c r="Z71" s="38">
        <f t="shared" si="8"/>
        <v>0.20610538596150108</v>
      </c>
      <c r="AA71" s="39">
        <f t="shared" si="8"/>
        <v>0.20373813484685391</v>
      </c>
    </row>
    <row r="72" spans="1:27" ht="12.75" customHeight="1" x14ac:dyDescent="0.3">
      <c r="A72" s="13" t="s">
        <v>72</v>
      </c>
      <c r="B72" s="38">
        <f t="shared" si="9"/>
        <v>9.7454996896337673E-2</v>
      </c>
      <c r="C72" s="38">
        <f t="shared" si="8"/>
        <v>9.7983476947677006E-2</v>
      </c>
      <c r="D72" s="38">
        <f t="shared" si="8"/>
        <v>0.10103257966886238</v>
      </c>
      <c r="E72" s="38">
        <f t="shared" si="8"/>
        <v>0.10232641055352527</v>
      </c>
      <c r="F72" s="38">
        <f t="shared" si="8"/>
        <v>0.10625</v>
      </c>
      <c r="G72" s="38">
        <f t="shared" si="8"/>
        <v>0.10905349794238683</v>
      </c>
      <c r="H72" s="38">
        <f t="shared" si="8"/>
        <v>0.11217718794835008</v>
      </c>
      <c r="I72" s="38">
        <f t="shared" si="8"/>
        <v>0.11569950517318939</v>
      </c>
      <c r="J72" s="38">
        <f t="shared" si="8"/>
        <v>0.12025601730821239</v>
      </c>
      <c r="K72" s="38">
        <f t="shared" si="8"/>
        <v>0.12249322493224932</v>
      </c>
      <c r="L72" s="39">
        <f t="shared" si="8"/>
        <v>0.12552111654884901</v>
      </c>
      <c r="M72" s="38">
        <f t="shared" si="8"/>
        <v>0.1278763074124602</v>
      </c>
      <c r="N72" s="38">
        <f t="shared" si="8"/>
        <v>0.13226837060702876</v>
      </c>
      <c r="O72" s="38">
        <f t="shared" si="8"/>
        <v>0.13654692082111436</v>
      </c>
      <c r="P72" s="38">
        <f t="shared" si="8"/>
        <v>0.1391320372247305</v>
      </c>
      <c r="Q72" s="38">
        <f t="shared" si="8"/>
        <v>0.14154701250578972</v>
      </c>
      <c r="R72" s="38">
        <f t="shared" si="8"/>
        <v>0.14305645986419868</v>
      </c>
      <c r="S72" s="38">
        <f t="shared" si="8"/>
        <v>0.14499392352996168</v>
      </c>
      <c r="T72" s="38">
        <f t="shared" si="8"/>
        <v>0.14878827728724403</v>
      </c>
      <c r="U72" s="38">
        <f t="shared" si="8"/>
        <v>0.15285120845921449</v>
      </c>
      <c r="V72" s="38">
        <f t="shared" si="8"/>
        <v>0.15651100987091876</v>
      </c>
      <c r="W72" s="38">
        <f t="shared" si="8"/>
        <v>0.16172120980822441</v>
      </c>
      <c r="X72" s="38">
        <f t="shared" si="8"/>
        <v>0.16385102706853522</v>
      </c>
      <c r="Y72" s="38">
        <f t="shared" si="8"/>
        <v>0.16650560494781599</v>
      </c>
      <c r="Z72" s="38">
        <f t="shared" si="8"/>
        <v>0.16877308963639898</v>
      </c>
      <c r="AA72" s="39">
        <f t="shared" si="8"/>
        <v>0.17213034543497407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2000</v>
      </c>
      <c r="C83" s="76">
        <v>1992</v>
      </c>
      <c r="D83" s="76">
        <v>1995</v>
      </c>
      <c r="E83" s="76">
        <v>1989</v>
      </c>
      <c r="F83" s="76">
        <v>1936</v>
      </c>
      <c r="G83" s="76">
        <v>1914</v>
      </c>
      <c r="H83" s="76">
        <v>1910</v>
      </c>
      <c r="I83" s="76">
        <v>1879</v>
      </c>
      <c r="J83" s="76">
        <v>1864</v>
      </c>
      <c r="K83" s="76">
        <v>1849</v>
      </c>
      <c r="L83" s="63">
        <v>1829</v>
      </c>
      <c r="M83" s="76">
        <v>1789</v>
      </c>
      <c r="N83" s="76">
        <v>1773</v>
      </c>
      <c r="O83" s="76">
        <v>1750</v>
      </c>
      <c r="P83" s="76">
        <v>1722</v>
      </c>
      <c r="Q83" s="76">
        <v>1704</v>
      </c>
      <c r="R83" s="76">
        <v>1690</v>
      </c>
      <c r="S83" s="76">
        <v>1675</v>
      </c>
      <c r="T83" s="76">
        <v>1657</v>
      </c>
      <c r="U83" s="76">
        <v>1636</v>
      </c>
      <c r="V83" s="76">
        <v>1620</v>
      </c>
      <c r="W83" s="76">
        <v>1605</v>
      </c>
      <c r="X83" s="76">
        <v>1588</v>
      </c>
      <c r="Y83" s="76">
        <v>1570</v>
      </c>
      <c r="Z83" s="76">
        <v>1553</v>
      </c>
      <c r="AA83" s="63">
        <v>1537</v>
      </c>
    </row>
    <row r="84" spans="1:27" ht="12.75" customHeight="1" x14ac:dyDescent="0.3">
      <c r="A84" s="32" t="s">
        <v>77</v>
      </c>
      <c r="B84" s="76">
        <v>6882.5853999999999</v>
      </c>
      <c r="C84" s="76">
        <v>6930.6301000000003</v>
      </c>
      <c r="D84" s="76">
        <v>6938.9233100000001</v>
      </c>
      <c r="E84" s="76">
        <v>6879</v>
      </c>
      <c r="F84" s="76">
        <v>6852</v>
      </c>
      <c r="G84" s="76">
        <v>6807</v>
      </c>
      <c r="H84" s="76">
        <v>6743</v>
      </c>
      <c r="I84" s="76">
        <v>6720</v>
      </c>
      <c r="J84" s="76">
        <v>6688.879715</v>
      </c>
      <c r="K84" s="76">
        <v>6704.59177</v>
      </c>
      <c r="L84" s="63">
        <v>6696</v>
      </c>
      <c r="M84" s="76">
        <v>6649</v>
      </c>
      <c r="N84" s="76">
        <v>6580</v>
      </c>
      <c r="O84" s="76">
        <v>6493</v>
      </c>
      <c r="P84" s="76">
        <v>6443</v>
      </c>
      <c r="Q84" s="76">
        <v>6378</v>
      </c>
      <c r="R84" s="76">
        <v>6319</v>
      </c>
      <c r="S84" s="76">
        <v>6245</v>
      </c>
      <c r="T84" s="76">
        <v>6183</v>
      </c>
      <c r="U84" s="76">
        <v>6116</v>
      </c>
      <c r="V84" s="76">
        <v>6040</v>
      </c>
      <c r="W84" s="76">
        <v>5985</v>
      </c>
      <c r="X84" s="76">
        <v>5934</v>
      </c>
      <c r="Y84" s="76">
        <v>5881</v>
      </c>
      <c r="Z84" s="76">
        <v>5841</v>
      </c>
      <c r="AA84" s="63">
        <v>5807</v>
      </c>
    </row>
    <row r="85" spans="1:27" ht="12.75" customHeight="1" x14ac:dyDescent="0.3">
      <c r="A85" s="13" t="s">
        <v>78</v>
      </c>
      <c r="B85" s="76">
        <v>2394.4146000000001</v>
      </c>
      <c r="C85" s="76">
        <v>2334.3699000000001</v>
      </c>
      <c r="D85" s="76">
        <v>2300.0766899999999</v>
      </c>
      <c r="E85" s="76">
        <v>2351</v>
      </c>
      <c r="F85" s="76">
        <v>2412</v>
      </c>
      <c r="G85" s="76">
        <v>2457</v>
      </c>
      <c r="H85" s="76">
        <v>2499</v>
      </c>
      <c r="I85" s="76">
        <v>2516</v>
      </c>
      <c r="J85" s="76">
        <v>2540.120285</v>
      </c>
      <c r="K85" s="76">
        <v>2516.40823</v>
      </c>
      <c r="L85" s="63">
        <v>2509</v>
      </c>
      <c r="M85" s="76">
        <v>2557</v>
      </c>
      <c r="N85" s="76">
        <v>2602</v>
      </c>
      <c r="O85" s="76">
        <v>2669</v>
      </c>
      <c r="P85" s="76">
        <v>2688</v>
      </c>
      <c r="Q85" s="76">
        <v>2713</v>
      </c>
      <c r="R85" s="76">
        <v>2742</v>
      </c>
      <c r="S85" s="76">
        <v>2777</v>
      </c>
      <c r="T85" s="76">
        <v>2806</v>
      </c>
      <c r="U85" s="76">
        <v>2840</v>
      </c>
      <c r="V85" s="76">
        <v>2876</v>
      </c>
      <c r="W85" s="76">
        <v>2891</v>
      </c>
      <c r="X85" s="76">
        <v>2896</v>
      </c>
      <c r="Y85" s="76">
        <v>2897</v>
      </c>
      <c r="Z85" s="76">
        <v>2892</v>
      </c>
      <c r="AA85" s="63">
        <v>2875</v>
      </c>
    </row>
    <row r="86" spans="1:27" ht="12.75" customHeight="1" x14ac:dyDescent="0.3">
      <c r="A86" s="13" t="s">
        <v>91</v>
      </c>
      <c r="B86" s="76">
        <v>6919</v>
      </c>
      <c r="C86" s="76">
        <v>6877</v>
      </c>
      <c r="D86" s="76">
        <v>6792</v>
      </c>
      <c r="E86" s="76">
        <v>6720</v>
      </c>
      <c r="F86" s="76">
        <v>6704</v>
      </c>
      <c r="G86" s="76">
        <v>6660</v>
      </c>
      <c r="H86" s="76">
        <v>6615</v>
      </c>
      <c r="I86" s="76">
        <v>6575</v>
      </c>
      <c r="J86" s="76">
        <v>6507</v>
      </c>
      <c r="K86" s="76">
        <v>6441</v>
      </c>
      <c r="L86" s="63">
        <v>6375</v>
      </c>
      <c r="M86" s="76">
        <v>6305</v>
      </c>
      <c r="N86" s="76">
        <v>6249</v>
      </c>
      <c r="O86" s="76">
        <v>6191</v>
      </c>
      <c r="P86" s="76">
        <v>6142</v>
      </c>
      <c r="Q86" s="76">
        <v>6066</v>
      </c>
      <c r="R86" s="76">
        <v>5999</v>
      </c>
      <c r="S86" s="76">
        <v>5930</v>
      </c>
      <c r="T86" s="76">
        <v>5856</v>
      </c>
      <c r="U86" s="76">
        <v>5802</v>
      </c>
      <c r="V86" s="76">
        <v>5751</v>
      </c>
      <c r="W86" s="76">
        <v>5704</v>
      </c>
      <c r="X86" s="76">
        <v>5666</v>
      </c>
      <c r="Y86" s="76">
        <v>5629</v>
      </c>
      <c r="Z86" s="76">
        <v>5568</v>
      </c>
      <c r="AA86" s="63">
        <v>5539</v>
      </c>
    </row>
    <row r="87" spans="1:27" ht="12.75" customHeight="1" x14ac:dyDescent="0.3">
      <c r="A87" s="13" t="s">
        <v>92</v>
      </c>
      <c r="B87" s="76">
        <v>2358</v>
      </c>
      <c r="C87" s="76">
        <v>2388</v>
      </c>
      <c r="D87" s="76">
        <v>2447</v>
      </c>
      <c r="E87" s="76">
        <v>2510</v>
      </c>
      <c r="F87" s="76">
        <v>2560</v>
      </c>
      <c r="G87" s="76">
        <v>2604</v>
      </c>
      <c r="H87" s="76">
        <v>2627</v>
      </c>
      <c r="I87" s="76">
        <v>2661</v>
      </c>
      <c r="J87" s="76">
        <v>2722</v>
      </c>
      <c r="K87" s="76">
        <v>2780</v>
      </c>
      <c r="L87" s="63">
        <v>2830</v>
      </c>
      <c r="M87" s="76">
        <v>2901</v>
      </c>
      <c r="N87" s="76">
        <v>2933</v>
      </c>
      <c r="O87" s="76">
        <v>2971</v>
      </c>
      <c r="P87" s="76">
        <v>2989</v>
      </c>
      <c r="Q87" s="76">
        <v>3025</v>
      </c>
      <c r="R87" s="76">
        <v>3062</v>
      </c>
      <c r="S87" s="76">
        <v>3092</v>
      </c>
      <c r="T87" s="76">
        <v>3133</v>
      </c>
      <c r="U87" s="76">
        <v>3154</v>
      </c>
      <c r="V87" s="76">
        <v>3165</v>
      </c>
      <c r="W87" s="76">
        <v>3172</v>
      </c>
      <c r="X87" s="76">
        <v>3164</v>
      </c>
      <c r="Y87" s="76">
        <v>3149</v>
      </c>
      <c r="Z87" s="76">
        <v>3165</v>
      </c>
      <c r="AA87" s="63">
        <v>3143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0.17735213265939523</v>
      </c>
      <c r="C90" s="38">
        <f t="shared" ref="C90:AA94" si="11">C83/SUM(C$83:C$85)</f>
        <v>0.17695656036244115</v>
      </c>
      <c r="D90" s="38">
        <f t="shared" si="11"/>
        <v>0.17758589994659071</v>
      </c>
      <c r="E90" s="38">
        <f t="shared" si="11"/>
        <v>0.17728852838933951</v>
      </c>
      <c r="F90" s="38">
        <f t="shared" si="11"/>
        <v>0.17285714285714285</v>
      </c>
      <c r="G90" s="38">
        <f t="shared" si="11"/>
        <v>0.17122920021470747</v>
      </c>
      <c r="H90" s="38">
        <f t="shared" si="11"/>
        <v>0.17126972740315638</v>
      </c>
      <c r="I90" s="38">
        <f t="shared" si="11"/>
        <v>0.16905083220872694</v>
      </c>
      <c r="J90" s="38">
        <f t="shared" si="11"/>
        <v>0.1680338952492563</v>
      </c>
      <c r="K90" s="38">
        <f t="shared" si="11"/>
        <v>0.16702800361336947</v>
      </c>
      <c r="L90" s="39">
        <f t="shared" si="11"/>
        <v>0.16576037701649446</v>
      </c>
      <c r="M90" s="38">
        <f t="shared" si="11"/>
        <v>0.16271032287403364</v>
      </c>
      <c r="N90" s="38">
        <f t="shared" si="11"/>
        <v>0.1618439068918302</v>
      </c>
      <c r="O90" s="38">
        <f t="shared" si="11"/>
        <v>0.16037390029325513</v>
      </c>
      <c r="P90" s="38">
        <f t="shared" si="11"/>
        <v>0.15866580668939465</v>
      </c>
      <c r="Q90" s="38">
        <f t="shared" si="11"/>
        <v>0.15785085687818434</v>
      </c>
      <c r="R90" s="38">
        <f t="shared" si="11"/>
        <v>0.15719467956469166</v>
      </c>
      <c r="S90" s="38">
        <f t="shared" si="11"/>
        <v>0.15658595868000375</v>
      </c>
      <c r="T90" s="38">
        <f t="shared" si="11"/>
        <v>0.15564531279353747</v>
      </c>
      <c r="U90" s="38">
        <f t="shared" si="11"/>
        <v>0.15445619335347432</v>
      </c>
      <c r="V90" s="38">
        <f t="shared" si="11"/>
        <v>0.15375854214123008</v>
      </c>
      <c r="W90" s="38">
        <f t="shared" si="11"/>
        <v>0.15313424291575231</v>
      </c>
      <c r="X90" s="38">
        <f t="shared" si="11"/>
        <v>0.15242848915338836</v>
      </c>
      <c r="Y90" s="38">
        <f t="shared" si="11"/>
        <v>0.15172013915732507</v>
      </c>
      <c r="Z90" s="38">
        <f t="shared" si="11"/>
        <v>0.15098191716896753</v>
      </c>
      <c r="AA90" s="39">
        <f t="shared" si="11"/>
        <v>0.1504061062726294</v>
      </c>
    </row>
    <row r="91" spans="1:27" ht="12.75" customHeight="1" x14ac:dyDescent="0.3">
      <c r="A91" s="13" t="s">
        <v>77</v>
      </c>
      <c r="B91" s="38">
        <f t="shared" ref="B91:Q94" si="12">B84/SUM(B$83:B$85)</f>
        <v>0.61032059945020833</v>
      </c>
      <c r="C91" s="38">
        <f t="shared" si="12"/>
        <v>0.61567292351425784</v>
      </c>
      <c r="D91" s="38">
        <f t="shared" si="12"/>
        <v>0.61767164945700548</v>
      </c>
      <c r="E91" s="38">
        <f t="shared" si="12"/>
        <v>0.61315625278545327</v>
      </c>
      <c r="F91" s="38">
        <f t="shared" si="12"/>
        <v>0.61178571428571427</v>
      </c>
      <c r="G91" s="38">
        <f t="shared" si="12"/>
        <v>0.60896403650026842</v>
      </c>
      <c r="H91" s="38">
        <f t="shared" si="12"/>
        <v>0.60464490674318505</v>
      </c>
      <c r="I91" s="38">
        <f t="shared" si="12"/>
        <v>0.60458839406207832</v>
      </c>
      <c r="J91" s="38">
        <f t="shared" si="12"/>
        <v>0.60298203506715953</v>
      </c>
      <c r="K91" s="38">
        <f t="shared" si="12"/>
        <v>0.60565417976513103</v>
      </c>
      <c r="L91" s="39">
        <f t="shared" si="12"/>
        <v>0.60685154975530176</v>
      </c>
      <c r="M91" s="38">
        <f t="shared" si="12"/>
        <v>0.60472942246475669</v>
      </c>
      <c r="N91" s="38">
        <f t="shared" si="12"/>
        <v>0.60063897763578278</v>
      </c>
      <c r="O91" s="38">
        <f t="shared" si="12"/>
        <v>0.5950329912023461</v>
      </c>
      <c r="P91" s="38">
        <f t="shared" si="12"/>
        <v>0.59366073896618443</v>
      </c>
      <c r="Q91" s="38">
        <f t="shared" si="12"/>
        <v>0.59082908754052799</v>
      </c>
      <c r="R91" s="38">
        <f t="shared" si="11"/>
        <v>0.5877592782066785</v>
      </c>
      <c r="S91" s="38">
        <f t="shared" si="11"/>
        <v>0.58380854445171548</v>
      </c>
      <c r="T91" s="38">
        <f t="shared" si="11"/>
        <v>0.58078151418373103</v>
      </c>
      <c r="U91" s="38">
        <f t="shared" si="11"/>
        <v>0.577416918429003</v>
      </c>
      <c r="V91" s="38">
        <f t="shared" si="11"/>
        <v>0.57327258921791946</v>
      </c>
      <c r="W91" s="38">
        <f t="shared" si="11"/>
        <v>0.57103329834939409</v>
      </c>
      <c r="X91" s="38">
        <f t="shared" si="11"/>
        <v>0.56959109234018046</v>
      </c>
      <c r="Y91" s="38">
        <f t="shared" si="11"/>
        <v>0.5683223811364515</v>
      </c>
      <c r="Z91" s="38">
        <f t="shared" si="11"/>
        <v>0.56785922613260742</v>
      </c>
      <c r="AA91" s="39">
        <f t="shared" si="11"/>
        <v>0.56825521088169095</v>
      </c>
    </row>
    <row r="92" spans="1:27" ht="12.75" customHeight="1" x14ac:dyDescent="0.3">
      <c r="A92" s="13" t="s">
        <v>78</v>
      </c>
      <c r="B92" s="38">
        <f t="shared" si="12"/>
        <v>0.21232726789039638</v>
      </c>
      <c r="C92" s="38">
        <f t="shared" si="11"/>
        <v>0.20737051612330107</v>
      </c>
      <c r="D92" s="38">
        <f t="shared" si="11"/>
        <v>0.20474245059640375</v>
      </c>
      <c r="E92" s="38">
        <f t="shared" si="11"/>
        <v>0.20955521882520725</v>
      </c>
      <c r="F92" s="38">
        <f t="shared" si="11"/>
        <v>0.21535714285714286</v>
      </c>
      <c r="G92" s="38">
        <f t="shared" si="11"/>
        <v>0.21980676328502416</v>
      </c>
      <c r="H92" s="38">
        <f t="shared" si="11"/>
        <v>0.22408536585365854</v>
      </c>
      <c r="I92" s="38">
        <f t="shared" si="11"/>
        <v>0.22636077372919478</v>
      </c>
      <c r="J92" s="38">
        <f t="shared" si="11"/>
        <v>0.22898406968358423</v>
      </c>
      <c r="K92" s="38">
        <f t="shared" si="11"/>
        <v>0.22731781662149955</v>
      </c>
      <c r="L92" s="39">
        <f t="shared" si="11"/>
        <v>0.22738807322820373</v>
      </c>
      <c r="M92" s="38">
        <f t="shared" si="11"/>
        <v>0.23256025466120964</v>
      </c>
      <c r="N92" s="38">
        <f t="shared" si="11"/>
        <v>0.23751711547238705</v>
      </c>
      <c r="O92" s="38">
        <f t="shared" si="11"/>
        <v>0.24459310850439883</v>
      </c>
      <c r="P92" s="38">
        <f t="shared" si="11"/>
        <v>0.2476734543444209</v>
      </c>
      <c r="Q92" s="38">
        <f t="shared" si="11"/>
        <v>0.25132005558128762</v>
      </c>
      <c r="R92" s="38">
        <f t="shared" si="11"/>
        <v>0.25504604222862992</v>
      </c>
      <c r="S92" s="38">
        <f t="shared" si="11"/>
        <v>0.25960549686828083</v>
      </c>
      <c r="T92" s="38">
        <f t="shared" si="11"/>
        <v>0.26357317302273153</v>
      </c>
      <c r="U92" s="38">
        <f t="shared" si="11"/>
        <v>0.26812688821752267</v>
      </c>
      <c r="V92" s="38">
        <f t="shared" si="11"/>
        <v>0.2729688686408504</v>
      </c>
      <c r="W92" s="38">
        <f t="shared" si="11"/>
        <v>0.27583245873485357</v>
      </c>
      <c r="X92" s="38">
        <f t="shared" si="11"/>
        <v>0.27798041850643118</v>
      </c>
      <c r="Y92" s="38">
        <f t="shared" si="11"/>
        <v>0.27995747970622342</v>
      </c>
      <c r="Z92" s="38">
        <f t="shared" si="11"/>
        <v>0.28115885669842505</v>
      </c>
      <c r="AA92" s="39">
        <f t="shared" si="11"/>
        <v>0.28133868284567964</v>
      </c>
    </row>
    <row r="93" spans="1:27" ht="12.75" customHeight="1" x14ac:dyDescent="0.3">
      <c r="A93" s="13" t="s">
        <v>91</v>
      </c>
      <c r="B93" s="38">
        <f t="shared" si="12"/>
        <v>0.61354970293517774</v>
      </c>
      <c r="C93" s="38">
        <f t="shared" si="11"/>
        <v>0.61090876787776494</v>
      </c>
      <c r="D93" s="38">
        <f t="shared" si="11"/>
        <v>0.60459319921666366</v>
      </c>
      <c r="E93" s="38">
        <f t="shared" si="11"/>
        <v>0.59898386665478209</v>
      </c>
      <c r="F93" s="38">
        <f t="shared" si="11"/>
        <v>0.59857142857142853</v>
      </c>
      <c r="G93" s="38">
        <f t="shared" si="11"/>
        <v>0.59581320450885666</v>
      </c>
      <c r="H93" s="38">
        <f t="shared" si="11"/>
        <v>0.59316714490674316</v>
      </c>
      <c r="I93" s="38">
        <f t="shared" si="11"/>
        <v>0.59154295996401263</v>
      </c>
      <c r="J93" s="38">
        <f t="shared" si="11"/>
        <v>0.58658613540070315</v>
      </c>
      <c r="K93" s="38">
        <f t="shared" si="11"/>
        <v>0.58184281842818431</v>
      </c>
      <c r="L93" s="39">
        <f t="shared" si="11"/>
        <v>0.5777596519847743</v>
      </c>
      <c r="M93" s="38">
        <f t="shared" si="11"/>
        <v>0.57344247385175084</v>
      </c>
      <c r="N93" s="38">
        <f t="shared" si="11"/>
        <v>0.5704244637151985</v>
      </c>
      <c r="O93" s="38">
        <f t="shared" si="11"/>
        <v>0.56735703812316718</v>
      </c>
      <c r="P93" s="38">
        <f t="shared" si="11"/>
        <v>0.56592647194324153</v>
      </c>
      <c r="Q93" s="38">
        <f t="shared" si="11"/>
        <v>0.56192681797128297</v>
      </c>
      <c r="R93" s="38">
        <f t="shared" si="11"/>
        <v>0.55799460515300903</v>
      </c>
      <c r="S93" s="38">
        <f t="shared" si="11"/>
        <v>0.55436103580443119</v>
      </c>
      <c r="T93" s="38">
        <f t="shared" si="11"/>
        <v>0.55006575239526578</v>
      </c>
      <c r="U93" s="38">
        <f t="shared" si="11"/>
        <v>0.54777190332326287</v>
      </c>
      <c r="V93" s="38">
        <f t="shared" si="11"/>
        <v>0.54584282460136679</v>
      </c>
      <c r="W93" s="38">
        <f t="shared" si="11"/>
        <v>0.54422287949623127</v>
      </c>
      <c r="X93" s="38">
        <f t="shared" si="11"/>
        <v>0.54386638510270691</v>
      </c>
      <c r="Y93" s="38">
        <f t="shared" si="11"/>
        <v>0.54396984924623115</v>
      </c>
      <c r="Z93" s="38">
        <f t="shared" si="11"/>
        <v>0.54131829671398013</v>
      </c>
      <c r="AA93" s="39">
        <f t="shared" si="11"/>
        <v>0.54202955279381548</v>
      </c>
    </row>
    <row r="94" spans="1:27" ht="12.75" customHeight="1" x14ac:dyDescent="0.3">
      <c r="A94" s="13" t="s">
        <v>92</v>
      </c>
      <c r="B94" s="38">
        <f t="shared" si="12"/>
        <v>0.20909816440542697</v>
      </c>
      <c r="C94" s="38">
        <f t="shared" si="11"/>
        <v>0.21213467175979392</v>
      </c>
      <c r="D94" s="38">
        <f t="shared" si="11"/>
        <v>0.2178209008367456</v>
      </c>
      <c r="E94" s="38">
        <f t="shared" si="11"/>
        <v>0.22372760495587843</v>
      </c>
      <c r="F94" s="38">
        <f t="shared" si="11"/>
        <v>0.22857142857142856</v>
      </c>
      <c r="G94" s="38">
        <f t="shared" si="11"/>
        <v>0.23295759527643586</v>
      </c>
      <c r="H94" s="38">
        <f t="shared" si="11"/>
        <v>0.23556312769010043</v>
      </c>
      <c r="I94" s="38">
        <f t="shared" si="11"/>
        <v>0.23940620782726046</v>
      </c>
      <c r="J94" s="38">
        <f t="shared" si="11"/>
        <v>0.24537996935004056</v>
      </c>
      <c r="K94" s="38">
        <f t="shared" si="11"/>
        <v>0.25112917795844625</v>
      </c>
      <c r="L94" s="39">
        <f t="shared" si="11"/>
        <v>0.25647997099873121</v>
      </c>
      <c r="M94" s="38">
        <f t="shared" si="11"/>
        <v>0.26384720327421557</v>
      </c>
      <c r="N94" s="38">
        <f t="shared" si="11"/>
        <v>0.26773162939297124</v>
      </c>
      <c r="O94" s="38">
        <f t="shared" si="11"/>
        <v>0.27226906158357772</v>
      </c>
      <c r="P94" s="38">
        <f t="shared" si="11"/>
        <v>0.27540772136736386</v>
      </c>
      <c r="Q94" s="38">
        <f t="shared" si="11"/>
        <v>0.28022232515053264</v>
      </c>
      <c r="R94" s="38">
        <f t="shared" si="11"/>
        <v>0.28481071528229934</v>
      </c>
      <c r="S94" s="38">
        <f t="shared" si="11"/>
        <v>0.28905300551556512</v>
      </c>
      <c r="T94" s="38">
        <f t="shared" si="11"/>
        <v>0.29428893481119667</v>
      </c>
      <c r="U94" s="38">
        <f t="shared" si="11"/>
        <v>0.29777190332326287</v>
      </c>
      <c r="V94" s="38">
        <f t="shared" si="11"/>
        <v>0.30039863325740318</v>
      </c>
      <c r="W94" s="38">
        <f t="shared" si="11"/>
        <v>0.30264287758801639</v>
      </c>
      <c r="X94" s="38">
        <f t="shared" si="11"/>
        <v>0.30370512574390479</v>
      </c>
      <c r="Y94" s="38">
        <f t="shared" si="11"/>
        <v>0.30431001159644377</v>
      </c>
      <c r="Z94" s="38">
        <f t="shared" si="11"/>
        <v>0.30769978611705229</v>
      </c>
      <c r="AA94" s="39">
        <f t="shared" si="11"/>
        <v>0.30756434093355517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290.58847566206737</v>
      </c>
      <c r="C97" s="76">
        <f t="shared" ref="C97:AA97" si="13">C83/(C84/1000)</f>
        <v>287.4197542298499</v>
      </c>
      <c r="D97" s="76">
        <f t="shared" si="13"/>
        <v>287.50858178889428</v>
      </c>
      <c r="E97" s="76">
        <f t="shared" si="13"/>
        <v>289.1408634976014</v>
      </c>
      <c r="F97" s="76">
        <f t="shared" si="13"/>
        <v>282.54524226503207</v>
      </c>
      <c r="G97" s="76">
        <f t="shared" si="13"/>
        <v>281.18113706478624</v>
      </c>
      <c r="H97" s="76">
        <f t="shared" si="13"/>
        <v>283.25671066290965</v>
      </c>
      <c r="I97" s="76">
        <f t="shared" si="13"/>
        <v>279.61309523809524</v>
      </c>
      <c r="J97" s="76">
        <f t="shared" si="13"/>
        <v>278.67147854668815</v>
      </c>
      <c r="K97" s="76">
        <f t="shared" si="13"/>
        <v>275.78114573260586</v>
      </c>
      <c r="L97" s="63">
        <f t="shared" si="13"/>
        <v>273.14814814814815</v>
      </c>
      <c r="M97" s="76">
        <f t="shared" si="13"/>
        <v>269.06301699503683</v>
      </c>
      <c r="N97" s="76">
        <f t="shared" si="13"/>
        <v>269.45288753799394</v>
      </c>
      <c r="O97" s="76">
        <f t="shared" si="13"/>
        <v>269.52102263976587</v>
      </c>
      <c r="P97" s="76">
        <f t="shared" si="13"/>
        <v>267.26680117957477</v>
      </c>
      <c r="Q97" s="76">
        <f t="shared" si="13"/>
        <v>267.16839134524929</v>
      </c>
      <c r="R97" s="76">
        <f t="shared" si="13"/>
        <v>267.44738091470168</v>
      </c>
      <c r="S97" s="76">
        <f t="shared" si="13"/>
        <v>268.21457165732585</v>
      </c>
      <c r="T97" s="76">
        <f t="shared" si="13"/>
        <v>267.99288371340776</v>
      </c>
      <c r="U97" s="76">
        <f t="shared" si="13"/>
        <v>267.49509483322436</v>
      </c>
      <c r="V97" s="76">
        <f t="shared" si="13"/>
        <v>268.21192052980132</v>
      </c>
      <c r="W97" s="76">
        <f t="shared" si="13"/>
        <v>268.17042606516287</v>
      </c>
      <c r="X97" s="76">
        <f t="shared" si="13"/>
        <v>267.61038085608357</v>
      </c>
      <c r="Y97" s="76">
        <f t="shared" si="13"/>
        <v>266.96140112225811</v>
      </c>
      <c r="Z97" s="76">
        <f t="shared" si="13"/>
        <v>265.87913028590992</v>
      </c>
      <c r="AA97" s="63">
        <f t="shared" si="13"/>
        <v>264.68055794730498</v>
      </c>
    </row>
    <row r="98" spans="1:27" ht="12.75" customHeight="1" x14ac:dyDescent="0.3">
      <c r="A98" s="13" t="s">
        <v>78</v>
      </c>
      <c r="B98" s="76">
        <f>B85/(B84/1000)</f>
        <v>347.89464435849936</v>
      </c>
      <c r="C98" s="76">
        <f t="shared" ref="C98:AA98" si="14">C85/(C84/1000)</f>
        <v>336.81928862427674</v>
      </c>
      <c r="D98" s="76">
        <f t="shared" si="14"/>
        <v>331.47458002385673</v>
      </c>
      <c r="E98" s="76">
        <f t="shared" si="14"/>
        <v>341.76479139409798</v>
      </c>
      <c r="F98" s="76">
        <f t="shared" si="14"/>
        <v>352.01401050788087</v>
      </c>
      <c r="G98" s="76">
        <f t="shared" si="14"/>
        <v>360.95196121639486</v>
      </c>
      <c r="H98" s="76">
        <f t="shared" si="14"/>
        <v>370.60655494586979</v>
      </c>
      <c r="I98" s="76">
        <f t="shared" si="14"/>
        <v>374.40476190476193</v>
      </c>
      <c r="J98" s="76">
        <f t="shared" si="14"/>
        <v>379.75272291168716</v>
      </c>
      <c r="K98" s="76">
        <f t="shared" si="14"/>
        <v>375.32609237445041</v>
      </c>
      <c r="L98" s="63">
        <f t="shared" si="14"/>
        <v>374.70131421744327</v>
      </c>
      <c r="M98" s="76">
        <f t="shared" si="14"/>
        <v>384.56910813656191</v>
      </c>
      <c r="N98" s="76">
        <f t="shared" si="14"/>
        <v>395.44072948328267</v>
      </c>
      <c r="O98" s="76">
        <f t="shared" si="14"/>
        <v>411.05806252887726</v>
      </c>
      <c r="P98" s="76">
        <f t="shared" si="14"/>
        <v>417.19695793884841</v>
      </c>
      <c r="Q98" s="76">
        <f t="shared" si="14"/>
        <v>425.3684540608341</v>
      </c>
      <c r="R98" s="76">
        <f t="shared" si="14"/>
        <v>433.92941921190061</v>
      </c>
      <c r="S98" s="76">
        <f t="shared" si="14"/>
        <v>444.67574059247397</v>
      </c>
      <c r="T98" s="76">
        <f t="shared" si="14"/>
        <v>453.82500404334468</v>
      </c>
      <c r="U98" s="76">
        <f t="shared" si="14"/>
        <v>464.35578809679532</v>
      </c>
      <c r="V98" s="76">
        <f t="shared" si="14"/>
        <v>476.15894039735099</v>
      </c>
      <c r="W98" s="76">
        <f t="shared" si="14"/>
        <v>483.04093567251459</v>
      </c>
      <c r="X98" s="76">
        <f t="shared" si="14"/>
        <v>488.03505224132118</v>
      </c>
      <c r="Y98" s="76">
        <f t="shared" si="14"/>
        <v>492.60329875871446</v>
      </c>
      <c r="Z98" s="76">
        <f t="shared" si="14"/>
        <v>495.120698510529</v>
      </c>
      <c r="AA98" s="63">
        <f t="shared" si="14"/>
        <v>495.09213018770447</v>
      </c>
    </row>
    <row r="99" spans="1:27" ht="12.75" customHeight="1" x14ac:dyDescent="0.3">
      <c r="A99" s="13" t="s">
        <v>80</v>
      </c>
      <c r="B99" s="76">
        <f>SUM(B97:B98)</f>
        <v>638.48312002056673</v>
      </c>
      <c r="C99" s="76">
        <f t="shared" ref="C99:AA99" si="15">SUM(C97:C98)</f>
        <v>624.23904285412664</v>
      </c>
      <c r="D99" s="76">
        <f t="shared" si="15"/>
        <v>618.98316181275095</v>
      </c>
      <c r="E99" s="76">
        <f t="shared" si="15"/>
        <v>630.90565489169944</v>
      </c>
      <c r="F99" s="76">
        <f t="shared" si="15"/>
        <v>634.55925277291294</v>
      </c>
      <c r="G99" s="76">
        <f t="shared" si="15"/>
        <v>642.13309828118111</v>
      </c>
      <c r="H99" s="76">
        <f t="shared" si="15"/>
        <v>653.86326560877944</v>
      </c>
      <c r="I99" s="76">
        <f t="shared" si="15"/>
        <v>654.01785714285711</v>
      </c>
      <c r="J99" s="76">
        <f t="shared" si="15"/>
        <v>658.42420145837536</v>
      </c>
      <c r="K99" s="76">
        <f t="shared" si="15"/>
        <v>651.10723810705622</v>
      </c>
      <c r="L99" s="63">
        <f t="shared" si="15"/>
        <v>647.84946236559142</v>
      </c>
      <c r="M99" s="76">
        <f t="shared" si="15"/>
        <v>653.63212513159874</v>
      </c>
      <c r="N99" s="76">
        <f t="shared" si="15"/>
        <v>664.89361702127667</v>
      </c>
      <c r="O99" s="76">
        <f t="shared" si="15"/>
        <v>680.57908516864313</v>
      </c>
      <c r="P99" s="76">
        <f t="shared" si="15"/>
        <v>684.46375911842324</v>
      </c>
      <c r="Q99" s="76">
        <f t="shared" si="15"/>
        <v>692.53684540608333</v>
      </c>
      <c r="R99" s="76">
        <f t="shared" si="15"/>
        <v>701.37680012660235</v>
      </c>
      <c r="S99" s="76">
        <f t="shared" si="15"/>
        <v>712.89031224979976</v>
      </c>
      <c r="T99" s="76">
        <f t="shared" si="15"/>
        <v>721.8178877567525</v>
      </c>
      <c r="U99" s="76">
        <f t="shared" si="15"/>
        <v>731.85088293001968</v>
      </c>
      <c r="V99" s="76">
        <f t="shared" si="15"/>
        <v>744.37086092715231</v>
      </c>
      <c r="W99" s="76">
        <f t="shared" si="15"/>
        <v>751.21136173767741</v>
      </c>
      <c r="X99" s="76">
        <f t="shared" si="15"/>
        <v>755.64543309740475</v>
      </c>
      <c r="Y99" s="76">
        <f t="shared" si="15"/>
        <v>759.56469988097251</v>
      </c>
      <c r="Z99" s="76">
        <f t="shared" si="15"/>
        <v>760.99982879643892</v>
      </c>
      <c r="AA99" s="63">
        <f t="shared" si="15"/>
        <v>759.7726881350095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11713</v>
      </c>
      <c r="D10" s="76">
        <v>11740</v>
      </c>
      <c r="E10" s="76">
        <v>11753</v>
      </c>
      <c r="F10" s="76">
        <v>11773</v>
      </c>
      <c r="G10" s="76">
        <v>11782</v>
      </c>
      <c r="H10" s="76">
        <v>11795</v>
      </c>
      <c r="I10" s="76">
        <v>11804</v>
      </c>
      <c r="J10" s="76">
        <v>11804</v>
      </c>
      <c r="K10" s="76">
        <v>11803</v>
      </c>
      <c r="L10" s="63">
        <v>11802</v>
      </c>
      <c r="M10" s="76">
        <v>11790</v>
      </c>
      <c r="N10" s="76">
        <v>11778</v>
      </c>
      <c r="O10" s="76">
        <v>11754</v>
      </c>
      <c r="P10" s="76">
        <v>11732</v>
      </c>
      <c r="Q10" s="76">
        <v>11713</v>
      </c>
      <c r="R10" s="76">
        <v>11693</v>
      </c>
      <c r="S10" s="76">
        <v>11668</v>
      </c>
      <c r="T10" s="76">
        <v>11639</v>
      </c>
      <c r="U10" s="76">
        <v>11607</v>
      </c>
      <c r="V10" s="76">
        <v>11572</v>
      </c>
      <c r="W10" s="76">
        <v>11537</v>
      </c>
      <c r="X10" s="76">
        <v>11502</v>
      </c>
      <c r="Y10" s="76">
        <v>11466</v>
      </c>
      <c r="Z10" s="76">
        <v>11433</v>
      </c>
      <c r="AA10" s="63">
        <v>11395</v>
      </c>
    </row>
    <row r="11" spans="1:27" ht="12.75" customHeight="1" x14ac:dyDescent="0.3">
      <c r="A11" s="6" t="s">
        <v>55</v>
      </c>
      <c r="B11" s="25"/>
      <c r="C11" s="76">
        <v>113</v>
      </c>
      <c r="D11" s="76">
        <v>112</v>
      </c>
      <c r="E11" s="76">
        <v>111</v>
      </c>
      <c r="F11" s="76">
        <v>110</v>
      </c>
      <c r="G11" s="76">
        <v>111</v>
      </c>
      <c r="H11" s="76">
        <v>110</v>
      </c>
      <c r="I11" s="76">
        <v>106</v>
      </c>
      <c r="J11" s="76">
        <v>106</v>
      </c>
      <c r="K11" s="76">
        <v>105</v>
      </c>
      <c r="L11" s="63">
        <v>100</v>
      </c>
      <c r="M11" s="76">
        <v>101</v>
      </c>
      <c r="N11" s="76">
        <v>100</v>
      </c>
      <c r="O11" s="76">
        <v>99</v>
      </c>
      <c r="P11" s="76">
        <v>97</v>
      </c>
      <c r="Q11" s="76">
        <v>96</v>
      </c>
      <c r="R11" s="76">
        <v>95</v>
      </c>
      <c r="S11" s="76">
        <v>95</v>
      </c>
      <c r="T11" s="76">
        <v>94</v>
      </c>
      <c r="U11" s="76">
        <v>93</v>
      </c>
      <c r="V11" s="76">
        <v>94</v>
      </c>
      <c r="W11" s="76">
        <v>91</v>
      </c>
      <c r="X11" s="76">
        <v>90</v>
      </c>
      <c r="Y11" s="76">
        <v>90</v>
      </c>
      <c r="Z11" s="76">
        <v>91</v>
      </c>
      <c r="AA11" s="63">
        <v>89</v>
      </c>
    </row>
    <row r="12" spans="1:27" ht="12.75" customHeight="1" x14ac:dyDescent="0.3">
      <c r="A12" s="6" t="s">
        <v>56</v>
      </c>
      <c r="B12" s="25"/>
      <c r="C12" s="76">
        <v>113</v>
      </c>
      <c r="D12" s="76">
        <v>118</v>
      </c>
      <c r="E12" s="76">
        <v>123</v>
      </c>
      <c r="F12" s="76">
        <v>122</v>
      </c>
      <c r="G12" s="76">
        <v>122</v>
      </c>
      <c r="H12" s="76">
        <v>127</v>
      </c>
      <c r="I12" s="76">
        <v>135</v>
      </c>
      <c r="J12" s="76">
        <v>134</v>
      </c>
      <c r="K12" s="76">
        <v>134</v>
      </c>
      <c r="L12" s="63">
        <v>135</v>
      </c>
      <c r="M12" s="76">
        <v>136</v>
      </c>
      <c r="N12" s="76">
        <v>147</v>
      </c>
      <c r="O12" s="76">
        <v>144</v>
      </c>
      <c r="P12" s="76">
        <v>141</v>
      </c>
      <c r="Q12" s="76">
        <v>143</v>
      </c>
      <c r="R12" s="76">
        <v>145</v>
      </c>
      <c r="S12" s="76">
        <v>145</v>
      </c>
      <c r="T12" s="76">
        <v>148</v>
      </c>
      <c r="U12" s="76">
        <v>151</v>
      </c>
      <c r="V12" s="76">
        <v>152</v>
      </c>
      <c r="W12" s="76">
        <v>148</v>
      </c>
      <c r="X12" s="76">
        <v>149</v>
      </c>
      <c r="Y12" s="76">
        <v>146</v>
      </c>
      <c r="Z12" s="76">
        <v>152</v>
      </c>
      <c r="AA12" s="63">
        <v>146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0</v>
      </c>
      <c r="D14" s="76">
        <f t="shared" ref="D14:AA14" si="0">D11-D12</f>
        <v>-6</v>
      </c>
      <c r="E14" s="76">
        <f t="shared" si="0"/>
        <v>-12</v>
      </c>
      <c r="F14" s="76">
        <f t="shared" si="0"/>
        <v>-12</v>
      </c>
      <c r="G14" s="76">
        <f t="shared" si="0"/>
        <v>-11</v>
      </c>
      <c r="H14" s="76">
        <f t="shared" si="0"/>
        <v>-17</v>
      </c>
      <c r="I14" s="76">
        <f t="shared" si="0"/>
        <v>-29</v>
      </c>
      <c r="J14" s="76">
        <f t="shared" si="0"/>
        <v>-28</v>
      </c>
      <c r="K14" s="76">
        <f t="shared" si="0"/>
        <v>-29</v>
      </c>
      <c r="L14" s="63">
        <f t="shared" si="0"/>
        <v>-35</v>
      </c>
      <c r="M14" s="76">
        <f t="shared" si="0"/>
        <v>-35</v>
      </c>
      <c r="N14" s="76">
        <f t="shared" si="0"/>
        <v>-47</v>
      </c>
      <c r="O14" s="76">
        <f t="shared" si="0"/>
        <v>-45</v>
      </c>
      <c r="P14" s="76">
        <f t="shared" si="0"/>
        <v>-44</v>
      </c>
      <c r="Q14" s="76">
        <f t="shared" si="0"/>
        <v>-47</v>
      </c>
      <c r="R14" s="76">
        <f t="shared" si="0"/>
        <v>-50</v>
      </c>
      <c r="S14" s="76">
        <f t="shared" si="0"/>
        <v>-50</v>
      </c>
      <c r="T14" s="76">
        <f t="shared" si="0"/>
        <v>-54</v>
      </c>
      <c r="U14" s="76">
        <f t="shared" si="0"/>
        <v>-58</v>
      </c>
      <c r="V14" s="76">
        <f t="shared" si="0"/>
        <v>-58</v>
      </c>
      <c r="W14" s="76">
        <f t="shared" si="0"/>
        <v>-57</v>
      </c>
      <c r="X14" s="76">
        <f t="shared" si="0"/>
        <v>-59</v>
      </c>
      <c r="Y14" s="76">
        <f t="shared" si="0"/>
        <v>-56</v>
      </c>
      <c r="Z14" s="76">
        <f t="shared" si="0"/>
        <v>-61</v>
      </c>
      <c r="AA14" s="63">
        <f t="shared" si="0"/>
        <v>-57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38</v>
      </c>
      <c r="D16" s="76">
        <v>35</v>
      </c>
      <c r="E16" s="76">
        <v>39</v>
      </c>
      <c r="F16" s="76">
        <v>32</v>
      </c>
      <c r="G16" s="76">
        <v>35</v>
      </c>
      <c r="H16" s="76">
        <v>34</v>
      </c>
      <c r="I16" s="76">
        <v>35</v>
      </c>
      <c r="J16" s="76">
        <v>35</v>
      </c>
      <c r="K16" s="76">
        <v>35</v>
      </c>
      <c r="L16" s="63">
        <v>35</v>
      </c>
      <c r="M16" s="76">
        <v>35</v>
      </c>
      <c r="N16" s="76">
        <v>35</v>
      </c>
      <c r="O16" s="76">
        <v>35</v>
      </c>
      <c r="P16" s="76">
        <v>35</v>
      </c>
      <c r="Q16" s="76">
        <v>35</v>
      </c>
      <c r="R16" s="76">
        <v>35</v>
      </c>
      <c r="S16" s="76">
        <v>35</v>
      </c>
      <c r="T16" s="76">
        <v>35</v>
      </c>
      <c r="U16" s="76">
        <v>35</v>
      </c>
      <c r="V16" s="76">
        <v>35</v>
      </c>
      <c r="W16" s="76">
        <v>35</v>
      </c>
      <c r="X16" s="76">
        <v>35</v>
      </c>
      <c r="Y16" s="76">
        <v>35</v>
      </c>
      <c r="Z16" s="76">
        <v>35</v>
      </c>
      <c r="AA16" s="63">
        <v>35</v>
      </c>
    </row>
    <row r="17" spans="1:27" ht="12.75" customHeight="1" x14ac:dyDescent="0.3">
      <c r="A17" s="81" t="s">
        <v>83</v>
      </c>
      <c r="B17" s="81"/>
      <c r="C17" s="76">
        <v>146</v>
      </c>
      <c r="D17" s="76">
        <v>146</v>
      </c>
      <c r="E17" s="76">
        <v>147</v>
      </c>
      <c r="F17" s="76">
        <v>148</v>
      </c>
      <c r="G17" s="76">
        <v>148</v>
      </c>
      <c r="H17" s="76">
        <v>149</v>
      </c>
      <c r="I17" s="76">
        <v>149</v>
      </c>
      <c r="J17" s="76">
        <v>148</v>
      </c>
      <c r="K17" s="76">
        <v>147</v>
      </c>
      <c r="L17" s="63">
        <v>148</v>
      </c>
      <c r="M17" s="76">
        <v>147</v>
      </c>
      <c r="N17" s="76">
        <v>149</v>
      </c>
      <c r="O17" s="76">
        <v>149</v>
      </c>
      <c r="P17" s="76">
        <v>149</v>
      </c>
      <c r="Q17" s="76">
        <v>151</v>
      </c>
      <c r="R17" s="76">
        <v>149</v>
      </c>
      <c r="S17" s="76">
        <v>150</v>
      </c>
      <c r="T17" s="76">
        <v>150</v>
      </c>
      <c r="U17" s="76">
        <v>148</v>
      </c>
      <c r="V17" s="76">
        <v>149</v>
      </c>
      <c r="W17" s="76">
        <v>149</v>
      </c>
      <c r="X17" s="76">
        <v>149</v>
      </c>
      <c r="Y17" s="76">
        <v>149</v>
      </c>
      <c r="Z17" s="76">
        <v>149</v>
      </c>
      <c r="AA17" s="63">
        <v>148</v>
      </c>
    </row>
    <row r="18" spans="1:27" ht="12.75" customHeight="1" x14ac:dyDescent="0.3">
      <c r="A18" s="6" t="s">
        <v>97</v>
      </c>
      <c r="B18" s="6"/>
      <c r="C18" s="76">
        <v>78</v>
      </c>
      <c r="D18" s="76">
        <v>74</v>
      </c>
      <c r="E18" s="76">
        <v>71</v>
      </c>
      <c r="F18" s="76">
        <v>70</v>
      </c>
      <c r="G18" s="76">
        <v>71</v>
      </c>
      <c r="H18" s="76">
        <v>71</v>
      </c>
      <c r="I18" s="76">
        <v>71</v>
      </c>
      <c r="J18" s="76">
        <v>71</v>
      </c>
      <c r="K18" s="76">
        <v>71</v>
      </c>
      <c r="L18" s="63">
        <v>71</v>
      </c>
      <c r="M18" s="76">
        <v>71</v>
      </c>
      <c r="N18" s="76">
        <v>71</v>
      </c>
      <c r="O18" s="76">
        <v>71</v>
      </c>
      <c r="P18" s="76">
        <v>71</v>
      </c>
      <c r="Q18" s="76">
        <v>71</v>
      </c>
      <c r="R18" s="76">
        <v>71</v>
      </c>
      <c r="S18" s="76">
        <v>71</v>
      </c>
      <c r="T18" s="76">
        <v>71</v>
      </c>
      <c r="U18" s="76">
        <v>71</v>
      </c>
      <c r="V18" s="76">
        <v>71</v>
      </c>
      <c r="W18" s="76">
        <v>71</v>
      </c>
      <c r="X18" s="76">
        <v>71</v>
      </c>
      <c r="Y18" s="76">
        <v>71</v>
      </c>
      <c r="Z18" s="76">
        <v>71</v>
      </c>
      <c r="AA18" s="63">
        <v>71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39</v>
      </c>
      <c r="D20" s="76">
        <v>39</v>
      </c>
      <c r="E20" s="76">
        <v>38</v>
      </c>
      <c r="F20" s="76">
        <v>39</v>
      </c>
      <c r="G20" s="76">
        <v>39</v>
      </c>
      <c r="H20" s="76">
        <v>37</v>
      </c>
      <c r="I20" s="76">
        <v>39</v>
      </c>
      <c r="J20" s="76">
        <v>39</v>
      </c>
      <c r="K20" s="76">
        <v>39</v>
      </c>
      <c r="L20" s="63">
        <v>39</v>
      </c>
      <c r="M20" s="76">
        <v>39</v>
      </c>
      <c r="N20" s="76">
        <v>39</v>
      </c>
      <c r="O20" s="76">
        <v>39</v>
      </c>
      <c r="P20" s="76">
        <v>39</v>
      </c>
      <c r="Q20" s="76">
        <v>39</v>
      </c>
      <c r="R20" s="76">
        <v>39</v>
      </c>
      <c r="S20" s="76">
        <v>39</v>
      </c>
      <c r="T20" s="76">
        <v>39</v>
      </c>
      <c r="U20" s="76">
        <v>39</v>
      </c>
      <c r="V20" s="76">
        <v>39</v>
      </c>
      <c r="W20" s="76">
        <v>39</v>
      </c>
      <c r="X20" s="76">
        <v>39</v>
      </c>
      <c r="Y20" s="76">
        <v>39</v>
      </c>
      <c r="Z20" s="76">
        <v>39</v>
      </c>
      <c r="AA20" s="63">
        <v>39</v>
      </c>
    </row>
    <row r="21" spans="1:27" ht="12.75" customHeight="1" x14ac:dyDescent="0.3">
      <c r="A21" s="81" t="s">
        <v>84</v>
      </c>
      <c r="B21" s="81"/>
      <c r="C21" s="76">
        <v>90</v>
      </c>
      <c r="D21" s="76">
        <v>93</v>
      </c>
      <c r="E21" s="76">
        <v>89</v>
      </c>
      <c r="F21" s="76">
        <v>88</v>
      </c>
      <c r="G21" s="76">
        <v>88</v>
      </c>
      <c r="H21" s="76">
        <v>89</v>
      </c>
      <c r="I21" s="76">
        <v>87</v>
      </c>
      <c r="J21" s="76">
        <v>85</v>
      </c>
      <c r="K21" s="76">
        <v>85</v>
      </c>
      <c r="L21" s="63">
        <v>87</v>
      </c>
      <c r="M21" s="76">
        <v>86</v>
      </c>
      <c r="N21" s="76">
        <v>86</v>
      </c>
      <c r="O21" s="76">
        <v>88</v>
      </c>
      <c r="P21" s="76">
        <v>87</v>
      </c>
      <c r="Q21" s="76">
        <v>88</v>
      </c>
      <c r="R21" s="76">
        <v>87</v>
      </c>
      <c r="S21" s="76">
        <v>88</v>
      </c>
      <c r="T21" s="76">
        <v>87</v>
      </c>
      <c r="U21" s="76">
        <v>88</v>
      </c>
      <c r="V21" s="76">
        <v>88</v>
      </c>
      <c r="W21" s="76">
        <v>89</v>
      </c>
      <c r="X21" s="76">
        <v>89</v>
      </c>
      <c r="Y21" s="76">
        <v>89</v>
      </c>
      <c r="Z21" s="76">
        <v>89</v>
      </c>
      <c r="AA21" s="63">
        <v>88</v>
      </c>
    </row>
    <row r="22" spans="1:27" ht="12.75" customHeight="1" x14ac:dyDescent="0.3">
      <c r="A22" s="6" t="s">
        <v>98</v>
      </c>
      <c r="B22" s="6"/>
      <c r="C22" s="76">
        <v>101</v>
      </c>
      <c r="D22" s="76">
        <v>97</v>
      </c>
      <c r="E22" s="76">
        <v>92</v>
      </c>
      <c r="F22" s="76">
        <v>94</v>
      </c>
      <c r="G22" s="76">
        <v>95</v>
      </c>
      <c r="H22" s="76">
        <v>95</v>
      </c>
      <c r="I22" s="76">
        <v>93</v>
      </c>
      <c r="J22" s="76">
        <v>95</v>
      </c>
      <c r="K22" s="76">
        <v>93</v>
      </c>
      <c r="L22" s="63">
        <v>96</v>
      </c>
      <c r="M22" s="76">
        <v>97</v>
      </c>
      <c r="N22" s="76">
        <v>96</v>
      </c>
      <c r="O22" s="76">
        <v>95</v>
      </c>
      <c r="P22" s="76">
        <v>95</v>
      </c>
      <c r="Q22" s="76">
        <v>93</v>
      </c>
      <c r="R22" s="76">
        <v>93</v>
      </c>
      <c r="S22" s="76">
        <v>95</v>
      </c>
      <c r="T22" s="76">
        <v>95</v>
      </c>
      <c r="U22" s="76">
        <v>93</v>
      </c>
      <c r="V22" s="76">
        <v>93</v>
      </c>
      <c r="W22" s="76">
        <v>93</v>
      </c>
      <c r="X22" s="76">
        <v>93</v>
      </c>
      <c r="Y22" s="76">
        <v>93</v>
      </c>
      <c r="Z22" s="76">
        <v>93</v>
      </c>
      <c r="AA22" s="63">
        <v>93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</v>
      </c>
      <c r="D24" s="76">
        <f t="shared" ref="D24:AA26" si="1">D16-D20</f>
        <v>-4</v>
      </c>
      <c r="E24" s="76">
        <f t="shared" si="1"/>
        <v>1</v>
      </c>
      <c r="F24" s="76">
        <f t="shared" si="1"/>
        <v>-7</v>
      </c>
      <c r="G24" s="76">
        <f t="shared" si="1"/>
        <v>-4</v>
      </c>
      <c r="H24" s="76">
        <f t="shared" si="1"/>
        <v>-3</v>
      </c>
      <c r="I24" s="76">
        <f t="shared" si="1"/>
        <v>-4</v>
      </c>
      <c r="J24" s="76">
        <f t="shared" si="1"/>
        <v>-4</v>
      </c>
      <c r="K24" s="76">
        <f t="shared" si="1"/>
        <v>-4</v>
      </c>
      <c r="L24" s="63">
        <f t="shared" si="1"/>
        <v>-4</v>
      </c>
      <c r="M24" s="76">
        <f t="shared" si="1"/>
        <v>-4</v>
      </c>
      <c r="N24" s="76">
        <f t="shared" si="1"/>
        <v>-4</v>
      </c>
      <c r="O24" s="76">
        <f t="shared" si="1"/>
        <v>-4</v>
      </c>
      <c r="P24" s="76">
        <f t="shared" si="1"/>
        <v>-4</v>
      </c>
      <c r="Q24" s="76">
        <f t="shared" si="1"/>
        <v>-4</v>
      </c>
      <c r="R24" s="76">
        <f t="shared" si="1"/>
        <v>-4</v>
      </c>
      <c r="S24" s="76">
        <f t="shared" si="1"/>
        <v>-4</v>
      </c>
      <c r="T24" s="76">
        <f t="shared" si="1"/>
        <v>-4</v>
      </c>
      <c r="U24" s="76">
        <f t="shared" si="1"/>
        <v>-4</v>
      </c>
      <c r="V24" s="76">
        <f t="shared" si="1"/>
        <v>-4</v>
      </c>
      <c r="W24" s="76">
        <f t="shared" si="1"/>
        <v>-4</v>
      </c>
      <c r="X24" s="76">
        <f t="shared" si="1"/>
        <v>-4</v>
      </c>
      <c r="Y24" s="76">
        <f t="shared" si="1"/>
        <v>-4</v>
      </c>
      <c r="Z24" s="76">
        <f t="shared" si="1"/>
        <v>-4</v>
      </c>
      <c r="AA24" s="63">
        <f t="shared" si="1"/>
        <v>-4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56</v>
      </c>
      <c r="D25" s="76">
        <f t="shared" si="2"/>
        <v>53</v>
      </c>
      <c r="E25" s="76">
        <f t="shared" si="2"/>
        <v>58</v>
      </c>
      <c r="F25" s="76">
        <f t="shared" si="2"/>
        <v>60</v>
      </c>
      <c r="G25" s="76">
        <f t="shared" si="2"/>
        <v>60</v>
      </c>
      <c r="H25" s="76">
        <f t="shared" si="2"/>
        <v>60</v>
      </c>
      <c r="I25" s="76">
        <f t="shared" si="2"/>
        <v>62</v>
      </c>
      <c r="J25" s="76">
        <f t="shared" si="2"/>
        <v>63</v>
      </c>
      <c r="K25" s="76">
        <f t="shared" si="2"/>
        <v>62</v>
      </c>
      <c r="L25" s="63">
        <f t="shared" si="2"/>
        <v>61</v>
      </c>
      <c r="M25" s="76">
        <f t="shared" si="2"/>
        <v>61</v>
      </c>
      <c r="N25" s="76">
        <f t="shared" si="2"/>
        <v>63</v>
      </c>
      <c r="O25" s="76">
        <f t="shared" si="2"/>
        <v>61</v>
      </c>
      <c r="P25" s="76">
        <f t="shared" si="2"/>
        <v>62</v>
      </c>
      <c r="Q25" s="76">
        <f t="shared" si="2"/>
        <v>63</v>
      </c>
      <c r="R25" s="76">
        <f t="shared" si="2"/>
        <v>62</v>
      </c>
      <c r="S25" s="76">
        <f t="shared" si="1"/>
        <v>62</v>
      </c>
      <c r="T25" s="76">
        <f t="shared" si="1"/>
        <v>63</v>
      </c>
      <c r="U25" s="76">
        <f t="shared" si="1"/>
        <v>60</v>
      </c>
      <c r="V25" s="76">
        <f t="shared" si="1"/>
        <v>61</v>
      </c>
      <c r="W25" s="76">
        <f t="shared" si="1"/>
        <v>60</v>
      </c>
      <c r="X25" s="76">
        <f t="shared" si="1"/>
        <v>60</v>
      </c>
      <c r="Y25" s="76">
        <f t="shared" si="1"/>
        <v>60</v>
      </c>
      <c r="Z25" s="76">
        <f t="shared" si="1"/>
        <v>60</v>
      </c>
      <c r="AA25" s="63">
        <f t="shared" si="1"/>
        <v>60</v>
      </c>
    </row>
    <row r="26" spans="1:27" ht="12.75" customHeight="1" x14ac:dyDescent="0.3">
      <c r="A26" s="6" t="s">
        <v>82</v>
      </c>
      <c r="B26" s="6"/>
      <c r="C26" s="76">
        <f t="shared" si="2"/>
        <v>-23</v>
      </c>
      <c r="D26" s="76">
        <f t="shared" si="1"/>
        <v>-23</v>
      </c>
      <c r="E26" s="76">
        <f t="shared" si="1"/>
        <v>-21</v>
      </c>
      <c r="F26" s="76">
        <f t="shared" si="1"/>
        <v>-24</v>
      </c>
      <c r="G26" s="76">
        <f t="shared" si="1"/>
        <v>-24</v>
      </c>
      <c r="H26" s="76">
        <f t="shared" si="1"/>
        <v>-24</v>
      </c>
      <c r="I26" s="76">
        <f t="shared" si="1"/>
        <v>-22</v>
      </c>
      <c r="J26" s="76">
        <f t="shared" si="1"/>
        <v>-24</v>
      </c>
      <c r="K26" s="76">
        <f t="shared" si="1"/>
        <v>-22</v>
      </c>
      <c r="L26" s="63">
        <f t="shared" si="1"/>
        <v>-25</v>
      </c>
      <c r="M26" s="76">
        <f t="shared" si="1"/>
        <v>-26</v>
      </c>
      <c r="N26" s="76">
        <f t="shared" si="1"/>
        <v>-25</v>
      </c>
      <c r="O26" s="76">
        <f t="shared" si="1"/>
        <v>-24</v>
      </c>
      <c r="P26" s="76">
        <f t="shared" si="1"/>
        <v>-24</v>
      </c>
      <c r="Q26" s="76">
        <f t="shared" si="1"/>
        <v>-22</v>
      </c>
      <c r="R26" s="76">
        <f t="shared" si="1"/>
        <v>-22</v>
      </c>
      <c r="S26" s="76">
        <f t="shared" si="1"/>
        <v>-24</v>
      </c>
      <c r="T26" s="76">
        <f t="shared" si="1"/>
        <v>-24</v>
      </c>
      <c r="U26" s="76">
        <f t="shared" si="1"/>
        <v>-22</v>
      </c>
      <c r="V26" s="76">
        <f t="shared" si="1"/>
        <v>-22</v>
      </c>
      <c r="W26" s="76">
        <f t="shared" si="1"/>
        <v>-22</v>
      </c>
      <c r="X26" s="76">
        <f t="shared" si="1"/>
        <v>-22</v>
      </c>
      <c r="Y26" s="76">
        <f t="shared" si="1"/>
        <v>-22</v>
      </c>
      <c r="Z26" s="76">
        <f t="shared" si="1"/>
        <v>-22</v>
      </c>
      <c r="AA26" s="63">
        <f t="shared" si="1"/>
        <v>-22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32</v>
      </c>
      <c r="D28" s="76">
        <f t="shared" ref="D28:AA28" si="3">SUM(D24:D26)</f>
        <v>26</v>
      </c>
      <c r="E28" s="76">
        <f t="shared" si="3"/>
        <v>38</v>
      </c>
      <c r="F28" s="76">
        <f t="shared" si="3"/>
        <v>29</v>
      </c>
      <c r="G28" s="76">
        <f t="shared" si="3"/>
        <v>32</v>
      </c>
      <c r="H28" s="76">
        <f t="shared" si="3"/>
        <v>33</v>
      </c>
      <c r="I28" s="76">
        <f t="shared" si="3"/>
        <v>36</v>
      </c>
      <c r="J28" s="76">
        <f t="shared" si="3"/>
        <v>35</v>
      </c>
      <c r="K28" s="76">
        <f t="shared" si="3"/>
        <v>36</v>
      </c>
      <c r="L28" s="63">
        <f t="shared" si="3"/>
        <v>32</v>
      </c>
      <c r="M28" s="76">
        <f t="shared" si="3"/>
        <v>31</v>
      </c>
      <c r="N28" s="76">
        <f t="shared" si="3"/>
        <v>34</v>
      </c>
      <c r="O28" s="76">
        <f t="shared" si="3"/>
        <v>33</v>
      </c>
      <c r="P28" s="76">
        <f t="shared" si="3"/>
        <v>34</v>
      </c>
      <c r="Q28" s="76">
        <f t="shared" si="3"/>
        <v>37</v>
      </c>
      <c r="R28" s="76">
        <f t="shared" si="3"/>
        <v>36</v>
      </c>
      <c r="S28" s="76">
        <f t="shared" si="3"/>
        <v>34</v>
      </c>
      <c r="T28" s="76">
        <f t="shared" si="3"/>
        <v>35</v>
      </c>
      <c r="U28" s="76">
        <f t="shared" si="3"/>
        <v>34</v>
      </c>
      <c r="V28" s="76">
        <f t="shared" si="3"/>
        <v>35</v>
      </c>
      <c r="W28" s="76">
        <f t="shared" si="3"/>
        <v>34</v>
      </c>
      <c r="X28" s="76">
        <f t="shared" si="3"/>
        <v>34</v>
      </c>
      <c r="Y28" s="76">
        <f t="shared" si="3"/>
        <v>34</v>
      </c>
      <c r="Z28" s="76">
        <f t="shared" si="3"/>
        <v>34</v>
      </c>
      <c r="AA28" s="63">
        <f t="shared" si="3"/>
        <v>34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-5</v>
      </c>
      <c r="D30" s="76">
        <v>-7</v>
      </c>
      <c r="E30" s="76">
        <v>-6</v>
      </c>
      <c r="F30" s="76">
        <v>-8</v>
      </c>
      <c r="G30" s="76">
        <v>-8</v>
      </c>
      <c r="H30" s="76">
        <v>-7</v>
      </c>
      <c r="I30" s="76">
        <v>-7</v>
      </c>
      <c r="J30" s="76">
        <v>-8</v>
      </c>
      <c r="K30" s="76">
        <v>-8</v>
      </c>
      <c r="L30" s="63">
        <v>-9</v>
      </c>
      <c r="M30" s="76">
        <v>-8</v>
      </c>
      <c r="N30" s="76">
        <v>-11</v>
      </c>
      <c r="O30" s="76">
        <v>-10</v>
      </c>
      <c r="P30" s="76">
        <v>-9</v>
      </c>
      <c r="Q30" s="76">
        <v>-10</v>
      </c>
      <c r="R30" s="76">
        <v>-11</v>
      </c>
      <c r="S30" s="76">
        <v>-13</v>
      </c>
      <c r="T30" s="76">
        <v>-13</v>
      </c>
      <c r="U30" s="76">
        <v>-11</v>
      </c>
      <c r="V30" s="76">
        <v>-12</v>
      </c>
      <c r="W30" s="76">
        <v>-12</v>
      </c>
      <c r="X30" s="76">
        <v>-11</v>
      </c>
      <c r="Y30" s="76">
        <v>-11</v>
      </c>
      <c r="Z30" s="76">
        <v>-11</v>
      </c>
      <c r="AA30" s="63">
        <v>-12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27</v>
      </c>
      <c r="D32" s="76">
        <f t="shared" ref="D32:AA32" si="4">D30+D28+D14</f>
        <v>13</v>
      </c>
      <c r="E32" s="76">
        <f t="shared" si="4"/>
        <v>20</v>
      </c>
      <c r="F32" s="76">
        <f t="shared" si="4"/>
        <v>9</v>
      </c>
      <c r="G32" s="76">
        <f t="shared" si="4"/>
        <v>13</v>
      </c>
      <c r="H32" s="76">
        <f t="shared" si="4"/>
        <v>9</v>
      </c>
      <c r="I32" s="76">
        <f t="shared" si="4"/>
        <v>0</v>
      </c>
      <c r="J32" s="76">
        <f t="shared" si="4"/>
        <v>-1</v>
      </c>
      <c r="K32" s="76">
        <f t="shared" si="4"/>
        <v>-1</v>
      </c>
      <c r="L32" s="63">
        <f t="shared" si="4"/>
        <v>-12</v>
      </c>
      <c r="M32" s="76">
        <f t="shared" si="4"/>
        <v>-12</v>
      </c>
      <c r="N32" s="76">
        <f t="shared" si="4"/>
        <v>-24</v>
      </c>
      <c r="O32" s="76">
        <f t="shared" si="4"/>
        <v>-22</v>
      </c>
      <c r="P32" s="76">
        <f t="shared" si="4"/>
        <v>-19</v>
      </c>
      <c r="Q32" s="76">
        <f t="shared" si="4"/>
        <v>-20</v>
      </c>
      <c r="R32" s="76">
        <f t="shared" si="4"/>
        <v>-25</v>
      </c>
      <c r="S32" s="76">
        <f t="shared" si="4"/>
        <v>-29</v>
      </c>
      <c r="T32" s="76">
        <f t="shared" si="4"/>
        <v>-32</v>
      </c>
      <c r="U32" s="76">
        <f t="shared" si="4"/>
        <v>-35</v>
      </c>
      <c r="V32" s="76">
        <f t="shared" si="4"/>
        <v>-35</v>
      </c>
      <c r="W32" s="76">
        <f t="shared" si="4"/>
        <v>-35</v>
      </c>
      <c r="X32" s="76">
        <f t="shared" si="4"/>
        <v>-36</v>
      </c>
      <c r="Y32" s="76">
        <f t="shared" si="4"/>
        <v>-33</v>
      </c>
      <c r="Z32" s="76">
        <f t="shared" si="4"/>
        <v>-38</v>
      </c>
      <c r="AA32" s="63">
        <f t="shared" si="4"/>
        <v>-35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11740</v>
      </c>
      <c r="D34" s="76">
        <v>11753</v>
      </c>
      <c r="E34" s="76">
        <v>11773</v>
      </c>
      <c r="F34" s="76">
        <v>11782</v>
      </c>
      <c r="G34" s="76">
        <v>11795</v>
      </c>
      <c r="H34" s="76">
        <v>11804</v>
      </c>
      <c r="I34" s="76">
        <v>11804</v>
      </c>
      <c r="J34" s="76">
        <v>11803</v>
      </c>
      <c r="K34" s="76">
        <v>11802</v>
      </c>
      <c r="L34" s="63">
        <v>11790</v>
      </c>
      <c r="M34" s="76">
        <v>11778</v>
      </c>
      <c r="N34" s="76">
        <v>11754</v>
      </c>
      <c r="O34" s="76">
        <v>11732</v>
      </c>
      <c r="P34" s="76">
        <v>11713</v>
      </c>
      <c r="Q34" s="76">
        <v>11693</v>
      </c>
      <c r="R34" s="76">
        <v>11668</v>
      </c>
      <c r="S34" s="76">
        <v>11639</v>
      </c>
      <c r="T34" s="76">
        <v>11607</v>
      </c>
      <c r="U34" s="76">
        <v>11572</v>
      </c>
      <c r="V34" s="76">
        <v>11537</v>
      </c>
      <c r="W34" s="76">
        <v>11502</v>
      </c>
      <c r="X34" s="76">
        <v>11466</v>
      </c>
      <c r="Y34" s="76">
        <v>11433</v>
      </c>
      <c r="Z34" s="76">
        <v>11395</v>
      </c>
      <c r="AA34" s="63">
        <v>11360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2.3051310509690087E-3</v>
      </c>
      <c r="D36" s="38">
        <f t="shared" si="5"/>
        <v>1.1073253833049405E-3</v>
      </c>
      <c r="E36" s="38">
        <f t="shared" si="5"/>
        <v>1.7016931847187952E-3</v>
      </c>
      <c r="F36" s="38">
        <f t="shared" si="5"/>
        <v>7.6446105495625583E-4</v>
      </c>
      <c r="G36" s="38">
        <f t="shared" si="5"/>
        <v>1.1033780342895943E-3</v>
      </c>
      <c r="H36" s="38">
        <f t="shared" si="5"/>
        <v>7.6303518440016952E-4</v>
      </c>
      <c r="I36" s="38">
        <f t="shared" si="5"/>
        <v>0</v>
      </c>
      <c r="J36" s="38">
        <f t="shared" si="5"/>
        <v>-8.4717045069467983E-5</v>
      </c>
      <c r="K36" s="38">
        <f t="shared" si="5"/>
        <v>-8.4724222655257144E-5</v>
      </c>
      <c r="L36" s="39">
        <f t="shared" si="5"/>
        <v>-1.0167768174885613E-3</v>
      </c>
      <c r="M36" s="38">
        <f t="shared" si="5"/>
        <v>-1.0178117048346056E-3</v>
      </c>
      <c r="N36" s="38">
        <f t="shared" si="5"/>
        <v>-2.0376974019358125E-3</v>
      </c>
      <c r="O36" s="38">
        <f t="shared" si="5"/>
        <v>-1.8717032499574614E-3</v>
      </c>
      <c r="P36" s="38">
        <f t="shared" si="5"/>
        <v>-1.6195022161609274E-3</v>
      </c>
      <c r="Q36" s="38">
        <f t="shared" si="5"/>
        <v>-1.7075044821992659E-3</v>
      </c>
      <c r="R36" s="38">
        <f t="shared" si="5"/>
        <v>-2.1380313007782433E-3</v>
      </c>
      <c r="S36" s="38">
        <f t="shared" si="5"/>
        <v>-2.485430236544395E-3</v>
      </c>
      <c r="T36" s="38">
        <f t="shared" si="5"/>
        <v>-2.7493770942520835E-3</v>
      </c>
      <c r="U36" s="38">
        <f t="shared" si="5"/>
        <v>-3.015421728267425E-3</v>
      </c>
      <c r="V36" s="38">
        <f t="shared" si="5"/>
        <v>-3.0245419979260282E-3</v>
      </c>
      <c r="W36" s="38">
        <f t="shared" si="5"/>
        <v>-3.0337176042298693E-3</v>
      </c>
      <c r="X36" s="38">
        <f t="shared" si="5"/>
        <v>-3.1298904538341159E-3</v>
      </c>
      <c r="Y36" s="38">
        <f t="shared" si="5"/>
        <v>-2.8780743066457353E-3</v>
      </c>
      <c r="Z36" s="38">
        <f t="shared" si="5"/>
        <v>-3.3237120615761391E-3</v>
      </c>
      <c r="AA36" s="39">
        <f t="shared" si="5"/>
        <v>-3.0715225976305398E-3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2.3051310509690087E-3</v>
      </c>
      <c r="D37" s="75">
        <f t="shared" si="6"/>
        <v>3.4150089643985317E-3</v>
      </c>
      <c r="E37" s="75">
        <f t="shared" si="6"/>
        <v>5.1225134465977974E-3</v>
      </c>
      <c r="F37" s="75">
        <f t="shared" si="6"/>
        <v>5.8908904635874672E-3</v>
      </c>
      <c r="G37" s="75">
        <f t="shared" si="6"/>
        <v>7.0007683770169898E-3</v>
      </c>
      <c r="H37" s="75">
        <f t="shared" si="6"/>
        <v>7.7691453940066596E-3</v>
      </c>
      <c r="I37" s="75">
        <f t="shared" si="6"/>
        <v>7.7691453940066596E-3</v>
      </c>
      <c r="J37" s="75">
        <f t="shared" si="6"/>
        <v>7.683770169896696E-3</v>
      </c>
      <c r="K37" s="75">
        <f t="shared" si="6"/>
        <v>7.5983949457867324E-3</v>
      </c>
      <c r="L37" s="77">
        <f t="shared" si="6"/>
        <v>6.5738922564671735E-3</v>
      </c>
      <c r="M37" s="75">
        <f t="shared" si="6"/>
        <v>5.5493895671476137E-3</v>
      </c>
      <c r="N37" s="75">
        <f t="shared" si="6"/>
        <v>3.5003841885084949E-3</v>
      </c>
      <c r="O37" s="75">
        <f t="shared" si="6"/>
        <v>1.6221292580893025E-3</v>
      </c>
      <c r="P37" s="75">
        <f t="shared" si="6"/>
        <v>0</v>
      </c>
      <c r="Q37" s="75">
        <f t="shared" si="6"/>
        <v>-1.7075044821992659E-3</v>
      </c>
      <c r="R37" s="75">
        <f t="shared" si="6"/>
        <v>-3.841885084948348E-3</v>
      </c>
      <c r="S37" s="75">
        <f t="shared" si="6"/>
        <v>-6.3177665841372835E-3</v>
      </c>
      <c r="T37" s="75">
        <f t="shared" si="6"/>
        <v>-9.0497737556561094E-3</v>
      </c>
      <c r="U37" s="75">
        <f t="shared" si="6"/>
        <v>-1.2037906599504824E-2</v>
      </c>
      <c r="V37" s="75">
        <f t="shared" si="6"/>
        <v>-1.5026039443353539E-2</v>
      </c>
      <c r="W37" s="75">
        <f t="shared" si="6"/>
        <v>-1.8014172287202253E-2</v>
      </c>
      <c r="X37" s="75">
        <f t="shared" si="6"/>
        <v>-2.1087680355160933E-2</v>
      </c>
      <c r="Y37" s="75">
        <f t="shared" si="6"/>
        <v>-2.390506275078972E-2</v>
      </c>
      <c r="Z37" s="75">
        <f t="shared" si="6"/>
        <v>-2.7149321266968326E-2</v>
      </c>
      <c r="AA37" s="77">
        <f t="shared" si="6"/>
        <v>-3.0137454110817041E-2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80.303110568237997</v>
      </c>
      <c r="D47" s="11">
        <v>80.004510621349894</v>
      </c>
      <c r="E47" s="11">
        <v>79.9416886193343</v>
      </c>
      <c r="F47" s="11">
        <v>80.519699656694598</v>
      </c>
      <c r="G47" s="11">
        <v>80.864568457051902</v>
      </c>
      <c r="H47" s="11">
        <v>80.604809819013994</v>
      </c>
      <c r="I47" s="11">
        <v>80.291072890209193</v>
      </c>
      <c r="J47" s="11">
        <v>80.721443349421094</v>
      </c>
      <c r="K47" s="11">
        <v>81.070027106851597</v>
      </c>
      <c r="L47" s="64">
        <v>81.088420227744606</v>
      </c>
      <c r="M47" s="11">
        <v>81.404123125889399</v>
      </c>
      <c r="N47" s="11">
        <v>80.375362299813602</v>
      </c>
      <c r="O47" s="11">
        <v>80.695083609008705</v>
      </c>
      <c r="P47" s="11">
        <v>81.557021305908606</v>
      </c>
      <c r="Q47" s="11">
        <v>81.5103623611964</v>
      </c>
      <c r="R47" s="11">
        <v>81.165770138888604</v>
      </c>
      <c r="S47" s="11">
        <v>81.381757606551304</v>
      </c>
      <c r="T47" s="11">
        <v>81.253997998041996</v>
      </c>
      <c r="U47" s="11">
        <v>81.099953259467398</v>
      </c>
      <c r="V47" s="11">
        <v>81.004318459506905</v>
      </c>
      <c r="W47" s="11">
        <v>81.614201671528704</v>
      </c>
      <c r="X47" s="11">
        <v>81.774458685533105</v>
      </c>
      <c r="Y47" s="11">
        <v>82.028146667810304</v>
      </c>
      <c r="Z47" s="11">
        <v>81.8650581975579</v>
      </c>
      <c r="AA47" s="64">
        <v>82.431139480586495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2066</v>
      </c>
      <c r="C57" s="76">
        <v>2047</v>
      </c>
      <c r="D57" s="76">
        <v>2025</v>
      </c>
      <c r="E57" s="76">
        <v>2019</v>
      </c>
      <c r="F57" s="76">
        <v>1999</v>
      </c>
      <c r="G57" s="76">
        <v>2000</v>
      </c>
      <c r="H57" s="76">
        <v>1983</v>
      </c>
      <c r="I57" s="76">
        <v>1941</v>
      </c>
      <c r="J57" s="76">
        <v>1902</v>
      </c>
      <c r="K57" s="76">
        <v>1877</v>
      </c>
      <c r="L57" s="63">
        <v>1848</v>
      </c>
      <c r="M57" s="76">
        <v>1843</v>
      </c>
      <c r="N57" s="76">
        <v>1841</v>
      </c>
      <c r="O57" s="76">
        <v>1816</v>
      </c>
      <c r="P57" s="76">
        <v>1779</v>
      </c>
      <c r="Q57" s="76">
        <v>1766</v>
      </c>
      <c r="R57" s="76">
        <v>1747</v>
      </c>
      <c r="S57" s="76">
        <v>1729</v>
      </c>
      <c r="T57" s="76">
        <v>1711</v>
      </c>
      <c r="U57" s="76">
        <v>1694</v>
      </c>
      <c r="V57" s="76">
        <v>1677</v>
      </c>
      <c r="W57" s="76">
        <v>1658</v>
      </c>
      <c r="X57" s="76">
        <v>1642</v>
      </c>
      <c r="Y57" s="76">
        <v>1626</v>
      </c>
      <c r="Z57" s="76">
        <v>1612</v>
      </c>
      <c r="AA57" s="63">
        <v>1601</v>
      </c>
    </row>
    <row r="58" spans="1:27" ht="12.75" customHeight="1" x14ac:dyDescent="0.3">
      <c r="A58" s="13" t="s">
        <v>68</v>
      </c>
      <c r="B58" s="76">
        <v>1966</v>
      </c>
      <c r="C58" s="76">
        <v>1973</v>
      </c>
      <c r="D58" s="76">
        <v>1973</v>
      </c>
      <c r="E58" s="76">
        <v>1975</v>
      </c>
      <c r="F58" s="76">
        <v>1948</v>
      </c>
      <c r="G58" s="76">
        <v>1927</v>
      </c>
      <c r="H58" s="76">
        <v>1900</v>
      </c>
      <c r="I58" s="76">
        <v>1912</v>
      </c>
      <c r="J58" s="76">
        <v>1918</v>
      </c>
      <c r="K58" s="76">
        <v>1924</v>
      </c>
      <c r="L58" s="63">
        <v>1919</v>
      </c>
      <c r="M58" s="76">
        <v>1897</v>
      </c>
      <c r="N58" s="76">
        <v>1866</v>
      </c>
      <c r="O58" s="76">
        <v>1882</v>
      </c>
      <c r="P58" s="76">
        <v>1901</v>
      </c>
      <c r="Q58" s="76">
        <v>1891</v>
      </c>
      <c r="R58" s="76">
        <v>1880</v>
      </c>
      <c r="S58" s="76">
        <v>1861</v>
      </c>
      <c r="T58" s="76">
        <v>1855</v>
      </c>
      <c r="U58" s="76">
        <v>1838</v>
      </c>
      <c r="V58" s="76">
        <v>1837</v>
      </c>
      <c r="W58" s="76">
        <v>1820</v>
      </c>
      <c r="X58" s="76">
        <v>1783</v>
      </c>
      <c r="Y58" s="76">
        <v>1748</v>
      </c>
      <c r="Z58" s="76">
        <v>1724</v>
      </c>
      <c r="AA58" s="63">
        <v>1696</v>
      </c>
    </row>
    <row r="59" spans="1:27" ht="12.75" customHeight="1" x14ac:dyDescent="0.3">
      <c r="A59" s="13" t="s">
        <v>69</v>
      </c>
      <c r="B59" s="76">
        <v>2141</v>
      </c>
      <c r="C59" s="76">
        <v>2147</v>
      </c>
      <c r="D59" s="76">
        <v>2147</v>
      </c>
      <c r="E59" s="76">
        <v>2152</v>
      </c>
      <c r="F59" s="76">
        <v>2174</v>
      </c>
      <c r="G59" s="76">
        <v>2200</v>
      </c>
      <c r="H59" s="76">
        <v>2212</v>
      </c>
      <c r="I59" s="76">
        <v>2221</v>
      </c>
      <c r="J59" s="76">
        <v>2231</v>
      </c>
      <c r="K59" s="76">
        <v>2231</v>
      </c>
      <c r="L59" s="63">
        <v>2244</v>
      </c>
      <c r="M59" s="76">
        <v>2258</v>
      </c>
      <c r="N59" s="76">
        <v>2276</v>
      </c>
      <c r="O59" s="76">
        <v>2235</v>
      </c>
      <c r="P59" s="76">
        <v>2204</v>
      </c>
      <c r="Q59" s="76">
        <v>2183</v>
      </c>
      <c r="R59" s="76">
        <v>2178</v>
      </c>
      <c r="S59" s="76">
        <v>2176</v>
      </c>
      <c r="T59" s="76">
        <v>2172</v>
      </c>
      <c r="U59" s="76">
        <v>2149</v>
      </c>
      <c r="V59" s="76">
        <v>2131</v>
      </c>
      <c r="W59" s="76">
        <v>2107</v>
      </c>
      <c r="X59" s="76">
        <v>2113</v>
      </c>
      <c r="Y59" s="76">
        <v>2115</v>
      </c>
      <c r="Z59" s="76">
        <v>2118</v>
      </c>
      <c r="AA59" s="63">
        <v>2114</v>
      </c>
    </row>
    <row r="60" spans="1:27" ht="12.75" customHeight="1" x14ac:dyDescent="0.3">
      <c r="A60" s="13" t="s">
        <v>70</v>
      </c>
      <c r="B60" s="76">
        <v>2577</v>
      </c>
      <c r="C60" s="76">
        <v>2545</v>
      </c>
      <c r="D60" s="76">
        <v>2539</v>
      </c>
      <c r="E60" s="76">
        <v>2486</v>
      </c>
      <c r="F60" s="76">
        <v>2464</v>
      </c>
      <c r="G60" s="76">
        <v>2407</v>
      </c>
      <c r="H60" s="76">
        <v>2389</v>
      </c>
      <c r="I60" s="76">
        <v>2358</v>
      </c>
      <c r="J60" s="76">
        <v>2321</v>
      </c>
      <c r="K60" s="76">
        <v>2299</v>
      </c>
      <c r="L60" s="63">
        <v>2267</v>
      </c>
      <c r="M60" s="76">
        <v>2251</v>
      </c>
      <c r="N60" s="76">
        <v>2234</v>
      </c>
      <c r="O60" s="76">
        <v>2261</v>
      </c>
      <c r="P60" s="76">
        <v>2272</v>
      </c>
      <c r="Q60" s="76">
        <v>2265</v>
      </c>
      <c r="R60" s="76">
        <v>2277</v>
      </c>
      <c r="S60" s="76">
        <v>2285</v>
      </c>
      <c r="T60" s="76">
        <v>2291</v>
      </c>
      <c r="U60" s="76">
        <v>2313</v>
      </c>
      <c r="V60" s="76">
        <v>2334</v>
      </c>
      <c r="W60" s="76">
        <v>2342</v>
      </c>
      <c r="X60" s="76">
        <v>2349</v>
      </c>
      <c r="Y60" s="76">
        <v>2360</v>
      </c>
      <c r="Z60" s="76">
        <v>2360</v>
      </c>
      <c r="AA60" s="63">
        <v>2373</v>
      </c>
    </row>
    <row r="61" spans="1:27" ht="12.75" customHeight="1" x14ac:dyDescent="0.3">
      <c r="A61" s="13" t="s">
        <v>71</v>
      </c>
      <c r="B61" s="76">
        <v>2096</v>
      </c>
      <c r="C61" s="76">
        <v>2118</v>
      </c>
      <c r="D61" s="76">
        <v>2137</v>
      </c>
      <c r="E61" s="76">
        <v>2174</v>
      </c>
      <c r="F61" s="76">
        <v>2144</v>
      </c>
      <c r="G61" s="76">
        <v>2147</v>
      </c>
      <c r="H61" s="76">
        <v>2166</v>
      </c>
      <c r="I61" s="76">
        <v>2181</v>
      </c>
      <c r="J61" s="76">
        <v>2212</v>
      </c>
      <c r="K61" s="76">
        <v>2215</v>
      </c>
      <c r="L61" s="63">
        <v>2240</v>
      </c>
      <c r="M61" s="76">
        <v>2232</v>
      </c>
      <c r="N61" s="76">
        <v>2214</v>
      </c>
      <c r="O61" s="76">
        <v>2192</v>
      </c>
      <c r="P61" s="76">
        <v>2203</v>
      </c>
      <c r="Q61" s="76">
        <v>2210</v>
      </c>
      <c r="R61" s="76">
        <v>2182</v>
      </c>
      <c r="S61" s="76">
        <v>2172</v>
      </c>
      <c r="T61" s="76">
        <v>2130</v>
      </c>
      <c r="U61" s="76">
        <v>2111</v>
      </c>
      <c r="V61" s="76">
        <v>2065</v>
      </c>
      <c r="W61" s="76">
        <v>2053</v>
      </c>
      <c r="X61" s="76">
        <v>2028</v>
      </c>
      <c r="Y61" s="76">
        <v>1998</v>
      </c>
      <c r="Z61" s="76">
        <v>1977</v>
      </c>
      <c r="AA61" s="63">
        <v>1950</v>
      </c>
    </row>
    <row r="62" spans="1:27" ht="12.75" customHeight="1" x14ac:dyDescent="0.3">
      <c r="A62" s="13" t="s">
        <v>72</v>
      </c>
      <c r="B62" s="76">
        <v>867</v>
      </c>
      <c r="C62" s="76">
        <v>910</v>
      </c>
      <c r="D62" s="76">
        <v>932</v>
      </c>
      <c r="E62" s="76">
        <v>967</v>
      </c>
      <c r="F62" s="76">
        <v>1053</v>
      </c>
      <c r="G62" s="76">
        <v>1114</v>
      </c>
      <c r="H62" s="76">
        <v>1154</v>
      </c>
      <c r="I62" s="76">
        <v>1191</v>
      </c>
      <c r="J62" s="76">
        <v>1219</v>
      </c>
      <c r="K62" s="76">
        <v>1256</v>
      </c>
      <c r="L62" s="63">
        <v>1272</v>
      </c>
      <c r="M62" s="76">
        <v>1297</v>
      </c>
      <c r="N62" s="76">
        <v>1323</v>
      </c>
      <c r="O62" s="76">
        <v>1346</v>
      </c>
      <c r="P62" s="76">
        <v>1354</v>
      </c>
      <c r="Q62" s="76">
        <v>1378</v>
      </c>
      <c r="R62" s="76">
        <v>1404</v>
      </c>
      <c r="S62" s="76">
        <v>1416</v>
      </c>
      <c r="T62" s="76">
        <v>1448</v>
      </c>
      <c r="U62" s="76">
        <v>1467</v>
      </c>
      <c r="V62" s="76">
        <v>1493</v>
      </c>
      <c r="W62" s="76">
        <v>1522</v>
      </c>
      <c r="X62" s="76">
        <v>1551</v>
      </c>
      <c r="Y62" s="76">
        <v>1586</v>
      </c>
      <c r="Z62" s="76">
        <v>1604</v>
      </c>
      <c r="AA62" s="63">
        <v>1626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11713</v>
      </c>
      <c r="C64" s="76">
        <f t="shared" ref="C64:AA64" si="7">SUM(C57:C62)</f>
        <v>11740</v>
      </c>
      <c r="D64" s="76">
        <f t="shared" si="7"/>
        <v>11753</v>
      </c>
      <c r="E64" s="76">
        <f t="shared" si="7"/>
        <v>11773</v>
      </c>
      <c r="F64" s="76">
        <f t="shared" si="7"/>
        <v>11782</v>
      </c>
      <c r="G64" s="76">
        <f t="shared" si="7"/>
        <v>11795</v>
      </c>
      <c r="H64" s="76">
        <f t="shared" si="7"/>
        <v>11804</v>
      </c>
      <c r="I64" s="76">
        <f t="shared" si="7"/>
        <v>11804</v>
      </c>
      <c r="J64" s="76">
        <f t="shared" si="7"/>
        <v>11803</v>
      </c>
      <c r="K64" s="76">
        <f t="shared" si="7"/>
        <v>11802</v>
      </c>
      <c r="L64" s="63">
        <f t="shared" si="7"/>
        <v>11790</v>
      </c>
      <c r="M64" s="76">
        <f t="shared" si="7"/>
        <v>11778</v>
      </c>
      <c r="N64" s="76">
        <f t="shared" si="7"/>
        <v>11754</v>
      </c>
      <c r="O64" s="76">
        <f t="shared" si="7"/>
        <v>11732</v>
      </c>
      <c r="P64" s="76">
        <f t="shared" si="7"/>
        <v>11713</v>
      </c>
      <c r="Q64" s="76">
        <f t="shared" si="7"/>
        <v>11693</v>
      </c>
      <c r="R64" s="76">
        <f t="shared" si="7"/>
        <v>11668</v>
      </c>
      <c r="S64" s="76">
        <f t="shared" si="7"/>
        <v>11639</v>
      </c>
      <c r="T64" s="76">
        <f t="shared" si="7"/>
        <v>11607</v>
      </c>
      <c r="U64" s="76">
        <f t="shared" si="7"/>
        <v>11572</v>
      </c>
      <c r="V64" s="76">
        <f t="shared" si="7"/>
        <v>11537</v>
      </c>
      <c r="W64" s="76">
        <f t="shared" si="7"/>
        <v>11502</v>
      </c>
      <c r="X64" s="76">
        <f t="shared" si="7"/>
        <v>11466</v>
      </c>
      <c r="Y64" s="76">
        <f t="shared" si="7"/>
        <v>11433</v>
      </c>
      <c r="Z64" s="76">
        <f t="shared" si="7"/>
        <v>11395</v>
      </c>
      <c r="AA64" s="63">
        <f t="shared" si="7"/>
        <v>11360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0.17638521301118415</v>
      </c>
      <c r="C67" s="38">
        <f t="shared" ref="C67:AA72" si="8">C57/C$64</f>
        <v>0.17436115843270869</v>
      </c>
      <c r="D67" s="38">
        <f t="shared" si="8"/>
        <v>0.17229643495277802</v>
      </c>
      <c r="E67" s="38">
        <f t="shared" si="8"/>
        <v>0.17149409666185339</v>
      </c>
      <c r="F67" s="38">
        <f t="shared" si="8"/>
        <v>0.16966559158037683</v>
      </c>
      <c r="G67" s="38">
        <f t="shared" si="8"/>
        <v>0.16956337431114879</v>
      </c>
      <c r="H67" s="38">
        <f t="shared" si="8"/>
        <v>0.167993900372755</v>
      </c>
      <c r="I67" s="38">
        <f t="shared" si="8"/>
        <v>0.16443578447983734</v>
      </c>
      <c r="J67" s="38">
        <f t="shared" si="8"/>
        <v>0.16114547149029906</v>
      </c>
      <c r="K67" s="38">
        <f t="shared" si="8"/>
        <v>0.15904084053550246</v>
      </c>
      <c r="L67" s="39">
        <f t="shared" si="8"/>
        <v>0.15674300254452928</v>
      </c>
      <c r="M67" s="38">
        <f t="shared" si="8"/>
        <v>0.1564781796569876</v>
      </c>
      <c r="N67" s="38">
        <f t="shared" si="8"/>
        <v>0.15662753105325847</v>
      </c>
      <c r="O67" s="38">
        <f t="shared" si="8"/>
        <v>0.15479031708148652</v>
      </c>
      <c r="P67" s="38">
        <f t="shared" si="8"/>
        <v>0.15188252369162469</v>
      </c>
      <c r="Q67" s="38">
        <f t="shared" si="8"/>
        <v>0.15103053108697512</v>
      </c>
      <c r="R67" s="38">
        <f t="shared" si="8"/>
        <v>0.14972574562907096</v>
      </c>
      <c r="S67" s="38">
        <f t="shared" si="8"/>
        <v>0.14855228112380789</v>
      </c>
      <c r="T67" s="38">
        <f t="shared" si="8"/>
        <v>0.14741104505901612</v>
      </c>
      <c r="U67" s="38">
        <f t="shared" si="8"/>
        <v>0.14638783269961977</v>
      </c>
      <c r="V67" s="38">
        <f t="shared" si="8"/>
        <v>0.1453584120655283</v>
      </c>
      <c r="W67" s="38">
        <f t="shared" si="8"/>
        <v>0.14414884367936012</v>
      </c>
      <c r="X67" s="38">
        <f t="shared" si="8"/>
        <v>0.1432060003488575</v>
      </c>
      <c r="Y67" s="38">
        <f t="shared" si="8"/>
        <v>0.14221988979270533</v>
      </c>
      <c r="Z67" s="38">
        <f t="shared" si="8"/>
        <v>0.14146555506801228</v>
      </c>
      <c r="AA67" s="39">
        <f t="shared" si="8"/>
        <v>0.14093309859154929</v>
      </c>
    </row>
    <row r="68" spans="1:27" ht="12.75" customHeight="1" x14ac:dyDescent="0.3">
      <c r="A68" s="13" t="s">
        <v>68</v>
      </c>
      <c r="B68" s="38">
        <f t="shared" ref="B68:Q72" si="9">B58/B$64</f>
        <v>0.16784769060018784</v>
      </c>
      <c r="C68" s="38">
        <f t="shared" si="9"/>
        <v>0.1680579216354344</v>
      </c>
      <c r="D68" s="38">
        <f t="shared" si="9"/>
        <v>0.16787203267250914</v>
      </c>
      <c r="E68" s="38">
        <f t="shared" si="9"/>
        <v>0.16775673150428946</v>
      </c>
      <c r="F68" s="38">
        <f t="shared" si="9"/>
        <v>0.16533695467662535</v>
      </c>
      <c r="G68" s="38">
        <f t="shared" si="9"/>
        <v>0.16337431114879186</v>
      </c>
      <c r="H68" s="38">
        <f t="shared" si="9"/>
        <v>0.16096238563198917</v>
      </c>
      <c r="I68" s="38">
        <f t="shared" si="9"/>
        <v>0.16197899017282277</v>
      </c>
      <c r="J68" s="38">
        <f t="shared" si="9"/>
        <v>0.1625010590527832</v>
      </c>
      <c r="K68" s="38">
        <f t="shared" si="9"/>
        <v>0.16302321640399933</v>
      </c>
      <c r="L68" s="39">
        <f t="shared" si="9"/>
        <v>0.16276505513146736</v>
      </c>
      <c r="M68" s="38">
        <f t="shared" si="9"/>
        <v>0.16106299881134317</v>
      </c>
      <c r="N68" s="38">
        <f t="shared" si="9"/>
        <v>0.15875446656457376</v>
      </c>
      <c r="O68" s="38">
        <f t="shared" si="9"/>
        <v>0.16041595635867711</v>
      </c>
      <c r="P68" s="38">
        <f t="shared" si="9"/>
        <v>0.16229830103304022</v>
      </c>
      <c r="Q68" s="38">
        <f t="shared" si="9"/>
        <v>0.16172068759086633</v>
      </c>
      <c r="R68" s="38">
        <f t="shared" si="8"/>
        <v>0.16112444292080905</v>
      </c>
      <c r="S68" s="38">
        <f t="shared" si="8"/>
        <v>0.15989346163759774</v>
      </c>
      <c r="T68" s="38">
        <f t="shared" si="8"/>
        <v>0.15981735159817351</v>
      </c>
      <c r="U68" s="38">
        <f t="shared" si="8"/>
        <v>0.15883166263394399</v>
      </c>
      <c r="V68" s="38">
        <f t="shared" si="8"/>
        <v>0.15922683539915056</v>
      </c>
      <c r="W68" s="38">
        <f t="shared" si="8"/>
        <v>0.15823335072161362</v>
      </c>
      <c r="X68" s="38">
        <f t="shared" si="8"/>
        <v>0.15550322693179836</v>
      </c>
      <c r="Y68" s="38">
        <f t="shared" si="8"/>
        <v>0.15289075483250242</v>
      </c>
      <c r="Z68" s="38">
        <f t="shared" si="8"/>
        <v>0.15129442738043</v>
      </c>
      <c r="AA68" s="39">
        <f t="shared" si="8"/>
        <v>0.14929577464788732</v>
      </c>
    </row>
    <row r="69" spans="1:27" ht="12.75" customHeight="1" x14ac:dyDescent="0.3">
      <c r="A69" s="13" t="s">
        <v>69</v>
      </c>
      <c r="B69" s="38">
        <f t="shared" si="9"/>
        <v>0.1827883548194314</v>
      </c>
      <c r="C69" s="38">
        <f t="shared" si="8"/>
        <v>0.18287904599659285</v>
      </c>
      <c r="D69" s="38">
        <f t="shared" si="8"/>
        <v>0.18267676337956265</v>
      </c>
      <c r="E69" s="38">
        <f t="shared" si="8"/>
        <v>0.18279113225176249</v>
      </c>
      <c r="F69" s="38">
        <f t="shared" si="8"/>
        <v>0.18451875742658291</v>
      </c>
      <c r="G69" s="38">
        <f t="shared" si="8"/>
        <v>0.18651971174226367</v>
      </c>
      <c r="H69" s="38">
        <f t="shared" si="8"/>
        <v>0.18739410369366316</v>
      </c>
      <c r="I69" s="38">
        <f t="shared" si="8"/>
        <v>0.18815655709928839</v>
      </c>
      <c r="J69" s="38">
        <f t="shared" si="8"/>
        <v>0.18901974074387867</v>
      </c>
      <c r="K69" s="38">
        <f t="shared" si="8"/>
        <v>0.189035756651415</v>
      </c>
      <c r="L69" s="39">
        <f t="shared" si="8"/>
        <v>0.19033078880407125</v>
      </c>
      <c r="M69" s="38">
        <f t="shared" si="8"/>
        <v>0.19171336389879437</v>
      </c>
      <c r="N69" s="38">
        <f t="shared" si="8"/>
        <v>0.19363620895014463</v>
      </c>
      <c r="O69" s="38">
        <f t="shared" si="8"/>
        <v>0.19050460279577225</v>
      </c>
      <c r="P69" s="38">
        <f t="shared" si="8"/>
        <v>0.18816699393835909</v>
      </c>
      <c r="Q69" s="38">
        <f t="shared" si="8"/>
        <v>0.18669289318395621</v>
      </c>
      <c r="R69" s="38">
        <f t="shared" si="8"/>
        <v>0.18666438121357559</v>
      </c>
      <c r="S69" s="38">
        <f t="shared" si="8"/>
        <v>0.18695764240914167</v>
      </c>
      <c r="T69" s="38">
        <f t="shared" si="8"/>
        <v>0.18712845696562419</v>
      </c>
      <c r="U69" s="38">
        <f t="shared" si="8"/>
        <v>0.18570687867265814</v>
      </c>
      <c r="V69" s="38">
        <f t="shared" si="8"/>
        <v>0.18471006327468145</v>
      </c>
      <c r="W69" s="38">
        <f t="shared" si="8"/>
        <v>0.18318553295079118</v>
      </c>
      <c r="X69" s="38">
        <f t="shared" si="8"/>
        <v>0.18428396999825572</v>
      </c>
      <c r="Y69" s="38">
        <f t="shared" si="8"/>
        <v>0.18499081605877724</v>
      </c>
      <c r="Z69" s="38">
        <f t="shared" si="8"/>
        <v>0.18587099605089952</v>
      </c>
      <c r="AA69" s="39">
        <f t="shared" si="8"/>
        <v>0.18609154929577465</v>
      </c>
    </row>
    <row r="70" spans="1:27" ht="12.75" customHeight="1" x14ac:dyDescent="0.3">
      <c r="A70" s="13" t="s">
        <v>70</v>
      </c>
      <c r="B70" s="38">
        <f t="shared" si="9"/>
        <v>0.2200119525313754</v>
      </c>
      <c r="C70" s="38">
        <f t="shared" si="8"/>
        <v>0.21678023850085179</v>
      </c>
      <c r="D70" s="38">
        <f t="shared" si="8"/>
        <v>0.21602994980005105</v>
      </c>
      <c r="E70" s="38">
        <f t="shared" si="8"/>
        <v>0.21116113140236134</v>
      </c>
      <c r="F70" s="38">
        <f t="shared" si="8"/>
        <v>0.20913257511458155</v>
      </c>
      <c r="G70" s="38">
        <f t="shared" si="8"/>
        <v>0.20406952098346756</v>
      </c>
      <c r="H70" s="38">
        <f t="shared" si="8"/>
        <v>0.20238902067095899</v>
      </c>
      <c r="I70" s="38">
        <f t="shared" si="8"/>
        <v>0.1997627922738055</v>
      </c>
      <c r="J70" s="38">
        <f t="shared" si="8"/>
        <v>0.19664492078285181</v>
      </c>
      <c r="K70" s="38">
        <f t="shared" si="8"/>
        <v>0.19479749195051685</v>
      </c>
      <c r="L70" s="39">
        <f t="shared" si="8"/>
        <v>0.19228159457167091</v>
      </c>
      <c r="M70" s="38">
        <f t="shared" si="8"/>
        <v>0.19111903548989642</v>
      </c>
      <c r="N70" s="38">
        <f t="shared" si="8"/>
        <v>0.19006295729113493</v>
      </c>
      <c r="O70" s="38">
        <f t="shared" si="8"/>
        <v>0.19272076372315036</v>
      </c>
      <c r="P70" s="38">
        <f t="shared" si="8"/>
        <v>0.19397250917783659</v>
      </c>
      <c r="Q70" s="38">
        <f t="shared" si="8"/>
        <v>0.19370563585050884</v>
      </c>
      <c r="R70" s="38">
        <f t="shared" si="8"/>
        <v>0.19514912581419266</v>
      </c>
      <c r="S70" s="38">
        <f t="shared" si="8"/>
        <v>0.19632270813643785</v>
      </c>
      <c r="T70" s="38">
        <f t="shared" si="8"/>
        <v>0.19738089084173344</v>
      </c>
      <c r="U70" s="38">
        <f t="shared" si="8"/>
        <v>0.19987901832008295</v>
      </c>
      <c r="V70" s="38">
        <f t="shared" si="8"/>
        <v>0.2023056253792147</v>
      </c>
      <c r="W70" s="38">
        <f t="shared" si="8"/>
        <v>0.20361676230220832</v>
      </c>
      <c r="X70" s="38">
        <f t="shared" si="8"/>
        <v>0.20486656200941916</v>
      </c>
      <c r="Y70" s="38">
        <f t="shared" si="8"/>
        <v>0.20642001224525497</v>
      </c>
      <c r="Z70" s="38">
        <f t="shared" si="8"/>
        <v>0.20710838086880209</v>
      </c>
      <c r="AA70" s="39">
        <f t="shared" si="8"/>
        <v>0.20889084507042255</v>
      </c>
    </row>
    <row r="71" spans="1:27" ht="12.75" customHeight="1" x14ac:dyDescent="0.3">
      <c r="A71" s="13" t="s">
        <v>71</v>
      </c>
      <c r="B71" s="38">
        <f t="shared" si="9"/>
        <v>0.17894646973448305</v>
      </c>
      <c r="C71" s="38">
        <f t="shared" si="8"/>
        <v>0.18040885860306644</v>
      </c>
      <c r="D71" s="38">
        <f t="shared" si="8"/>
        <v>0.18182591678720328</v>
      </c>
      <c r="E71" s="38">
        <f t="shared" si="8"/>
        <v>0.18465981483054447</v>
      </c>
      <c r="F71" s="38">
        <f t="shared" si="8"/>
        <v>0.18197250042437615</v>
      </c>
      <c r="G71" s="38">
        <f t="shared" si="8"/>
        <v>0.18202628232301823</v>
      </c>
      <c r="H71" s="38">
        <f t="shared" si="8"/>
        <v>0.18349711962046764</v>
      </c>
      <c r="I71" s="38">
        <f t="shared" si="8"/>
        <v>0.18476787529650965</v>
      </c>
      <c r="J71" s="38">
        <f t="shared" si="8"/>
        <v>0.18740998051342878</v>
      </c>
      <c r="K71" s="38">
        <f t="shared" si="8"/>
        <v>0.18768005422809694</v>
      </c>
      <c r="L71" s="39">
        <f t="shared" si="8"/>
        <v>0.18999151823579305</v>
      </c>
      <c r="M71" s="38">
        <f t="shared" si="8"/>
        <v>0.18950585838003056</v>
      </c>
      <c r="N71" s="38">
        <f t="shared" si="8"/>
        <v>0.18836140888208269</v>
      </c>
      <c r="O71" s="38">
        <f t="shared" si="8"/>
        <v>0.18683941356972383</v>
      </c>
      <c r="P71" s="38">
        <f t="shared" si="8"/>
        <v>0.18808161871424914</v>
      </c>
      <c r="Q71" s="38">
        <f t="shared" si="8"/>
        <v>0.1890019669887967</v>
      </c>
      <c r="R71" s="38">
        <f t="shared" si="8"/>
        <v>0.18700719917723688</v>
      </c>
      <c r="S71" s="38">
        <f t="shared" si="8"/>
        <v>0.18661397027236018</v>
      </c>
      <c r="T71" s="38">
        <f t="shared" si="8"/>
        <v>0.18350995089170327</v>
      </c>
      <c r="U71" s="38">
        <f t="shared" si="8"/>
        <v>0.18242309021776704</v>
      </c>
      <c r="V71" s="38">
        <f t="shared" si="8"/>
        <v>0.17898933864956229</v>
      </c>
      <c r="W71" s="38">
        <f t="shared" si="8"/>
        <v>0.17849069727003999</v>
      </c>
      <c r="X71" s="38">
        <f t="shared" si="8"/>
        <v>0.17687074829931973</v>
      </c>
      <c r="Y71" s="38">
        <f t="shared" si="8"/>
        <v>0.17475728155339806</v>
      </c>
      <c r="Z71" s="38">
        <f t="shared" si="8"/>
        <v>0.17349714787187362</v>
      </c>
      <c r="AA71" s="39">
        <f t="shared" si="8"/>
        <v>0.17165492957746478</v>
      </c>
    </row>
    <row r="72" spans="1:27" ht="12.75" customHeight="1" x14ac:dyDescent="0.3">
      <c r="A72" s="13" t="s">
        <v>72</v>
      </c>
      <c r="B72" s="38">
        <f t="shared" si="9"/>
        <v>7.4020319303338175E-2</v>
      </c>
      <c r="C72" s="38">
        <f t="shared" si="8"/>
        <v>7.7512776831345831E-2</v>
      </c>
      <c r="D72" s="38">
        <f t="shared" si="8"/>
        <v>7.929890240789586E-2</v>
      </c>
      <c r="E72" s="38">
        <f t="shared" si="8"/>
        <v>8.2137093349188825E-2</v>
      </c>
      <c r="F72" s="38">
        <f t="shared" si="8"/>
        <v>8.9373620777457141E-2</v>
      </c>
      <c r="G72" s="38">
        <f t="shared" si="8"/>
        <v>9.444679949130988E-2</v>
      </c>
      <c r="H72" s="38">
        <f t="shared" si="8"/>
        <v>9.776347001016604E-2</v>
      </c>
      <c r="I72" s="38">
        <f t="shared" si="8"/>
        <v>0.10089800067773635</v>
      </c>
      <c r="J72" s="38">
        <f t="shared" si="8"/>
        <v>0.10327882741675845</v>
      </c>
      <c r="K72" s="38">
        <f t="shared" si="8"/>
        <v>0.10642264023046941</v>
      </c>
      <c r="L72" s="39">
        <f t="shared" si="8"/>
        <v>0.1078880407124682</v>
      </c>
      <c r="M72" s="38">
        <f t="shared" si="8"/>
        <v>0.11012056376294786</v>
      </c>
      <c r="N72" s="38">
        <f t="shared" si="8"/>
        <v>0.11255742725880551</v>
      </c>
      <c r="O72" s="38">
        <f t="shared" si="8"/>
        <v>0.1147289464711899</v>
      </c>
      <c r="P72" s="38">
        <f t="shared" si="8"/>
        <v>0.1155980534448903</v>
      </c>
      <c r="Q72" s="38">
        <f t="shared" si="8"/>
        <v>0.11784828529889678</v>
      </c>
      <c r="R72" s="38">
        <f t="shared" si="8"/>
        <v>0.12032910524511485</v>
      </c>
      <c r="S72" s="38">
        <f t="shared" si="8"/>
        <v>0.1216599364206547</v>
      </c>
      <c r="T72" s="38">
        <f t="shared" si="8"/>
        <v>0.12475230464374946</v>
      </c>
      <c r="U72" s="38">
        <f t="shared" si="8"/>
        <v>0.1267715174559281</v>
      </c>
      <c r="V72" s="38">
        <f t="shared" si="8"/>
        <v>0.1294097252318627</v>
      </c>
      <c r="W72" s="38">
        <f t="shared" si="8"/>
        <v>0.13232481307598679</v>
      </c>
      <c r="X72" s="38">
        <f t="shared" si="8"/>
        <v>0.13526949241234956</v>
      </c>
      <c r="Y72" s="38">
        <f t="shared" si="8"/>
        <v>0.13872124551736204</v>
      </c>
      <c r="Z72" s="38">
        <f t="shared" si="8"/>
        <v>0.14076349275998246</v>
      </c>
      <c r="AA72" s="39">
        <f t="shared" si="8"/>
        <v>0.14313380281690141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1.0000000000000002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0.99999999999999989</v>
      </c>
      <c r="V74" s="38">
        <f t="shared" si="10"/>
        <v>1</v>
      </c>
      <c r="W74" s="38">
        <f t="shared" si="10"/>
        <v>0.99999999999999989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2205</v>
      </c>
      <c r="C83" s="76">
        <v>2192</v>
      </c>
      <c r="D83" s="76">
        <v>2172</v>
      </c>
      <c r="E83" s="76">
        <v>2151</v>
      </c>
      <c r="F83" s="76">
        <v>2143</v>
      </c>
      <c r="G83" s="76">
        <v>2125</v>
      </c>
      <c r="H83" s="76">
        <v>2124</v>
      </c>
      <c r="I83" s="76">
        <v>2103</v>
      </c>
      <c r="J83" s="76">
        <v>2061</v>
      </c>
      <c r="K83" s="76">
        <v>2021</v>
      </c>
      <c r="L83" s="63">
        <v>1991</v>
      </c>
      <c r="M83" s="76">
        <v>1963</v>
      </c>
      <c r="N83" s="76">
        <v>1957</v>
      </c>
      <c r="O83" s="76">
        <v>1954</v>
      </c>
      <c r="P83" s="76">
        <v>1927</v>
      </c>
      <c r="Q83" s="76">
        <v>1889</v>
      </c>
      <c r="R83" s="76">
        <v>1875</v>
      </c>
      <c r="S83" s="76">
        <v>1856</v>
      </c>
      <c r="T83" s="76">
        <v>1837</v>
      </c>
      <c r="U83" s="76">
        <v>1818</v>
      </c>
      <c r="V83" s="76">
        <v>1802</v>
      </c>
      <c r="W83" s="76">
        <v>1782</v>
      </c>
      <c r="X83" s="76">
        <v>1762</v>
      </c>
      <c r="Y83" s="76">
        <v>1746</v>
      </c>
      <c r="Z83" s="76">
        <v>1731</v>
      </c>
      <c r="AA83" s="63">
        <v>1715</v>
      </c>
    </row>
    <row r="84" spans="1:27" ht="12.75" customHeight="1" x14ac:dyDescent="0.3">
      <c r="A84" s="32" t="s">
        <v>77</v>
      </c>
      <c r="B84" s="76">
        <v>7311</v>
      </c>
      <c r="C84" s="76">
        <v>7357.2054399999997</v>
      </c>
      <c r="D84" s="76">
        <v>7414.4164600000004</v>
      </c>
      <c r="E84" s="76">
        <v>7410</v>
      </c>
      <c r="F84" s="76">
        <v>7376</v>
      </c>
      <c r="G84" s="76">
        <v>7376</v>
      </c>
      <c r="H84" s="76">
        <v>7339</v>
      </c>
      <c r="I84" s="76">
        <v>7318</v>
      </c>
      <c r="J84" s="76">
        <v>7354.655675</v>
      </c>
      <c r="K84" s="76">
        <v>7426.8383450000001</v>
      </c>
      <c r="L84" s="63">
        <v>7450</v>
      </c>
      <c r="M84" s="76">
        <v>7430</v>
      </c>
      <c r="N84" s="76">
        <v>7378</v>
      </c>
      <c r="O84" s="76">
        <v>7322</v>
      </c>
      <c r="P84" s="76">
        <v>7291</v>
      </c>
      <c r="Q84" s="76">
        <v>7266</v>
      </c>
      <c r="R84" s="76">
        <v>7228</v>
      </c>
      <c r="S84" s="76">
        <v>7191</v>
      </c>
      <c r="T84" s="76">
        <v>7173</v>
      </c>
      <c r="U84" s="76">
        <v>7153</v>
      </c>
      <c r="V84" s="76">
        <v>7138</v>
      </c>
      <c r="W84" s="76">
        <v>7110</v>
      </c>
      <c r="X84" s="76">
        <v>7069</v>
      </c>
      <c r="Y84" s="76">
        <v>7054</v>
      </c>
      <c r="Z84" s="76">
        <v>7035</v>
      </c>
      <c r="AA84" s="63">
        <v>7023</v>
      </c>
    </row>
    <row r="85" spans="1:27" ht="12.75" customHeight="1" x14ac:dyDescent="0.3">
      <c r="A85" s="13" t="s">
        <v>78</v>
      </c>
      <c r="B85" s="76">
        <v>2197</v>
      </c>
      <c r="C85" s="76">
        <v>2190.7945599999998</v>
      </c>
      <c r="D85" s="76">
        <v>2166.5835400000001</v>
      </c>
      <c r="E85" s="76">
        <v>2212</v>
      </c>
      <c r="F85" s="76">
        <v>2263</v>
      </c>
      <c r="G85" s="76">
        <v>2294</v>
      </c>
      <c r="H85" s="76">
        <v>2341</v>
      </c>
      <c r="I85" s="76">
        <v>2383</v>
      </c>
      <c r="J85" s="76">
        <v>2387.344325</v>
      </c>
      <c r="K85" s="76">
        <v>2354.1616549999999</v>
      </c>
      <c r="L85" s="63">
        <v>2349</v>
      </c>
      <c r="M85" s="76">
        <v>2385</v>
      </c>
      <c r="N85" s="76">
        <v>2419</v>
      </c>
      <c r="O85" s="76">
        <v>2456</v>
      </c>
      <c r="P85" s="76">
        <v>2495</v>
      </c>
      <c r="Q85" s="76">
        <v>2538</v>
      </c>
      <c r="R85" s="76">
        <v>2565</v>
      </c>
      <c r="S85" s="76">
        <v>2592</v>
      </c>
      <c r="T85" s="76">
        <v>2597</v>
      </c>
      <c r="U85" s="76">
        <v>2601</v>
      </c>
      <c r="V85" s="76">
        <v>2597</v>
      </c>
      <c r="W85" s="76">
        <v>2610</v>
      </c>
      <c r="X85" s="76">
        <v>2635</v>
      </c>
      <c r="Y85" s="76">
        <v>2633</v>
      </c>
      <c r="Z85" s="76">
        <v>2629</v>
      </c>
      <c r="AA85" s="63">
        <v>2622</v>
      </c>
    </row>
    <row r="86" spans="1:27" ht="12.75" customHeight="1" x14ac:dyDescent="0.3">
      <c r="A86" s="13" t="s">
        <v>91</v>
      </c>
      <c r="B86" s="76">
        <v>7311</v>
      </c>
      <c r="C86" s="76">
        <v>7300</v>
      </c>
      <c r="D86" s="76">
        <v>7272</v>
      </c>
      <c r="E86" s="76">
        <v>7260</v>
      </c>
      <c r="F86" s="76">
        <v>7243</v>
      </c>
      <c r="G86" s="76">
        <v>7224</v>
      </c>
      <c r="H86" s="76">
        <v>7184</v>
      </c>
      <c r="I86" s="76">
        <v>7178</v>
      </c>
      <c r="J86" s="76">
        <v>7166</v>
      </c>
      <c r="K86" s="76">
        <v>7165</v>
      </c>
      <c r="L86" s="63">
        <v>7135</v>
      </c>
      <c r="M86" s="76">
        <v>7107</v>
      </c>
      <c r="N86" s="76">
        <v>7053</v>
      </c>
      <c r="O86" s="76">
        <v>6988</v>
      </c>
      <c r="P86" s="76">
        <v>6965</v>
      </c>
      <c r="Q86" s="76">
        <v>6955</v>
      </c>
      <c r="R86" s="76">
        <v>6936</v>
      </c>
      <c r="S86" s="76">
        <v>6917</v>
      </c>
      <c r="T86" s="76">
        <v>6907</v>
      </c>
      <c r="U86" s="76">
        <v>6880</v>
      </c>
      <c r="V86" s="76">
        <v>6837</v>
      </c>
      <c r="W86" s="76">
        <v>6825</v>
      </c>
      <c r="X86" s="76">
        <v>6810</v>
      </c>
      <c r="Y86" s="76">
        <v>6799</v>
      </c>
      <c r="Z86" s="76">
        <v>6777</v>
      </c>
      <c r="AA86" s="63">
        <v>6774</v>
      </c>
    </row>
    <row r="87" spans="1:27" ht="12.75" customHeight="1" x14ac:dyDescent="0.3">
      <c r="A87" s="13" t="s">
        <v>92</v>
      </c>
      <c r="B87" s="76">
        <v>2197</v>
      </c>
      <c r="C87" s="76">
        <v>2248</v>
      </c>
      <c r="D87" s="76">
        <v>2309</v>
      </c>
      <c r="E87" s="76">
        <v>2362</v>
      </c>
      <c r="F87" s="76">
        <v>2396</v>
      </c>
      <c r="G87" s="76">
        <v>2446</v>
      </c>
      <c r="H87" s="76">
        <v>2496</v>
      </c>
      <c r="I87" s="76">
        <v>2523</v>
      </c>
      <c r="J87" s="76">
        <v>2576</v>
      </c>
      <c r="K87" s="76">
        <v>2616</v>
      </c>
      <c r="L87" s="63">
        <v>2664</v>
      </c>
      <c r="M87" s="76">
        <v>2708</v>
      </c>
      <c r="N87" s="76">
        <v>2744</v>
      </c>
      <c r="O87" s="76">
        <v>2790</v>
      </c>
      <c r="P87" s="76">
        <v>2821</v>
      </c>
      <c r="Q87" s="76">
        <v>2849</v>
      </c>
      <c r="R87" s="76">
        <v>2857</v>
      </c>
      <c r="S87" s="76">
        <v>2866</v>
      </c>
      <c r="T87" s="76">
        <v>2863</v>
      </c>
      <c r="U87" s="76">
        <v>2874</v>
      </c>
      <c r="V87" s="76">
        <v>2898</v>
      </c>
      <c r="W87" s="76">
        <v>2895</v>
      </c>
      <c r="X87" s="76">
        <v>2894</v>
      </c>
      <c r="Y87" s="76">
        <v>2888</v>
      </c>
      <c r="Z87" s="76">
        <v>2887</v>
      </c>
      <c r="AA87" s="63">
        <v>2871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0.18825236916246904</v>
      </c>
      <c r="C90" s="38">
        <f t="shared" ref="C90:AA94" si="11">C83/SUM(C$83:C$85)</f>
        <v>0.18671209540034073</v>
      </c>
      <c r="D90" s="38">
        <f t="shared" si="11"/>
        <v>0.18480387986046115</v>
      </c>
      <c r="E90" s="38">
        <f t="shared" si="11"/>
        <v>0.18270619213454514</v>
      </c>
      <c r="F90" s="38">
        <f t="shared" si="11"/>
        <v>0.18188762519096927</v>
      </c>
      <c r="G90" s="38">
        <f t="shared" si="11"/>
        <v>0.18016108520559559</v>
      </c>
      <c r="H90" s="38">
        <f t="shared" si="11"/>
        <v>0.17993900372754998</v>
      </c>
      <c r="I90" s="38">
        <f t="shared" si="11"/>
        <v>0.17815994578109115</v>
      </c>
      <c r="J90" s="38">
        <f t="shared" si="11"/>
        <v>0.17461662289248497</v>
      </c>
      <c r="K90" s="38">
        <f t="shared" si="11"/>
        <v>0.17124216234536518</v>
      </c>
      <c r="L90" s="39">
        <f t="shared" si="11"/>
        <v>0.16887192536047499</v>
      </c>
      <c r="M90" s="38">
        <f t="shared" si="11"/>
        <v>0.16666666666666666</v>
      </c>
      <c r="N90" s="38">
        <f t="shared" si="11"/>
        <v>0.16649651182576145</v>
      </c>
      <c r="O90" s="38">
        <f t="shared" si="11"/>
        <v>0.16655301738833958</v>
      </c>
      <c r="P90" s="38">
        <f t="shared" si="11"/>
        <v>0.16451805685989926</v>
      </c>
      <c r="Q90" s="38">
        <f t="shared" si="11"/>
        <v>0.16154964508680408</v>
      </c>
      <c r="R90" s="38">
        <f t="shared" si="11"/>
        <v>0.16069592046623243</v>
      </c>
      <c r="S90" s="38">
        <f t="shared" si="11"/>
        <v>0.15946387146662083</v>
      </c>
      <c r="T90" s="38">
        <f t="shared" si="11"/>
        <v>0.15826656328077884</v>
      </c>
      <c r="U90" s="38">
        <f t="shared" si="11"/>
        <v>0.1571033529208434</v>
      </c>
      <c r="V90" s="38">
        <f t="shared" si="11"/>
        <v>0.15619311779492068</v>
      </c>
      <c r="W90" s="38">
        <f t="shared" si="11"/>
        <v>0.15492957746478872</v>
      </c>
      <c r="X90" s="38">
        <f t="shared" si="11"/>
        <v>0.15367172510029653</v>
      </c>
      <c r="Y90" s="38">
        <f t="shared" si="11"/>
        <v>0.15271582261873523</v>
      </c>
      <c r="Z90" s="38">
        <f t="shared" si="11"/>
        <v>0.15190873189995613</v>
      </c>
      <c r="AA90" s="39">
        <f t="shared" si="11"/>
        <v>0.15096830985915494</v>
      </c>
    </row>
    <row r="91" spans="1:27" ht="12.75" customHeight="1" x14ac:dyDescent="0.3">
      <c r="A91" s="13" t="s">
        <v>77</v>
      </c>
      <c r="B91" s="38">
        <f t="shared" ref="B91:Q94" si="12">B84/SUM(B$83:B$85)</f>
        <v>0.62417826346794159</v>
      </c>
      <c r="C91" s="38">
        <f t="shared" si="12"/>
        <v>0.62667848722316866</v>
      </c>
      <c r="D91" s="38">
        <f t="shared" si="12"/>
        <v>0.63085309793244282</v>
      </c>
      <c r="E91" s="38">
        <f t="shared" si="12"/>
        <v>0.62940626858065063</v>
      </c>
      <c r="F91" s="38">
        <f t="shared" si="12"/>
        <v>0.62603972160923438</v>
      </c>
      <c r="G91" s="38">
        <f t="shared" si="12"/>
        <v>0.62534972445951675</v>
      </c>
      <c r="H91" s="38">
        <f t="shared" si="12"/>
        <v>0.62173839376482554</v>
      </c>
      <c r="I91" s="38">
        <f t="shared" si="12"/>
        <v>0.61995933581836671</v>
      </c>
      <c r="J91" s="38">
        <f t="shared" si="12"/>
        <v>0.62311748496145047</v>
      </c>
      <c r="K91" s="38">
        <f t="shared" si="12"/>
        <v>0.6292864213692595</v>
      </c>
      <c r="L91" s="39">
        <f t="shared" si="12"/>
        <v>0.63189143341815102</v>
      </c>
      <c r="M91" s="38">
        <f t="shared" si="12"/>
        <v>0.63083715401596197</v>
      </c>
      <c r="N91" s="38">
        <f t="shared" si="12"/>
        <v>0.62770120809937047</v>
      </c>
      <c r="O91" s="38">
        <f t="shared" si="12"/>
        <v>0.62410501193317425</v>
      </c>
      <c r="P91" s="38">
        <f t="shared" si="12"/>
        <v>0.62247075898574233</v>
      </c>
      <c r="Q91" s="38">
        <f t="shared" si="12"/>
        <v>0.62139741725818864</v>
      </c>
      <c r="R91" s="38">
        <f t="shared" si="11"/>
        <v>0.61947206033596158</v>
      </c>
      <c r="S91" s="38">
        <f t="shared" si="11"/>
        <v>0.61783658389896035</v>
      </c>
      <c r="T91" s="38">
        <f t="shared" si="11"/>
        <v>0.61798914448177822</v>
      </c>
      <c r="U91" s="38">
        <f t="shared" si="11"/>
        <v>0.61812996889042515</v>
      </c>
      <c r="V91" s="38">
        <f t="shared" si="11"/>
        <v>0.61870503597122306</v>
      </c>
      <c r="W91" s="38">
        <f t="shared" si="11"/>
        <v>0.61815336463223791</v>
      </c>
      <c r="X91" s="38">
        <f t="shared" si="11"/>
        <v>0.61651840223268795</v>
      </c>
      <c r="Y91" s="38">
        <f t="shared" si="11"/>
        <v>0.6169859179567917</v>
      </c>
      <c r="Z91" s="38">
        <f t="shared" si="11"/>
        <v>0.61737604212373853</v>
      </c>
      <c r="AA91" s="39">
        <f t="shared" si="11"/>
        <v>0.61822183098591554</v>
      </c>
    </row>
    <row r="92" spans="1:27" ht="12.75" customHeight="1" x14ac:dyDescent="0.3">
      <c r="A92" s="13" t="s">
        <v>78</v>
      </c>
      <c r="B92" s="38">
        <f t="shared" si="12"/>
        <v>0.18756936736958935</v>
      </c>
      <c r="C92" s="38">
        <f t="shared" si="11"/>
        <v>0.18660941737649062</v>
      </c>
      <c r="D92" s="38">
        <f t="shared" si="11"/>
        <v>0.18434302220709606</v>
      </c>
      <c r="E92" s="38">
        <f t="shared" si="11"/>
        <v>0.1878875392848042</v>
      </c>
      <c r="F92" s="38">
        <f t="shared" si="11"/>
        <v>0.1920726531997963</v>
      </c>
      <c r="G92" s="38">
        <f t="shared" si="11"/>
        <v>0.19448919033488765</v>
      </c>
      <c r="H92" s="38">
        <f t="shared" si="11"/>
        <v>0.19832260250762454</v>
      </c>
      <c r="I92" s="38">
        <f t="shared" si="11"/>
        <v>0.2018807184005422</v>
      </c>
      <c r="J92" s="38">
        <f t="shared" si="11"/>
        <v>0.20226589214606455</v>
      </c>
      <c r="K92" s="38">
        <f t="shared" si="11"/>
        <v>0.19947141628537535</v>
      </c>
      <c r="L92" s="39">
        <f t="shared" si="11"/>
        <v>0.19923664122137405</v>
      </c>
      <c r="M92" s="38">
        <f t="shared" si="11"/>
        <v>0.20249617931737138</v>
      </c>
      <c r="N92" s="38">
        <f t="shared" si="11"/>
        <v>0.20580228007486814</v>
      </c>
      <c r="O92" s="38">
        <f t="shared" si="11"/>
        <v>0.2093419706784862</v>
      </c>
      <c r="P92" s="38">
        <f t="shared" si="11"/>
        <v>0.21301118415435841</v>
      </c>
      <c r="Q92" s="38">
        <f t="shared" si="11"/>
        <v>0.21705293765500727</v>
      </c>
      <c r="R92" s="38">
        <f t="shared" si="11"/>
        <v>0.21983201919780596</v>
      </c>
      <c r="S92" s="38">
        <f t="shared" si="11"/>
        <v>0.22269954463441877</v>
      </c>
      <c r="T92" s="38">
        <f t="shared" si="11"/>
        <v>0.22374429223744291</v>
      </c>
      <c r="U92" s="38">
        <f t="shared" si="11"/>
        <v>0.22476667818873142</v>
      </c>
      <c r="V92" s="38">
        <f t="shared" si="11"/>
        <v>0.22510184623385629</v>
      </c>
      <c r="W92" s="38">
        <f t="shared" si="11"/>
        <v>0.2269170579029734</v>
      </c>
      <c r="X92" s="38">
        <f t="shared" si="11"/>
        <v>0.22980987266701552</v>
      </c>
      <c r="Y92" s="38">
        <f t="shared" si="11"/>
        <v>0.23029825942447302</v>
      </c>
      <c r="Z92" s="38">
        <f t="shared" si="11"/>
        <v>0.23071522597630539</v>
      </c>
      <c r="AA92" s="39">
        <f t="shared" si="11"/>
        <v>0.23080985915492958</v>
      </c>
    </row>
    <row r="93" spans="1:27" ht="12.75" customHeight="1" x14ac:dyDescent="0.3">
      <c r="A93" s="13" t="s">
        <v>91</v>
      </c>
      <c r="B93" s="38">
        <f t="shared" si="12"/>
        <v>0.62417826346794159</v>
      </c>
      <c r="C93" s="38">
        <f t="shared" si="11"/>
        <v>0.62180579216354348</v>
      </c>
      <c r="D93" s="38">
        <f t="shared" si="11"/>
        <v>0.61873564196375397</v>
      </c>
      <c r="E93" s="38">
        <f t="shared" si="11"/>
        <v>0.61666525099804637</v>
      </c>
      <c r="F93" s="38">
        <f t="shared" si="11"/>
        <v>0.61475131556611784</v>
      </c>
      <c r="G93" s="38">
        <f t="shared" si="11"/>
        <v>0.61246290801186942</v>
      </c>
      <c r="H93" s="38">
        <f t="shared" si="11"/>
        <v>0.60860725177905795</v>
      </c>
      <c r="I93" s="38">
        <f t="shared" si="11"/>
        <v>0.60809894950864118</v>
      </c>
      <c r="J93" s="38">
        <f t="shared" si="11"/>
        <v>0.60713377954757264</v>
      </c>
      <c r="K93" s="38">
        <f t="shared" si="11"/>
        <v>0.60710049144212841</v>
      </c>
      <c r="L93" s="39">
        <f t="shared" si="11"/>
        <v>0.60517387616624263</v>
      </c>
      <c r="M93" s="38">
        <f t="shared" si="11"/>
        <v>0.60341314314824246</v>
      </c>
      <c r="N93" s="38">
        <f t="shared" si="11"/>
        <v>0.60005104645227159</v>
      </c>
      <c r="O93" s="38">
        <f t="shared" si="11"/>
        <v>0.59563586771223997</v>
      </c>
      <c r="P93" s="38">
        <f t="shared" si="11"/>
        <v>0.59463843592589427</v>
      </c>
      <c r="Q93" s="38">
        <f t="shared" si="11"/>
        <v>0.59480030787650728</v>
      </c>
      <c r="R93" s="38">
        <f t="shared" si="11"/>
        <v>0.59444634898868698</v>
      </c>
      <c r="S93" s="38">
        <f t="shared" si="11"/>
        <v>0.59429504252942689</v>
      </c>
      <c r="T93" s="38">
        <f t="shared" si="11"/>
        <v>0.5950719393469458</v>
      </c>
      <c r="U93" s="38">
        <f t="shared" si="11"/>
        <v>0.59453854130660211</v>
      </c>
      <c r="V93" s="38">
        <f t="shared" si="11"/>
        <v>0.59261506457484614</v>
      </c>
      <c r="W93" s="38">
        <f t="shared" si="11"/>
        <v>0.5933750652060511</v>
      </c>
      <c r="X93" s="38">
        <f t="shared" si="11"/>
        <v>0.59392987964416533</v>
      </c>
      <c r="Y93" s="38">
        <f t="shared" si="11"/>
        <v>0.59468206070147822</v>
      </c>
      <c r="Z93" s="38">
        <f t="shared" si="11"/>
        <v>0.59473453268977616</v>
      </c>
      <c r="AA93" s="39">
        <f t="shared" si="11"/>
        <v>0.59630281690140841</v>
      </c>
    </row>
    <row r="94" spans="1:27" ht="12.75" customHeight="1" x14ac:dyDescent="0.3">
      <c r="A94" s="13" t="s">
        <v>92</v>
      </c>
      <c r="B94" s="38">
        <f t="shared" si="12"/>
        <v>0.18756936736958935</v>
      </c>
      <c r="C94" s="38">
        <f t="shared" si="11"/>
        <v>0.19148211243611585</v>
      </c>
      <c r="D94" s="38">
        <f t="shared" si="11"/>
        <v>0.19646047817578491</v>
      </c>
      <c r="E94" s="38">
        <f t="shared" si="11"/>
        <v>0.20062855686740846</v>
      </c>
      <c r="F94" s="38">
        <f t="shared" si="11"/>
        <v>0.20336105924291292</v>
      </c>
      <c r="G94" s="38">
        <f t="shared" si="11"/>
        <v>0.20737600678253498</v>
      </c>
      <c r="H94" s="38">
        <f t="shared" si="11"/>
        <v>0.21145374449339208</v>
      </c>
      <c r="I94" s="38">
        <f t="shared" si="11"/>
        <v>0.21374110471026769</v>
      </c>
      <c r="J94" s="38">
        <f t="shared" si="11"/>
        <v>0.21824959755994239</v>
      </c>
      <c r="K94" s="38">
        <f t="shared" si="11"/>
        <v>0.22165734621250635</v>
      </c>
      <c r="L94" s="39">
        <f t="shared" si="11"/>
        <v>0.22595419847328244</v>
      </c>
      <c r="M94" s="38">
        <f t="shared" si="11"/>
        <v>0.22992019018509086</v>
      </c>
      <c r="N94" s="38">
        <f t="shared" si="11"/>
        <v>0.233452441721967</v>
      </c>
      <c r="O94" s="38">
        <f t="shared" si="11"/>
        <v>0.23781111489942039</v>
      </c>
      <c r="P94" s="38">
        <f t="shared" si="11"/>
        <v>0.24084350721420644</v>
      </c>
      <c r="Q94" s="38">
        <f t="shared" si="11"/>
        <v>0.24365004703668861</v>
      </c>
      <c r="R94" s="38">
        <f t="shared" si="11"/>
        <v>0.24485773054508056</v>
      </c>
      <c r="S94" s="38">
        <f t="shared" si="11"/>
        <v>0.24624108600395223</v>
      </c>
      <c r="T94" s="38">
        <f t="shared" si="11"/>
        <v>0.24666149737227536</v>
      </c>
      <c r="U94" s="38">
        <f t="shared" si="11"/>
        <v>0.24835810577255443</v>
      </c>
      <c r="V94" s="38">
        <f t="shared" si="11"/>
        <v>0.25119181763023318</v>
      </c>
      <c r="W94" s="38">
        <f t="shared" si="11"/>
        <v>0.25169535732916015</v>
      </c>
      <c r="X94" s="38">
        <f t="shared" si="11"/>
        <v>0.25239839525553809</v>
      </c>
      <c r="Y94" s="38">
        <f t="shared" si="11"/>
        <v>0.2526021166797866</v>
      </c>
      <c r="Z94" s="38">
        <f t="shared" si="11"/>
        <v>0.25335673541026765</v>
      </c>
      <c r="AA94" s="39">
        <f t="shared" si="11"/>
        <v>0.2527288732394366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301.60032827246613</v>
      </c>
      <c r="C97" s="76">
        <f t="shared" ref="C97:AA97" si="13">C83/(C84/1000)</f>
        <v>297.93921318037849</v>
      </c>
      <c r="D97" s="76">
        <f t="shared" si="13"/>
        <v>292.94281103815956</v>
      </c>
      <c r="E97" s="76">
        <f t="shared" si="13"/>
        <v>290.28340080971657</v>
      </c>
      <c r="F97" s="76">
        <f t="shared" si="13"/>
        <v>290.53687635574835</v>
      </c>
      <c r="G97" s="76">
        <f t="shared" si="13"/>
        <v>288.09652928416483</v>
      </c>
      <c r="H97" s="76">
        <f t="shared" si="13"/>
        <v>289.41272652949993</v>
      </c>
      <c r="I97" s="76">
        <f t="shared" si="13"/>
        <v>287.37359934408312</v>
      </c>
      <c r="J97" s="76">
        <f t="shared" si="13"/>
        <v>280.23065811303258</v>
      </c>
      <c r="K97" s="76">
        <f t="shared" si="13"/>
        <v>272.12117810004656</v>
      </c>
      <c r="L97" s="63">
        <f t="shared" si="13"/>
        <v>267.24832214765098</v>
      </c>
      <c r="M97" s="76">
        <f t="shared" si="13"/>
        <v>264.19919246298792</v>
      </c>
      <c r="N97" s="76">
        <f t="shared" si="13"/>
        <v>265.24803469775009</v>
      </c>
      <c r="O97" s="76">
        <f t="shared" si="13"/>
        <v>266.86697623600111</v>
      </c>
      <c r="P97" s="76">
        <f t="shared" si="13"/>
        <v>264.29845014401315</v>
      </c>
      <c r="Q97" s="76">
        <f t="shared" si="13"/>
        <v>259.9779796311588</v>
      </c>
      <c r="R97" s="76">
        <f t="shared" si="13"/>
        <v>259.40785832872166</v>
      </c>
      <c r="S97" s="76">
        <f t="shared" si="13"/>
        <v>258.10040328188012</v>
      </c>
      <c r="T97" s="76">
        <f t="shared" si="13"/>
        <v>256.0992611180817</v>
      </c>
      <c r="U97" s="76">
        <f t="shared" si="13"/>
        <v>254.15909408639732</v>
      </c>
      <c r="V97" s="76">
        <f t="shared" si="13"/>
        <v>252.45166713365089</v>
      </c>
      <c r="W97" s="76">
        <f t="shared" si="13"/>
        <v>250.63291139240505</v>
      </c>
      <c r="X97" s="76">
        <f t="shared" si="13"/>
        <v>249.25732069599661</v>
      </c>
      <c r="Y97" s="76">
        <f t="shared" si="13"/>
        <v>247.51913807768642</v>
      </c>
      <c r="Z97" s="76">
        <f t="shared" si="13"/>
        <v>246.05543710021323</v>
      </c>
      <c r="AA97" s="63">
        <f t="shared" si="13"/>
        <v>244.19763633774741</v>
      </c>
    </row>
    <row r="98" spans="1:27" ht="12.75" customHeight="1" x14ac:dyDescent="0.3">
      <c r="A98" s="13" t="s">
        <v>78</v>
      </c>
      <c r="B98" s="76">
        <f>B85/(B84/1000)</f>
        <v>300.50608671864313</v>
      </c>
      <c r="C98" s="76">
        <f t="shared" ref="C98:AA98" si="14">C85/(C84/1000)</f>
        <v>297.77536836051706</v>
      </c>
      <c r="D98" s="76">
        <f t="shared" si="14"/>
        <v>292.21228018259984</v>
      </c>
      <c r="E98" s="76">
        <f t="shared" si="14"/>
        <v>298.51551956815115</v>
      </c>
      <c r="F98" s="76">
        <f t="shared" si="14"/>
        <v>306.80585683297181</v>
      </c>
      <c r="G98" s="76">
        <f t="shared" si="14"/>
        <v>311.00867678958787</v>
      </c>
      <c r="H98" s="76">
        <f t="shared" si="14"/>
        <v>318.98078757323884</v>
      </c>
      <c r="I98" s="76">
        <f t="shared" si="14"/>
        <v>325.63541951352829</v>
      </c>
      <c r="J98" s="76">
        <f t="shared" si="14"/>
        <v>324.60313990158352</v>
      </c>
      <c r="K98" s="76">
        <f t="shared" si="14"/>
        <v>316.98032805371366</v>
      </c>
      <c r="L98" s="63">
        <f t="shared" si="14"/>
        <v>315.30201342281879</v>
      </c>
      <c r="M98" s="76">
        <f t="shared" si="14"/>
        <v>320.99596231493945</v>
      </c>
      <c r="N98" s="76">
        <f t="shared" si="14"/>
        <v>327.86663052317698</v>
      </c>
      <c r="O98" s="76">
        <f t="shared" si="14"/>
        <v>335.42747883092051</v>
      </c>
      <c r="P98" s="76">
        <f t="shared" si="14"/>
        <v>342.20271567686189</v>
      </c>
      <c r="Q98" s="76">
        <f t="shared" si="14"/>
        <v>349.29810074318743</v>
      </c>
      <c r="R98" s="76">
        <f t="shared" si="14"/>
        <v>354.86995019369124</v>
      </c>
      <c r="S98" s="76">
        <f t="shared" si="14"/>
        <v>360.45056320400499</v>
      </c>
      <c r="T98" s="76">
        <f t="shared" si="14"/>
        <v>362.0521399693294</v>
      </c>
      <c r="U98" s="76">
        <f t="shared" si="14"/>
        <v>363.62365441073678</v>
      </c>
      <c r="V98" s="76">
        <f t="shared" si="14"/>
        <v>363.827402633791</v>
      </c>
      <c r="W98" s="76">
        <f t="shared" si="14"/>
        <v>367.08860759493672</v>
      </c>
      <c r="X98" s="76">
        <f t="shared" si="14"/>
        <v>372.75427924741831</v>
      </c>
      <c r="Y98" s="76">
        <f t="shared" si="14"/>
        <v>373.26339665438047</v>
      </c>
      <c r="Z98" s="76">
        <f t="shared" si="14"/>
        <v>373.70291400142145</v>
      </c>
      <c r="AA98" s="63">
        <f t="shared" si="14"/>
        <v>373.34472447671936</v>
      </c>
    </row>
    <row r="99" spans="1:27" ht="12.75" customHeight="1" x14ac:dyDescent="0.3">
      <c r="A99" s="13" t="s">
        <v>80</v>
      </c>
      <c r="B99" s="76">
        <f>SUM(B97:B98)</f>
        <v>602.1064149911092</v>
      </c>
      <c r="C99" s="76">
        <f t="shared" ref="C99:AA99" si="15">SUM(C97:C98)</f>
        <v>595.71458154089555</v>
      </c>
      <c r="D99" s="76">
        <f t="shared" si="15"/>
        <v>585.15509122075946</v>
      </c>
      <c r="E99" s="76">
        <f t="shared" si="15"/>
        <v>588.79892037786772</v>
      </c>
      <c r="F99" s="76">
        <f t="shared" si="15"/>
        <v>597.3427331887201</v>
      </c>
      <c r="G99" s="76">
        <f t="shared" si="15"/>
        <v>599.1052060737527</v>
      </c>
      <c r="H99" s="76">
        <f t="shared" si="15"/>
        <v>608.39351410273878</v>
      </c>
      <c r="I99" s="76">
        <f t="shared" si="15"/>
        <v>613.00901885761141</v>
      </c>
      <c r="J99" s="76">
        <f t="shared" si="15"/>
        <v>604.83379801461615</v>
      </c>
      <c r="K99" s="76">
        <f t="shared" si="15"/>
        <v>589.10150615376028</v>
      </c>
      <c r="L99" s="63">
        <f t="shared" si="15"/>
        <v>582.55033557046977</v>
      </c>
      <c r="M99" s="76">
        <f t="shared" si="15"/>
        <v>585.19515477792743</v>
      </c>
      <c r="N99" s="76">
        <f t="shared" si="15"/>
        <v>593.11466522092701</v>
      </c>
      <c r="O99" s="76">
        <f t="shared" si="15"/>
        <v>602.29445506692161</v>
      </c>
      <c r="P99" s="76">
        <f t="shared" si="15"/>
        <v>606.50116582087503</v>
      </c>
      <c r="Q99" s="76">
        <f t="shared" si="15"/>
        <v>609.27608037434629</v>
      </c>
      <c r="R99" s="76">
        <f t="shared" si="15"/>
        <v>614.2778085224129</v>
      </c>
      <c r="S99" s="76">
        <f t="shared" si="15"/>
        <v>618.55096648588506</v>
      </c>
      <c r="T99" s="76">
        <f t="shared" si="15"/>
        <v>618.15140108741116</v>
      </c>
      <c r="U99" s="76">
        <f t="shared" si="15"/>
        <v>617.78274849713409</v>
      </c>
      <c r="V99" s="76">
        <f t="shared" si="15"/>
        <v>616.27906976744191</v>
      </c>
      <c r="W99" s="76">
        <f t="shared" si="15"/>
        <v>617.72151898734182</v>
      </c>
      <c r="X99" s="76">
        <f t="shared" si="15"/>
        <v>622.01159994341492</v>
      </c>
      <c r="Y99" s="76">
        <f t="shared" si="15"/>
        <v>620.78253473206689</v>
      </c>
      <c r="Z99" s="76">
        <f t="shared" si="15"/>
        <v>619.75835110163462</v>
      </c>
      <c r="AA99" s="63">
        <f t="shared" si="15"/>
        <v>617.54236081446675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2020-03-24T09:07:40Z</dcterms:modified>
</cp:coreProperties>
</file>