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worksheets/sheet3.xml" ContentType="application/vnd.openxmlformats-officedocument.spreadsheetml.worksheet+xml"/>
  <Override PartName="/xl/chartsheets/sheet2.xml" ContentType="application/vnd.openxmlformats-officedocument.spreadsheetml.chartsheet+xml"/>
  <Override PartName="/xl/worksheets/sheet4.xml" ContentType="application/vnd.openxmlformats-officedocument.spreadsheetml.worksheet+xml"/>
  <Override PartName="/xl/chartsheets/sheet3.xml" ContentType="application/vnd.openxmlformats-officedocument.spreadsheetml.chartsheet+xml"/>
  <Override PartName="/xl/worksheets/sheet5.xml" ContentType="application/vnd.openxmlformats-officedocument.spreadsheetml.worksheet+xml"/>
  <Override PartName="/xl/chartsheets/sheet4.xml" ContentType="application/vnd.openxmlformats-officedocument.spreadsheetml.chartsheet+xml"/>
  <Override PartName="/xl/worksheets/sheet6.xml" ContentType="application/vnd.openxmlformats-officedocument.spreadsheetml.worksheet+xml"/>
  <Override PartName="/xl/chartsheets/sheet5.xml" ContentType="application/vnd.openxmlformats-officedocument.spreadsheetml.chartsheet+xml"/>
  <Override PartName="/xl/worksheets/sheet7.xml" ContentType="application/vnd.openxmlformats-officedocument.spreadsheetml.worksheet+xml"/>
  <Override PartName="/xl/chartsheets/sheet6.xml" ContentType="application/vnd.openxmlformats-officedocument.spreadsheetml.chartsheet+xml"/>
  <Override PartName="/xl/worksheets/sheet8.xml" ContentType="application/vnd.openxmlformats-officedocument.spreadsheetml.worksheet+xml"/>
  <Override PartName="/xl/chartsheets/sheet7.xml" ContentType="application/vnd.openxmlformats-officedocument.spreadsheetml.chartsheet+xml"/>
  <Override PartName="/xl/worksheets/sheet9.xml" ContentType="application/vnd.openxmlformats-officedocument.spreadsheetml.worksheet+xml"/>
  <Override PartName="/xl/chartsheets/sheet8.xml" ContentType="application/vnd.openxmlformats-officedocument.spreadsheetml.chartsheet+xml"/>
  <Override PartName="/xl/worksheets/sheet10.xml" ContentType="application/vnd.openxmlformats-officedocument.spreadsheetml.worksheet+xml"/>
  <Override PartName="/xl/chartsheets/sheet9.xml" ContentType="application/vnd.openxmlformats-officedocument.spreadsheetml.chartsheet+xml"/>
  <Override PartName="/xl/worksheets/sheet11.xml" ContentType="application/vnd.openxmlformats-officedocument.spreadsheetml.worksheet+xml"/>
  <Override PartName="/xl/chartsheets/sheet10.xml" ContentType="application/vnd.openxmlformats-officedocument.spreadsheetml.chart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1.xml" ContentType="application/vnd.openxmlformats-officedocument.themeOverride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P:\Web Team\Current work\Publications\2. To upload\RGAR\"/>
    </mc:Choice>
  </mc:AlternateContent>
  <bookViews>
    <workbookView xWindow="0" yWindow="0" windowWidth="20490" windowHeight="7665" tabRatio="862"/>
  </bookViews>
  <sheets>
    <sheet name="Contents" sheetId="23" r:id="rId1"/>
    <sheet name="Data 1.1" sheetId="2" r:id="rId2"/>
    <sheet name="Figure 1.1" sheetId="3" r:id="rId3"/>
    <sheet name="Data 1.2" sheetId="4" r:id="rId4"/>
    <sheet name="Figure 1.2" sheetId="5" r:id="rId5"/>
    <sheet name="Data 1.3" sheetId="6" r:id="rId6"/>
    <sheet name="Figure 1.3" sheetId="7" r:id="rId7"/>
    <sheet name="Data 1.4" sheetId="8" r:id="rId8"/>
    <sheet name="Figure 1.4" sheetId="9" r:id="rId9"/>
    <sheet name="Data 1.5" sheetId="10" r:id="rId10"/>
    <sheet name="Figure 1.5" sheetId="11" r:id="rId11"/>
    <sheet name="Data 1.6" sheetId="12" r:id="rId12"/>
    <sheet name="Figure 1.6" sheetId="22" r:id="rId13"/>
    <sheet name="Data 1.7" sheetId="14" r:id="rId14"/>
    <sheet name="Figure 1.7" sheetId="15" r:id="rId15"/>
    <sheet name="Data 1.8" sheetId="16" r:id="rId16"/>
    <sheet name="Figure 1.8" sheetId="17" r:id="rId17"/>
    <sheet name="Data 1.9" sheetId="18" r:id="rId18"/>
    <sheet name="Figure 1.9" sheetId="19" r:id="rId19"/>
    <sheet name="Data 1.10" sheetId="20" r:id="rId20"/>
    <sheet name="Figure 1.10" sheetId="21" r:id="rId21"/>
  </sheets>
  <externalReferences>
    <externalReference r:id="rId22"/>
    <externalReference r:id="rId23"/>
  </externalReferences>
  <definedNames>
    <definedName name="_xlnm._FilterDatabase" localSheetId="19" hidden="1">'Data 1.10'!$A$7:$D$7</definedName>
    <definedName name="_xlnm._FilterDatabase" localSheetId="7" hidden="1">'Data 1.4'!$A$8:$D$8</definedName>
    <definedName name="_xlnm._FilterDatabase" localSheetId="17" hidden="1">'Data 1.9'!$A$8:$E$8</definedName>
    <definedName name="_Sort" hidden="1">#REF!</definedName>
    <definedName name="ASFRs" localSheetId="7">#REF!</definedName>
    <definedName name="ASFRs">#REF!</definedName>
    <definedName name="AVON">#REF!</definedName>
    <definedName name="BEDS">#REF!</definedName>
    <definedName name="BERKS">#REF!</definedName>
    <definedName name="Births" localSheetId="7">#REF!</definedName>
    <definedName name="Births">#REF!</definedName>
    <definedName name="BUCKS">#REF!</definedName>
    <definedName name="CAMBS">#REF!</definedName>
    <definedName name="CHESHIRE">#REF!</definedName>
    <definedName name="CLEVELAND">#REF!</definedName>
    <definedName name="CLWYD">#REF!</definedName>
    <definedName name="components_by_LA">#REF!</definedName>
    <definedName name="CORNWALL">#REF!</definedName>
    <definedName name="CrownCopyright" localSheetId="7">#REF!</definedName>
    <definedName name="CrownCopyright">#REF!</definedName>
    <definedName name="CUMBRIA">#REF!</definedName>
    <definedName name="_xlnm.Database">#REF!</definedName>
    <definedName name="DEATHNF" localSheetId="7">#REF!</definedName>
    <definedName name="DEATHNF">#REF!</definedName>
    <definedName name="DeathsF" localSheetId="7">#REF!</definedName>
    <definedName name="DeathsF">#REF!</definedName>
    <definedName name="DeathsM" localSheetId="7">#REF!</definedName>
    <definedName name="DeathsM">#REF!</definedName>
    <definedName name="DeathsP" localSheetId="7">#REF!</definedName>
    <definedName name="DeathsP">#REF!</definedName>
    <definedName name="DERBYSHIRE">#REF!</definedName>
    <definedName name="DEVON">#REF!</definedName>
    <definedName name="DORSET">#REF!</definedName>
    <definedName name="DURHAM">#REF!</definedName>
    <definedName name="DYFED">#REF!</definedName>
    <definedName name="E_SUSSEX">#REF!</definedName>
    <definedName name="ESSEX">#REF!</definedName>
    <definedName name="females_UK">#REF!</definedName>
    <definedName name="GLOS">#REF!</definedName>
    <definedName name="GTR_MAN">#REF!</definedName>
    <definedName name="GWENT">#REF!</definedName>
    <definedName name="GWYNEDD">#REF!</definedName>
    <definedName name="HANTS">#REF!</definedName>
    <definedName name="HEREFORD_W">#REF!</definedName>
    <definedName name="HERTS">#REF!</definedName>
    <definedName name="HUMBERSIDE">#REF!</definedName>
    <definedName name="I_OF_WIGHT">#REF!</definedName>
    <definedName name="JanpopF" localSheetId="7">#REF!</definedName>
    <definedName name="JanpopF">#REF!</definedName>
    <definedName name="janpopm" localSheetId="7">#REF!</definedName>
    <definedName name="janpopm">#REF!</definedName>
    <definedName name="janpopp" localSheetId="7">#REF!</definedName>
    <definedName name="janpopp">#REF!</definedName>
    <definedName name="KENT">#REF!</definedName>
    <definedName name="LANCS">#REF!</definedName>
    <definedName name="LEICS">#REF!</definedName>
    <definedName name="LINCS">#REF!</definedName>
    <definedName name="LONDON">#REF!</definedName>
    <definedName name="M_GLAM">#REF!</definedName>
    <definedName name="males_UK">#REF!</definedName>
    <definedName name="MERSEYSIDE">#REF!</definedName>
    <definedName name="midpopF" localSheetId="7">#REF!</definedName>
    <definedName name="midpopF">#REF!</definedName>
    <definedName name="midpopm" localSheetId="7">#REF!</definedName>
    <definedName name="midpopm">#REF!</definedName>
    <definedName name="midpopp" localSheetId="7">#REF!</definedName>
    <definedName name="midpopp">#REF!</definedName>
    <definedName name="MigrantsF" localSheetId="7">#REF!</definedName>
    <definedName name="MigrantsF">#REF!</definedName>
    <definedName name="MigrantsM" localSheetId="7">#REF!</definedName>
    <definedName name="MigrantsM">#REF!</definedName>
    <definedName name="MigrantsP" localSheetId="7">#REF!</definedName>
    <definedName name="MigrantsP">#REF!</definedName>
    <definedName name="mxF" localSheetId="7">#REF!</definedName>
    <definedName name="mxF">#REF!</definedName>
    <definedName name="mxM" localSheetId="7">#REF!</definedName>
    <definedName name="mxM">#REF!</definedName>
    <definedName name="mxP" localSheetId="7">#REF!</definedName>
    <definedName name="mxP">#REF!</definedName>
    <definedName name="N_YORKS">#REF!</definedName>
    <definedName name="NORFOLK">#REF!</definedName>
    <definedName name="NORTHANTS">#REF!</definedName>
    <definedName name="NORTHUMBERLAND">#REF!</definedName>
    <definedName name="NOTTS">#REF!</definedName>
    <definedName name="OtherChangesF" localSheetId="7">#REF!</definedName>
    <definedName name="OtherChangesF">#REF!</definedName>
    <definedName name="OtherChangesM" localSheetId="7">#REF!</definedName>
    <definedName name="OtherChangesM">#REF!</definedName>
    <definedName name="OXON">#REF!</definedName>
    <definedName name="pensionadjf" localSheetId="7">#REF!</definedName>
    <definedName name="pensionadjf">#REF!</definedName>
    <definedName name="pensionadjm" localSheetId="7">#REF!</definedName>
    <definedName name="pensionadjm">#REF!</definedName>
    <definedName name="persons_UK">#REF!</definedName>
    <definedName name="POWYS">#REF!</definedName>
    <definedName name="_xlnm.Print_Area" localSheetId="3">#REF!</definedName>
    <definedName name="_xlnm.Print_Area" localSheetId="7">#REF!</definedName>
    <definedName name="_xlnm.Print_Area" localSheetId="11">#REF!</definedName>
    <definedName name="_xlnm.Print_Area">#REF!</definedName>
    <definedName name="ProjBirths" localSheetId="3">[1]Scratchpad!#REF!</definedName>
    <definedName name="ProjBirths" localSheetId="7">[1]Scratchpad!#REF!</definedName>
    <definedName name="ProjBirths" localSheetId="11">[1]Scratchpad!#REF!</definedName>
    <definedName name="ProjBirths">[2]Scratchpad!#REF!</definedName>
    <definedName name="S_GLAM">#REF!</definedName>
    <definedName name="S_YORKS">#REF!</definedName>
    <definedName name="SAM_CTRY_UK">#REF!</definedName>
    <definedName name="sheet1">#REF!</definedName>
    <definedName name="SHROPS">#REF!</definedName>
    <definedName name="SOMERSET">#REF!</definedName>
    <definedName name="STAFFS">#REF!</definedName>
    <definedName name="SUFFOLK">#REF!</definedName>
    <definedName name="summaryf" localSheetId="7">#REF!</definedName>
    <definedName name="summaryf">#REF!</definedName>
    <definedName name="summarym" localSheetId="7">#REF!</definedName>
    <definedName name="summarym">#REF!</definedName>
    <definedName name="summaryp" localSheetId="7">#REF!</definedName>
    <definedName name="summaryp">#REF!</definedName>
    <definedName name="SURREY">#REF!</definedName>
    <definedName name="Textline3" localSheetId="7">#REF!</definedName>
    <definedName name="Textline3">#REF!</definedName>
    <definedName name="TYNE_WEAR">#REF!</definedName>
    <definedName name="UK">#REF!</definedName>
    <definedName name="W_GLAM">#REF!</definedName>
    <definedName name="W_MIDS">#REF!</definedName>
    <definedName name="W_SUSSEX">#REF!</definedName>
    <definedName name="W_YORKS">#REF!</definedName>
    <definedName name="WARWICKS">#REF!</definedName>
    <definedName name="WILTS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38" i="18" l="1"/>
  <c r="H15" i="10" l="1"/>
  <c r="I11" i="10" l="1"/>
  <c r="D10" i="2" l="1"/>
  <c r="D11" i="2"/>
  <c r="D12" i="2"/>
  <c r="D13" i="2"/>
  <c r="D14" i="2"/>
  <c r="D15" i="2"/>
  <c r="D16" i="2"/>
  <c r="D17" i="2"/>
  <c r="D18" i="2"/>
  <c r="D19" i="2"/>
  <c r="D20" i="2"/>
  <c r="D21" i="2"/>
  <c r="D9" i="2"/>
  <c r="D8" i="20"/>
  <c r="D9" i="20"/>
  <c r="D10" i="20"/>
  <c r="D11" i="20"/>
  <c r="D12" i="20"/>
  <c r="D13" i="20"/>
  <c r="D14" i="20"/>
  <c r="D15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E38" i="18"/>
  <c r="D13" i="18"/>
  <c r="E13" i="18" s="1"/>
  <c r="D21" i="18"/>
  <c r="E21" i="18" s="1"/>
  <c r="D33" i="18"/>
  <c r="E33" i="18" s="1"/>
  <c r="D35" i="18"/>
  <c r="E35" i="18" s="1"/>
  <c r="D11" i="18"/>
  <c r="E11" i="18" s="1"/>
  <c r="D32" i="18"/>
  <c r="E32" i="18" s="1"/>
  <c r="D39" i="18"/>
  <c r="E39" i="18" s="1"/>
  <c r="D29" i="18"/>
  <c r="E29" i="18" s="1"/>
  <c r="D18" i="18"/>
  <c r="E18" i="18" s="1"/>
  <c r="D20" i="18"/>
  <c r="E20" i="18" s="1"/>
  <c r="D27" i="18"/>
  <c r="E27" i="18" s="1"/>
  <c r="D23" i="18"/>
  <c r="E23" i="18" s="1"/>
  <c r="D22" i="18"/>
  <c r="E22" i="18" s="1"/>
  <c r="D40" i="18"/>
  <c r="E40" i="18" s="1"/>
  <c r="D14" i="18"/>
  <c r="E14" i="18" s="1"/>
  <c r="D36" i="18"/>
  <c r="E36" i="18" s="1"/>
  <c r="D12" i="18"/>
  <c r="E12" i="18" s="1"/>
  <c r="D16" i="18"/>
  <c r="E16" i="18" s="1"/>
  <c r="D30" i="18"/>
  <c r="E30" i="18" s="1"/>
  <c r="D24" i="18"/>
  <c r="E24" i="18" s="1"/>
  <c r="D31" i="18"/>
  <c r="E31" i="18" s="1"/>
  <c r="D10" i="18"/>
  <c r="E10" i="18" s="1"/>
  <c r="D17" i="18"/>
  <c r="E17" i="18" s="1"/>
  <c r="D34" i="18"/>
  <c r="E34" i="18" s="1"/>
  <c r="D19" i="18"/>
  <c r="E19" i="18" s="1"/>
  <c r="D15" i="18"/>
  <c r="E15" i="18" s="1"/>
  <c r="D26" i="18"/>
  <c r="E26" i="18" s="1"/>
  <c r="D28" i="18"/>
  <c r="E28" i="18" s="1"/>
  <c r="D25" i="18"/>
  <c r="E25" i="18" s="1"/>
  <c r="D37" i="18"/>
  <c r="E37" i="18" s="1"/>
  <c r="D9" i="18"/>
  <c r="E9" i="18" s="1"/>
  <c r="F7" i="16"/>
  <c r="F8" i="16"/>
  <c r="F9" i="16"/>
  <c r="F10" i="16"/>
  <c r="F11" i="16"/>
  <c r="F12" i="16"/>
  <c r="F13" i="16"/>
  <c r="F14" i="16"/>
  <c r="F15" i="16"/>
  <c r="F16" i="16"/>
  <c r="F17" i="16"/>
  <c r="F18" i="16"/>
  <c r="F19" i="16"/>
  <c r="F20" i="16"/>
  <c r="F21" i="16"/>
  <c r="F22" i="16"/>
  <c r="F23" i="16"/>
  <c r="F24" i="16"/>
  <c r="C25" i="16"/>
  <c r="F25" i="16"/>
  <c r="C26" i="16"/>
  <c r="F26" i="16"/>
  <c r="C24" i="16"/>
  <c r="F27" i="16"/>
  <c r="F28" i="16"/>
  <c r="C29" i="16"/>
  <c r="F29" i="16"/>
  <c r="C30" i="16"/>
  <c r="F30" i="16"/>
  <c r="C31" i="16"/>
  <c r="F31" i="16"/>
  <c r="F32" i="16"/>
  <c r="C33" i="16"/>
  <c r="F33" i="16"/>
  <c r="C34" i="16"/>
  <c r="F34" i="16"/>
  <c r="C35" i="16"/>
  <c r="F35" i="16"/>
  <c r="F36" i="16"/>
  <c r="C37" i="16"/>
  <c r="F37" i="16"/>
  <c r="C38" i="16"/>
  <c r="F38" i="16"/>
  <c r="C39" i="16"/>
  <c r="F39" i="16"/>
  <c r="F40" i="16"/>
  <c r="C41" i="16"/>
  <c r="F41" i="16"/>
  <c r="C42" i="16"/>
  <c r="F42" i="16"/>
  <c r="C43" i="16"/>
  <c r="F43" i="16"/>
  <c r="F44" i="16"/>
  <c r="C45" i="16"/>
  <c r="F45" i="16"/>
  <c r="C46" i="16"/>
  <c r="F46" i="16"/>
  <c r="C44" i="16"/>
  <c r="F47" i="16"/>
  <c r="F48" i="16"/>
  <c r="C49" i="16"/>
  <c r="F49" i="16"/>
  <c r="C50" i="16"/>
  <c r="F50" i="16"/>
  <c r="C51" i="16"/>
  <c r="F51" i="16"/>
  <c r="F52" i="16"/>
  <c r="C53" i="16"/>
  <c r="F53" i="16"/>
  <c r="C54" i="16"/>
  <c r="F54" i="16"/>
  <c r="C55" i="16"/>
  <c r="F55" i="16"/>
  <c r="F56" i="16"/>
  <c r="C57" i="16"/>
  <c r="F57" i="16"/>
  <c r="C58" i="16"/>
  <c r="F58" i="16"/>
  <c r="C59" i="16"/>
  <c r="F59" i="16"/>
  <c r="F60" i="16"/>
  <c r="C61" i="16"/>
  <c r="F61" i="16"/>
  <c r="C62" i="16"/>
  <c r="F62" i="16"/>
  <c r="C63" i="16"/>
  <c r="F63" i="16"/>
  <c r="F64" i="16"/>
  <c r="C65" i="16"/>
  <c r="F65" i="16"/>
  <c r="C66" i="16"/>
  <c r="F66" i="16"/>
  <c r="C67" i="16"/>
  <c r="F67" i="16"/>
  <c r="F68" i="16"/>
  <c r="C69" i="16"/>
  <c r="F69" i="16"/>
  <c r="C70" i="16"/>
  <c r="F70" i="16"/>
  <c r="C71" i="16"/>
  <c r="F71" i="16"/>
  <c r="F72" i="16"/>
  <c r="C73" i="16"/>
  <c r="F73" i="16"/>
  <c r="C74" i="16"/>
  <c r="F74" i="16"/>
  <c r="C75" i="16"/>
  <c r="F75" i="16"/>
  <c r="F76" i="16"/>
  <c r="C77" i="16"/>
  <c r="F77" i="16"/>
  <c r="C78" i="16"/>
  <c r="F78" i="16"/>
  <c r="C79" i="16"/>
  <c r="F79" i="16"/>
  <c r="F80" i="16"/>
  <c r="C81" i="16"/>
  <c r="F81" i="16"/>
  <c r="C82" i="16"/>
  <c r="F82" i="16"/>
  <c r="C83" i="16"/>
  <c r="F83" i="16"/>
  <c r="F84" i="16"/>
  <c r="C85" i="16"/>
  <c r="F85" i="16"/>
  <c r="C86" i="16"/>
  <c r="F86" i="16"/>
  <c r="C87" i="16"/>
  <c r="F87" i="16"/>
  <c r="F88" i="16"/>
  <c r="C89" i="16"/>
  <c r="F89" i="16"/>
  <c r="C90" i="16"/>
  <c r="F90" i="16"/>
  <c r="C91" i="16"/>
  <c r="F91" i="16"/>
  <c r="C92" i="16"/>
  <c r="F92" i="16"/>
  <c r="C93" i="16"/>
  <c r="F93" i="16"/>
  <c r="C94" i="16"/>
  <c r="F94" i="16"/>
  <c r="C95" i="16"/>
  <c r="F95" i="16"/>
  <c r="C96" i="16"/>
  <c r="F96" i="16"/>
  <c r="G21" i="14"/>
  <c r="F21" i="14"/>
  <c r="H22" i="14"/>
  <c r="H23" i="14"/>
  <c r="F23" i="14"/>
  <c r="G23" i="14"/>
  <c r="H11" i="10"/>
  <c r="J11" i="10" s="1"/>
  <c r="H12" i="10"/>
  <c r="I12" i="10"/>
  <c r="H13" i="10"/>
  <c r="I13" i="10"/>
  <c r="H14" i="10"/>
  <c r="I14" i="10"/>
  <c r="I15" i="10"/>
  <c r="J15" i="10" s="1"/>
  <c r="F24" i="2"/>
  <c r="G25" i="2"/>
  <c r="F29" i="2"/>
  <c r="F34" i="2"/>
  <c r="F39" i="2"/>
  <c r="F44" i="2"/>
  <c r="F49" i="2"/>
  <c r="G51" i="2"/>
  <c r="F54" i="2"/>
  <c r="F59" i="2"/>
  <c r="F64" i="2"/>
  <c r="D69" i="2"/>
  <c r="G69" i="2" s="1"/>
  <c r="F69" i="2"/>
  <c r="J14" i="10" l="1"/>
  <c r="C88" i="16"/>
  <c r="C76" i="16"/>
  <c r="C60" i="16"/>
  <c r="C56" i="16"/>
  <c r="C52" i="16"/>
  <c r="C48" i="16"/>
  <c r="C36" i="16"/>
  <c r="C20" i="16"/>
  <c r="C18" i="16"/>
  <c r="C15" i="16"/>
  <c r="C7" i="16"/>
  <c r="C80" i="16"/>
  <c r="C68" i="16"/>
  <c r="C64" i="16"/>
  <c r="C14" i="16"/>
  <c r="C40" i="16"/>
  <c r="C32" i="16"/>
  <c r="C28" i="16"/>
  <c r="C9" i="16"/>
  <c r="C8" i="16"/>
  <c r="C21" i="16"/>
  <c r="C19" i="16"/>
  <c r="C16" i="16"/>
  <c r="C22" i="16"/>
  <c r="C84" i="16"/>
  <c r="C72" i="16"/>
  <c r="C17" i="16"/>
  <c r="C47" i="16"/>
  <c r="C13" i="16"/>
  <c r="C12" i="16"/>
  <c r="C11" i="16"/>
  <c r="C10" i="16"/>
  <c r="C27" i="16"/>
  <c r="C23" i="16"/>
  <c r="J13" i="10"/>
  <c r="J12" i="10"/>
  <c r="F20" i="14"/>
  <c r="G22" i="14"/>
  <c r="F22" i="14"/>
  <c r="H20" i="14"/>
  <c r="H21" i="14"/>
  <c r="G20" i="14"/>
</calcChain>
</file>

<file path=xl/sharedStrings.xml><?xml version="1.0" encoding="utf-8"?>
<sst xmlns="http://schemas.openxmlformats.org/spreadsheetml/2006/main" count="430" uniqueCount="190">
  <si>
    <t>© Crown Copyright 2019</t>
  </si>
  <si>
    <t>2017-18</t>
  </si>
  <si>
    <t>2016-17</t>
  </si>
  <si>
    <t>2015-16</t>
  </si>
  <si>
    <t>2014-15</t>
  </si>
  <si>
    <t>2013-14</t>
  </si>
  <si>
    <t>2012-13</t>
  </si>
  <si>
    <t>2011-12</t>
  </si>
  <si>
    <t>2010-11</t>
  </si>
  <si>
    <t>2009-10</t>
  </si>
  <si>
    <t>2008-09</t>
  </si>
  <si>
    <t>2007-08</t>
  </si>
  <si>
    <t>2006-07</t>
  </si>
  <si>
    <t>2005-06</t>
  </si>
  <si>
    <t>2004-05</t>
  </si>
  <si>
    <t>2003-04</t>
  </si>
  <si>
    <t>2002-03</t>
  </si>
  <si>
    <t>2001-02</t>
  </si>
  <si>
    <t>2000-01</t>
  </si>
  <si>
    <t>1999-00</t>
  </si>
  <si>
    <t>1998-99</t>
  </si>
  <si>
    <t>1997-98</t>
  </si>
  <si>
    <t>1996-97</t>
  </si>
  <si>
    <t>1995-96</t>
  </si>
  <si>
    <t>1994-95</t>
  </si>
  <si>
    <t>1993-94</t>
  </si>
  <si>
    <t>1992-93</t>
  </si>
  <si>
    <t>1991-92</t>
  </si>
  <si>
    <t>1990-91</t>
  </si>
  <si>
    <t>1989-90</t>
  </si>
  <si>
    <t>1988-89</t>
  </si>
  <si>
    <t>1987-88</t>
  </si>
  <si>
    <t>1986-87</t>
  </si>
  <si>
    <t>1985-86</t>
  </si>
  <si>
    <t>1984-85</t>
  </si>
  <si>
    <t>1983-84</t>
  </si>
  <si>
    <t>1982-83</t>
  </si>
  <si>
    <t>1981-82</t>
  </si>
  <si>
    <t>1980-81</t>
  </si>
  <si>
    <t>1979-80</t>
  </si>
  <si>
    <t>1978-79</t>
  </si>
  <si>
    <t>1977-78</t>
  </si>
  <si>
    <t>1976-77</t>
  </si>
  <si>
    <t>1975-76</t>
  </si>
  <si>
    <t>1974-75</t>
  </si>
  <si>
    <t>1973-74</t>
  </si>
  <si>
    <t>1972-73</t>
  </si>
  <si>
    <t>1971-72</t>
  </si>
  <si>
    <t>1970-71</t>
  </si>
  <si>
    <t>Estimated 
population (millions)</t>
  </si>
  <si>
    <t>Estimated 
Population</t>
  </si>
  <si>
    <t>Period of mid 
year estimate</t>
  </si>
  <si>
    <t>Chart year</t>
  </si>
  <si>
    <t>1969-70</t>
  </si>
  <si>
    <t>1968-69</t>
  </si>
  <si>
    <t>1967-68</t>
  </si>
  <si>
    <t>1966-67</t>
  </si>
  <si>
    <t>1965-66</t>
  </si>
  <si>
    <t>1964-65</t>
  </si>
  <si>
    <t>1963-64</t>
  </si>
  <si>
    <t>1962-63</t>
  </si>
  <si>
    <t>1961-62</t>
  </si>
  <si>
    <t>1960-61</t>
  </si>
  <si>
    <t>1959-60</t>
  </si>
  <si>
    <t>1958-59</t>
  </si>
  <si>
    <t>1957-58</t>
  </si>
  <si>
    <t>Percentage population change</t>
  </si>
  <si>
    <t>Net Rest of UK Migration</t>
  </si>
  <si>
    <t>Ordered by percentage population change.</t>
  </si>
  <si>
    <t>Notes</t>
  </si>
  <si>
    <t>Midlothian</t>
  </si>
  <si>
    <t>City of Edinburgh</t>
  </si>
  <si>
    <t>East Lothian</t>
  </si>
  <si>
    <t>Glasgow City</t>
  </si>
  <si>
    <t>Orkney Islands</t>
  </si>
  <si>
    <t>Renfrewshire</t>
  </si>
  <si>
    <t>West Lothian</t>
  </si>
  <si>
    <t>East Renfrewshire</t>
  </si>
  <si>
    <t>Stirling</t>
  </si>
  <si>
    <t>South Lanarkshire</t>
  </si>
  <si>
    <t>Scottish Borders</t>
  </si>
  <si>
    <t>East Dunbartonshire</t>
  </si>
  <si>
    <t>Highland</t>
  </si>
  <si>
    <t>Fife</t>
  </si>
  <si>
    <t>Falkirk</t>
  </si>
  <si>
    <t>Perth and Kinross</t>
  </si>
  <si>
    <t>North Lanarkshire</t>
  </si>
  <si>
    <t>Dundee City</t>
  </si>
  <si>
    <t>East Ayrshire</t>
  </si>
  <si>
    <t>Clackmannanshire</t>
  </si>
  <si>
    <t>South Ayrshire</t>
  </si>
  <si>
    <t>Aberdeenshire</t>
  </si>
  <si>
    <t>Angus</t>
  </si>
  <si>
    <t>Moray</t>
  </si>
  <si>
    <t>Dumfries and Galloway</t>
  </si>
  <si>
    <t>North Ayrshire</t>
  </si>
  <si>
    <t>Shetland Islands</t>
  </si>
  <si>
    <t>Na h-Eileanan Siar</t>
  </si>
  <si>
    <t>West Dunbartonshire</t>
  </si>
  <si>
    <t>Aberdeen City</t>
  </si>
  <si>
    <t>Argyll and Bute</t>
  </si>
  <si>
    <t>Inverclyde</t>
  </si>
  <si>
    <t>Natural change 
(births minus deaths)</t>
  </si>
  <si>
    <t>Council areas</t>
  </si>
  <si>
    <t>Other changes presented in this table comprise changes to the size of armed forces stationed in the UK and other special population adjustments.</t>
  </si>
  <si>
    <t>Note</t>
  </si>
  <si>
    <t>Scotland</t>
  </si>
  <si>
    <t>Wales</t>
  </si>
  <si>
    <t>England</t>
  </si>
  <si>
    <t>Northern Ireland</t>
  </si>
  <si>
    <t>United Kingdom</t>
  </si>
  <si>
    <t>Net International Migration</t>
  </si>
  <si>
    <t>Natural Change</t>
  </si>
  <si>
    <t>Other</t>
  </si>
  <si>
    <t>Females</t>
  </si>
  <si>
    <t xml:space="preserve">Males </t>
  </si>
  <si>
    <t>Age</t>
  </si>
  <si>
    <t>65 years and over</t>
  </si>
  <si>
    <t>16 to 64 years</t>
  </si>
  <si>
    <t>0 to 15 years</t>
  </si>
  <si>
    <t>Population</t>
  </si>
  <si>
    <t>Year</t>
  </si>
  <si>
    <t>Percentage of population</t>
  </si>
  <si>
    <t>Absolute numbers</t>
  </si>
  <si>
    <t>%</t>
  </si>
  <si>
    <t>Persons</t>
  </si>
  <si>
    <t>UK</t>
  </si>
  <si>
    <t>SCOTLAND</t>
  </si>
  <si>
    <t>Natural change</t>
  </si>
  <si>
    <t>Net migration</t>
  </si>
  <si>
    <t>Net migration and other changes</t>
  </si>
  <si>
    <t>Net international migration</t>
  </si>
  <si>
    <t>Net rest of UK migration</t>
  </si>
  <si>
    <t>Natural change (births minus deaths)</t>
  </si>
  <si>
    <t>Estimated population  mid-2008</t>
  </si>
  <si>
    <t>Estimated population  mid-2018</t>
  </si>
  <si>
    <t>Population change</t>
  </si>
  <si>
    <t>Council area</t>
  </si>
  <si>
    <t>N</t>
  </si>
  <si>
    <t>Population aged 65+, mid-2018</t>
  </si>
  <si>
    <t>Population aged 65+, mid-2008</t>
  </si>
  <si>
    <t>Change</t>
  </si>
  <si>
    <t>Area</t>
  </si>
  <si>
    <t>Change (years)</t>
  </si>
  <si>
    <t>Median age, mid-2008 (years)</t>
  </si>
  <si>
    <t>Median Age, mid-2018 (years)</t>
  </si>
  <si>
    <t>Includes asylum seekers.</t>
  </si>
  <si>
    <t>Figures are the number of migrants in the year to 30 June for each year.</t>
  </si>
  <si>
    <t>Prior to 1981-82 and from 2001-02 onwards net migration does not include other changes - such as in the number of prisoners and armed forces stationed in Scotland. From 1981-82 to 2000-01 net migration includes movements to and from the armed forces. In previous versions of the Registrar General's Annual Review non-revised net migration figures have been published for the period 1970-71 to 1979-80. The figures included here were revised following the 1981 census.</t>
  </si>
  <si>
    <t>Sources</t>
  </si>
  <si>
    <t>Mid-year population estimates, Scotland, 2018, National Records of Scotland</t>
  </si>
  <si>
    <t>Mid-year population estimates, Northern Ireland, 2018, Northern Ireland Statistics and Research Agency</t>
  </si>
  <si>
    <t>Mid-year population estimates, United Kingdom, 2018, Office for National Statistics</t>
  </si>
  <si>
    <t>Data for 1983 to 2018 come from the mid-year population estimates. Data for future years comes from the 2016-based National Population Projections, which were the most recent at the time of publishing.</t>
  </si>
  <si>
    <t>Percentages show the proportion of the total population that is acounted for by that age band.</t>
  </si>
  <si>
    <t>Median age is defined as the age at which the population can be equally divided in half.</t>
  </si>
  <si>
    <t>Scotland's Population 2018 - The Registrar General's Annual Review of Demographic Trends</t>
  </si>
  <si>
    <t>Chapter 1 - Population</t>
  </si>
  <si>
    <t>back to contents</t>
  </si>
  <si>
    <t>Population of Scotland, mid-1958 to mid-2018</t>
  </si>
  <si>
    <t>Annual population change for Scotland, mid-1958 to mid-2018</t>
  </si>
  <si>
    <t>Change in median age, council areas, 2008 to 2018</t>
  </si>
  <si>
    <t>Change in population aged 65 or over, council areas, 2008 to 2018</t>
  </si>
  <si>
    <t>Age structure of the population, Scotland and the UK, mid-2018</t>
  </si>
  <si>
    <t>Components of population change, council areas, year to mid-2018</t>
  </si>
  <si>
    <t>Natural change and net migration (thousands), mid-1958 to mid-2018</t>
  </si>
  <si>
    <t>Components of population change in UK constituent countries, mid-2008 to mid-2018</t>
  </si>
  <si>
    <t>Population by age by sex, mid-2008 and mid-2018</t>
  </si>
  <si>
    <t>Age structure, mid-1983 to mid-2038</t>
  </si>
  <si>
    <t>Figure 1.1: Population of Scotland, mid-1958 to mid-2018</t>
  </si>
  <si>
    <t>Figure 1.2: Annual population change for Scotland, mid-1958 to mid-2018</t>
  </si>
  <si>
    <t>Figure 1.3: Natural change and net migration (thousands), mid-1958 to mid-2018</t>
  </si>
  <si>
    <t>Figure 1.4: Components of population change, council areas, year to mid-2018</t>
  </si>
  <si>
    <t>Figure 1.5: Components of population change in UK constituent countries, mid-2008 to mid-2018</t>
  </si>
  <si>
    <t>Figure 1.6: Population by age by sex, mid-2008 and mid-2018</t>
  </si>
  <si>
    <t>Figure 1.7: Age structure, mid-1983 to mid-2038</t>
  </si>
  <si>
    <t>Figure 1.8: Age structure of the population, Scotland and the UK, year to mid-2018</t>
  </si>
  <si>
    <t>Figure 1.9: Change in population aged 65 or over, council areas, mid-2008 to mid-2018</t>
  </si>
  <si>
    <t>Figure 1.10: Change in median age, council areas, mid-2008 to mid-2018</t>
  </si>
  <si>
    <t>Annual Review 2018 - Chapter 1 - Population</t>
  </si>
  <si>
    <t>Figure 1.1</t>
  </si>
  <si>
    <t>Figure 1.2</t>
  </si>
  <si>
    <t>Figure 1.3</t>
  </si>
  <si>
    <t>Figure 1.4</t>
  </si>
  <si>
    <t>Figure 1.5</t>
  </si>
  <si>
    <t>Figure 1.6</t>
  </si>
  <si>
    <t>Figure 1.7</t>
  </si>
  <si>
    <t>Figure 1.8</t>
  </si>
  <si>
    <t>Figure 1.9</t>
  </si>
  <si>
    <t>Figure 1.10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</si>
</sst>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-* #,##0.00_-;\-* #,##0.00_-;_-* &quot;-&quot;??_-;_-@_-"/>
    <numFmt numFmtId="164" formatCode="0.0%"/>
    <numFmt numFmtId="165" formatCode="0.0"/>
    <numFmt numFmtId="166" formatCode="0;[Red]0"/>
    <numFmt numFmtId="167" formatCode="0;[Black]0"/>
    <numFmt numFmtId="168" formatCode="_-* #,##0_-;\-* #,##0_-;_-* &quot;-&quot;??_-;_-@_-"/>
    <numFmt numFmtId="169" formatCode="0.0000%"/>
  </numFmts>
  <fonts count="29" x14ac:knownFonts="1">
    <font>
      <sz val="10"/>
      <color theme="1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12"/>
      <color theme="0"/>
      <name val="Arial"/>
      <family val="2"/>
    </font>
    <font>
      <b/>
      <sz val="12"/>
      <name val="Arial"/>
      <family val="2"/>
    </font>
    <font>
      <vertAlign val="superscript"/>
      <sz val="8"/>
      <name val="Arial"/>
      <family val="2"/>
    </font>
    <font>
      <b/>
      <sz val="8"/>
      <name val="Arial"/>
      <family val="2"/>
    </font>
    <font>
      <sz val="8"/>
      <color rgb="FF000000"/>
      <name val="Arial"/>
      <family val="2"/>
    </font>
    <font>
      <b/>
      <sz val="8"/>
      <color rgb="FF000000"/>
      <name val="Arial"/>
      <family val="2"/>
    </font>
    <font>
      <sz val="10"/>
      <color indexed="9"/>
      <name val="Arial"/>
      <family val="2"/>
    </font>
    <font>
      <b/>
      <sz val="8"/>
      <color indexed="8"/>
      <name val="Arial"/>
      <family val="2"/>
    </font>
    <font>
      <b/>
      <sz val="8"/>
      <color indexed="12"/>
      <name val="Arial"/>
      <family val="2"/>
    </font>
    <font>
      <sz val="10"/>
      <color indexed="8"/>
      <name val="Arial"/>
      <family val="2"/>
    </font>
    <font>
      <b/>
      <sz val="8"/>
      <color indexed="14"/>
      <name val="Arial"/>
      <family val="2"/>
    </font>
    <font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sz val="10"/>
      <color rgb="FF2DA197"/>
      <name val="Arial"/>
      <family val="2"/>
    </font>
    <font>
      <sz val="11"/>
      <color indexed="8"/>
      <name val="Calibri"/>
      <family val="2"/>
      <scheme val="minor"/>
    </font>
    <font>
      <sz val="12"/>
      <color theme="1"/>
      <name val="Arial"/>
      <family val="2"/>
    </font>
    <font>
      <sz val="12"/>
      <name val="Arial"/>
      <family val="2"/>
    </font>
    <font>
      <b/>
      <sz val="12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9">
    <xf numFmtId="0" fontId="0" fillId="0" borderId="0"/>
    <xf numFmtId="43" fontId="4" fillId="0" borderId="0" applyFont="0" applyFill="0" applyBorder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0" fontId="7" fillId="0" borderId="0" applyFill="0"/>
    <xf numFmtId="0" fontId="8" fillId="0" borderId="0"/>
    <xf numFmtId="0" fontId="10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22" fillId="0" borderId="0"/>
    <xf numFmtId="0" fontId="25" fillId="0" borderId="0"/>
  </cellStyleXfs>
  <cellXfs count="312">
    <xf numFmtId="0" fontId="0" fillId="0" borderId="0" xfId="0"/>
    <xf numFmtId="0" fontId="0" fillId="2" borderId="0" xfId="0" applyFill="1"/>
    <xf numFmtId="0" fontId="6" fillId="2" borderId="0" xfId="0" applyFont="1" applyFill="1"/>
    <xf numFmtId="0" fontId="7" fillId="2" borderId="0" xfId="0" applyFont="1" applyFill="1"/>
    <xf numFmtId="0" fontId="0" fillId="2" borderId="0" xfId="0" applyFill="1" applyAlignment="1">
      <alignment horizontal="left"/>
    </xf>
    <xf numFmtId="0" fontId="0" fillId="2" borderId="0" xfId="0" applyFill="1" applyAlignment="1">
      <alignment horizontal="center"/>
    </xf>
    <xf numFmtId="3" fontId="0" fillId="2" borderId="0" xfId="0" applyNumberFormat="1" applyFill="1" applyAlignment="1">
      <alignment horizontal="left"/>
    </xf>
    <xf numFmtId="0" fontId="0" fillId="2" borderId="0" xfId="0" applyFill="1" applyBorder="1"/>
    <xf numFmtId="3" fontId="0" fillId="2" borderId="0" xfId="0" applyNumberFormat="1" applyFill="1" applyBorder="1"/>
    <xf numFmtId="0" fontId="6" fillId="2" borderId="0" xfId="0" applyFont="1" applyFill="1" applyBorder="1"/>
    <xf numFmtId="4" fontId="6" fillId="2" borderId="0" xfId="0" applyNumberFormat="1" applyFont="1" applyFill="1" applyBorder="1"/>
    <xf numFmtId="0" fontId="7" fillId="2" borderId="0" xfId="0" applyFont="1" applyFill="1" applyBorder="1"/>
    <xf numFmtId="4" fontId="7" fillId="2" borderId="1" xfId="0" applyNumberFormat="1" applyFont="1" applyFill="1" applyBorder="1" applyAlignment="1">
      <alignment horizontal="right"/>
    </xf>
    <xf numFmtId="3" fontId="0" fillId="2" borderId="1" xfId="0" applyNumberFormat="1" applyFill="1" applyBorder="1" applyAlignment="1">
      <alignment horizontal="right"/>
    </xf>
    <xf numFmtId="0" fontId="0" fillId="2" borderId="1" xfId="0" applyFill="1" applyBorder="1" applyAlignment="1">
      <alignment horizontal="center"/>
    </xf>
    <xf numFmtId="3" fontId="0" fillId="2" borderId="0" xfId="0" applyNumberFormat="1" applyFill="1"/>
    <xf numFmtId="4" fontId="7" fillId="2" borderId="0" xfId="0" applyNumberFormat="1" applyFont="1" applyFill="1" applyBorder="1" applyAlignment="1">
      <alignment horizontal="right"/>
    </xf>
    <xf numFmtId="3" fontId="0" fillId="2" borderId="0" xfId="0" applyNumberFormat="1" applyFill="1" applyBorder="1" applyAlignment="1">
      <alignment horizontal="right"/>
    </xf>
    <xf numFmtId="0" fontId="0" fillId="2" borderId="0" xfId="0" applyFill="1" applyBorder="1" applyAlignment="1">
      <alignment horizontal="center"/>
    </xf>
    <xf numFmtId="3" fontId="0" fillId="2" borderId="0" xfId="0" applyNumberFormat="1" applyFill="1" applyAlignment="1">
      <alignment horizontal="right"/>
    </xf>
    <xf numFmtId="3" fontId="7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4" fontId="6" fillId="2" borderId="0" xfId="0" applyNumberFormat="1" applyFont="1" applyFill="1"/>
    <xf numFmtId="0" fontId="6" fillId="2" borderId="0" xfId="0" applyFont="1" applyFill="1" applyAlignment="1">
      <alignment horizontal="center"/>
    </xf>
    <xf numFmtId="0" fontId="7" fillId="2" borderId="0" xfId="0" applyFont="1" applyFill="1" applyAlignment="1">
      <alignment horizontal="center"/>
    </xf>
    <xf numFmtId="0" fontId="9" fillId="2" borderId="0" xfId="0" applyFont="1" applyFill="1" applyAlignment="1">
      <alignment horizontal="left"/>
    </xf>
    <xf numFmtId="0" fontId="7" fillId="0" borderId="0" xfId="3"/>
    <xf numFmtId="0" fontId="7" fillId="0" borderId="0" xfId="3" applyFill="1"/>
    <xf numFmtId="0" fontId="6" fillId="0" borderId="0" xfId="3" applyFont="1" applyFill="1"/>
    <xf numFmtId="0" fontId="7" fillId="0" borderId="0" xfId="3" applyFont="1" applyFill="1"/>
    <xf numFmtId="10" fontId="6" fillId="0" borderId="0" xfId="3" applyNumberFormat="1" applyFont="1" applyFill="1"/>
    <xf numFmtId="0" fontId="7" fillId="0" borderId="0" xfId="3" applyFill="1" applyAlignment="1">
      <alignment horizontal="left"/>
    </xf>
    <xf numFmtId="0" fontId="7" fillId="0" borderId="0" xfId="3" applyFill="1" applyAlignment="1">
      <alignment horizontal="center"/>
    </xf>
    <xf numFmtId="2" fontId="7" fillId="0" borderId="0" xfId="3" applyNumberFormat="1" applyFont="1" applyFill="1"/>
    <xf numFmtId="3" fontId="7" fillId="0" borderId="0" xfId="3" applyNumberFormat="1" applyFill="1" applyAlignment="1">
      <alignment horizontal="left"/>
    </xf>
    <xf numFmtId="0" fontId="7" fillId="0" borderId="0" xfId="3" applyFill="1" applyBorder="1"/>
    <xf numFmtId="0" fontId="6" fillId="0" borderId="0" xfId="3" applyFont="1" applyFill="1" applyBorder="1"/>
    <xf numFmtId="164" fontId="6" fillId="0" borderId="0" xfId="3" applyNumberFormat="1" applyFont="1" applyFill="1"/>
    <xf numFmtId="10" fontId="7" fillId="0" borderId="1" xfId="3" applyNumberFormat="1" applyFont="1" applyFill="1" applyBorder="1"/>
    <xf numFmtId="3" fontId="7" fillId="0" borderId="1" xfId="3" applyNumberFormat="1" applyFont="1" applyFill="1" applyBorder="1" applyAlignment="1">
      <alignment horizontal="right"/>
    </xf>
    <xf numFmtId="0" fontId="7" fillId="2" borderId="1" xfId="3" applyFont="1" applyFill="1" applyBorder="1" applyAlignment="1">
      <alignment horizontal="center"/>
    </xf>
    <xf numFmtId="0" fontId="7" fillId="0" borderId="1" xfId="3" applyFill="1" applyBorder="1" applyAlignment="1">
      <alignment horizontal="center"/>
    </xf>
    <xf numFmtId="10" fontId="7" fillId="0" borderId="0" xfId="3" applyNumberFormat="1" applyFont="1" applyFill="1"/>
    <xf numFmtId="3" fontId="7" fillId="0" borderId="0" xfId="3" applyNumberFormat="1" applyFont="1" applyFill="1" applyBorder="1" applyAlignment="1">
      <alignment horizontal="right"/>
    </xf>
    <xf numFmtId="0" fontId="7" fillId="2" borderId="0" xfId="3" applyFont="1" applyFill="1" applyBorder="1" applyAlignment="1">
      <alignment horizontal="center"/>
    </xf>
    <xf numFmtId="0" fontId="7" fillId="0" borderId="0" xfId="3" applyFill="1" applyBorder="1" applyAlignment="1">
      <alignment horizontal="center"/>
    </xf>
    <xf numFmtId="0" fontId="7" fillId="2" borderId="0" xfId="3" applyFont="1" applyFill="1" applyAlignment="1">
      <alignment horizontal="center"/>
    </xf>
    <xf numFmtId="0" fontId="7" fillId="0" borderId="0" xfId="3" applyFont="1" applyFill="1" applyBorder="1" applyAlignment="1">
      <alignment horizontal="center"/>
    </xf>
    <xf numFmtId="0" fontId="6" fillId="0" borderId="0" xfId="3" applyFont="1" applyFill="1" applyAlignment="1">
      <alignment horizontal="center"/>
    </xf>
    <xf numFmtId="0" fontId="7" fillId="0" borderId="0" xfId="3" applyFont="1" applyFill="1" applyAlignment="1">
      <alignment horizontal="center"/>
    </xf>
    <xf numFmtId="0" fontId="9" fillId="0" borderId="0" xfId="3" applyFont="1" applyFill="1" applyAlignment="1">
      <alignment horizontal="left"/>
    </xf>
    <xf numFmtId="0" fontId="11" fillId="0" borderId="0" xfId="3" applyFont="1" applyFill="1" applyAlignment="1">
      <alignment horizontal="left"/>
    </xf>
    <xf numFmtId="0" fontId="8" fillId="0" borderId="0" xfId="3" applyFont="1" applyFill="1"/>
    <xf numFmtId="0" fontId="8" fillId="0" borderId="0" xfId="3" applyFont="1" applyFill="1" applyAlignment="1">
      <alignment horizontal="left"/>
    </xf>
    <xf numFmtId="0" fontId="8" fillId="0" borderId="0" xfId="3" quotePrefix="1" applyFont="1" applyFill="1" applyAlignment="1">
      <alignment horizontal="left"/>
    </xf>
    <xf numFmtId="0" fontId="14" fillId="0" borderId="0" xfId="3" applyFont="1" applyFill="1" applyBorder="1"/>
    <xf numFmtId="164" fontId="7" fillId="0" borderId="0" xfId="3" applyNumberFormat="1" applyFill="1"/>
    <xf numFmtId="164" fontId="7" fillId="0" borderId="1" xfId="3" applyNumberFormat="1" applyFill="1" applyBorder="1"/>
    <xf numFmtId="2" fontId="7" fillId="0" borderId="1" xfId="3" applyNumberFormat="1" applyFill="1" applyBorder="1"/>
    <xf numFmtId="164" fontId="7" fillId="0" borderId="0" xfId="3" applyNumberFormat="1" applyFill="1" applyBorder="1"/>
    <xf numFmtId="2" fontId="7" fillId="0" borderId="0" xfId="3" applyNumberFormat="1" applyFill="1" applyBorder="1"/>
    <xf numFmtId="3" fontId="9" fillId="0" borderId="0" xfId="4" applyNumberFormat="1" applyFont="1" applyFill="1" applyBorder="1"/>
    <xf numFmtId="0" fontId="10" fillId="0" borderId="0" xfId="2" applyAlignment="1" applyProtection="1"/>
    <xf numFmtId="0" fontId="0" fillId="3" borderId="0" xfId="0" applyFill="1"/>
    <xf numFmtId="0" fontId="7" fillId="3" borderId="0" xfId="0" applyFont="1" applyFill="1"/>
    <xf numFmtId="0" fontId="15" fillId="3" borderId="0" xfId="0" applyFont="1" applyFill="1"/>
    <xf numFmtId="164" fontId="7" fillId="3" borderId="0" xfId="0" applyNumberFormat="1" applyFont="1" applyFill="1" applyBorder="1"/>
    <xf numFmtId="3" fontId="7" fillId="3" borderId="0" xfId="0" applyNumberFormat="1" applyFont="1" applyFill="1" applyBorder="1"/>
    <xf numFmtId="0" fontId="4" fillId="3" borderId="0" xfId="0" applyFont="1" applyFill="1" applyBorder="1"/>
    <xf numFmtId="164" fontId="0" fillId="3" borderId="0" xfId="0" applyNumberFormat="1" applyFill="1"/>
    <xf numFmtId="164" fontId="7" fillId="3" borderId="0" xfId="0" applyNumberFormat="1" applyFont="1" applyFill="1"/>
    <xf numFmtId="164" fontId="7" fillId="3" borderId="1" xfId="0" applyNumberFormat="1" applyFont="1" applyFill="1" applyBorder="1"/>
    <xf numFmtId="3" fontId="7" fillId="3" borderId="1" xfId="0" applyNumberFormat="1" applyFont="1" applyFill="1" applyBorder="1"/>
    <xf numFmtId="0" fontId="4" fillId="3" borderId="1" xfId="0" applyFont="1" applyFill="1" applyBorder="1"/>
    <xf numFmtId="164" fontId="7" fillId="3" borderId="2" xfId="0" applyNumberFormat="1" applyFont="1" applyFill="1" applyBorder="1"/>
    <xf numFmtId="3" fontId="7" fillId="3" borderId="2" xfId="0" applyNumberFormat="1" applyFont="1" applyFill="1" applyBorder="1"/>
    <xf numFmtId="0" fontId="4" fillId="3" borderId="2" xfId="0" applyFont="1" applyFill="1" applyBorder="1"/>
    <xf numFmtId="0" fontId="0" fillId="3" borderId="0" xfId="0" applyFill="1" applyBorder="1"/>
    <xf numFmtId="0" fontId="6" fillId="3" borderId="0" xfId="0" applyFont="1" applyFill="1" applyBorder="1"/>
    <xf numFmtId="0" fontId="12" fillId="3" borderId="0" xfId="0" applyFont="1" applyFill="1" applyAlignment="1">
      <alignment horizontal="left" vertical="center"/>
    </xf>
    <xf numFmtId="0" fontId="7" fillId="2" borderId="0" xfId="3" applyFill="1"/>
    <xf numFmtId="0" fontId="7" fillId="2" borderId="0" xfId="3" applyFill="1" applyBorder="1"/>
    <xf numFmtId="0" fontId="17" fillId="2" borderId="0" xfId="3" applyFont="1" applyFill="1"/>
    <xf numFmtId="0" fontId="17" fillId="0" borderId="0" xfId="3" applyFont="1" applyFill="1" applyBorder="1"/>
    <xf numFmtId="1" fontId="4" fillId="2" borderId="0" xfId="3" applyNumberFormat="1" applyFont="1" applyFill="1" applyBorder="1"/>
    <xf numFmtId="0" fontId="4" fillId="2" borderId="0" xfId="3" applyFont="1" applyFill="1" applyBorder="1"/>
    <xf numFmtId="1" fontId="18" fillId="0" borderId="0" xfId="6" applyNumberFormat="1" applyFont="1" applyFill="1" applyBorder="1" applyAlignment="1">
      <alignment horizontal="right"/>
    </xf>
    <xf numFmtId="1" fontId="18" fillId="0" borderId="0" xfId="6" applyNumberFormat="1" applyFont="1" applyFill="1" applyBorder="1"/>
    <xf numFmtId="0" fontId="19" fillId="0" borderId="0" xfId="6" applyNumberFormat="1" applyFont="1" applyFill="1" applyBorder="1" applyAlignment="1">
      <alignment horizontal="right"/>
    </xf>
    <xf numFmtId="1" fontId="17" fillId="2" borderId="0" xfId="3" applyNumberFormat="1" applyFont="1" applyFill="1"/>
    <xf numFmtId="1" fontId="7" fillId="3" borderId="0" xfId="3" applyNumberFormat="1" applyFont="1" applyFill="1" applyBorder="1" applyAlignment="1">
      <alignment horizontal="right"/>
    </xf>
    <xf numFmtId="1" fontId="7" fillId="0" borderId="0" xfId="3" applyNumberFormat="1" applyFont="1" applyFill="1" applyBorder="1" applyAlignment="1">
      <alignment horizontal="right"/>
    </xf>
    <xf numFmtId="1" fontId="7" fillId="0" borderId="0" xfId="3" applyNumberFormat="1" applyFont="1" applyFill="1" applyBorder="1"/>
    <xf numFmtId="0" fontId="19" fillId="0" borderId="0" xfId="6" applyNumberFormat="1" applyFont="1" applyFill="1" applyBorder="1"/>
    <xf numFmtId="0" fontId="7" fillId="2" borderId="0" xfId="3" applyFont="1" applyFill="1"/>
    <xf numFmtId="1" fontId="7" fillId="2" borderId="0" xfId="3" applyNumberFormat="1" applyFont="1" applyFill="1"/>
    <xf numFmtId="1" fontId="7" fillId="3" borderId="0" xfId="3" applyNumberFormat="1" applyFont="1" applyFill="1" applyBorder="1"/>
    <xf numFmtId="0" fontId="7" fillId="2" borderId="0" xfId="3" applyFill="1" applyAlignment="1">
      <alignment horizontal="center"/>
    </xf>
    <xf numFmtId="0" fontId="20" fillId="2" borderId="0" xfId="3" applyFont="1" applyFill="1" applyAlignment="1">
      <alignment horizontal="center"/>
    </xf>
    <xf numFmtId="0" fontId="7" fillId="0" borderId="0" xfId="3" applyFont="1" applyFill="1" applyBorder="1" applyAlignment="1">
      <alignment horizontal="left"/>
    </xf>
    <xf numFmtId="0" fontId="9" fillId="2" borderId="1" xfId="3" applyFont="1" applyFill="1" applyBorder="1" applyAlignment="1">
      <alignment horizontal="center" vertical="center" wrapText="1"/>
    </xf>
    <xf numFmtId="0" fontId="21" fillId="0" borderId="0" xfId="6" applyNumberFormat="1" applyFont="1" applyFill="1" applyBorder="1" applyAlignment="1">
      <alignment horizontal="left"/>
    </xf>
    <xf numFmtId="0" fontId="19" fillId="0" borderId="0" xfId="6" applyNumberFormat="1" applyFont="1" applyFill="1" applyBorder="1" applyAlignment="1">
      <alignment horizontal="left"/>
    </xf>
    <xf numFmtId="0" fontId="7" fillId="2" borderId="2" xfId="3" applyFill="1" applyBorder="1" applyAlignment="1">
      <alignment horizontal="center"/>
    </xf>
    <xf numFmtId="9" fontId="7" fillId="2" borderId="3" xfId="0" applyNumberFormat="1" applyFont="1" applyFill="1" applyBorder="1" applyAlignment="1"/>
    <xf numFmtId="9" fontId="7" fillId="2" borderId="1" xfId="0" applyNumberFormat="1" applyFont="1" applyFill="1" applyBorder="1" applyAlignment="1"/>
    <xf numFmtId="168" fontId="7" fillId="2" borderId="3" xfId="1" applyNumberFormat="1" applyFont="1" applyFill="1" applyBorder="1"/>
    <xf numFmtId="168" fontId="7" fillId="2" borderId="1" xfId="1" applyNumberFormat="1" applyFont="1" applyFill="1" applyBorder="1"/>
    <xf numFmtId="168" fontId="7" fillId="2" borderId="1" xfId="1" applyNumberFormat="1" applyFont="1" applyFill="1" applyBorder="1" applyAlignment="1">
      <alignment wrapText="1"/>
    </xf>
    <xf numFmtId="168" fontId="7" fillId="2" borderId="5" xfId="1" applyNumberFormat="1" applyFont="1" applyFill="1" applyBorder="1"/>
    <xf numFmtId="168" fontId="7" fillId="2" borderId="0" xfId="1" applyNumberFormat="1" applyFont="1" applyFill="1" applyBorder="1"/>
    <xf numFmtId="168" fontId="7" fillId="2" borderId="0" xfId="1" applyNumberFormat="1" applyFont="1" applyFill="1" applyBorder="1" applyAlignment="1">
      <alignment wrapText="1"/>
    </xf>
    <xf numFmtId="168" fontId="7" fillId="2" borderId="6" xfId="1" applyNumberFormat="1" applyFont="1" applyFill="1" applyBorder="1" applyAlignment="1">
      <alignment wrapText="1"/>
    </xf>
    <xf numFmtId="0" fontId="7" fillId="2" borderId="7" xfId="0" applyFont="1" applyFill="1" applyBorder="1" applyAlignment="1">
      <alignment horizontal="center"/>
    </xf>
    <xf numFmtId="0" fontId="7" fillId="2" borderId="3" xfId="0" applyFont="1" applyFill="1" applyBorder="1" applyAlignment="1">
      <alignment horizontal="center"/>
    </xf>
    <xf numFmtId="0" fontId="7" fillId="2" borderId="5" xfId="0" applyFont="1" applyFill="1" applyBorder="1" applyAlignment="1">
      <alignment horizontal="center"/>
    </xf>
    <xf numFmtId="168" fontId="7" fillId="2" borderId="5" xfId="1" applyNumberFormat="1" applyFont="1" applyFill="1" applyBorder="1" applyAlignment="1"/>
    <xf numFmtId="168" fontId="7" fillId="2" borderId="0" xfId="1" applyNumberFormat="1" applyFont="1" applyFill="1" applyBorder="1" applyAlignment="1"/>
    <xf numFmtId="0" fontId="0" fillId="0" borderId="0" xfId="0" applyAlignment="1">
      <alignment wrapText="1"/>
    </xf>
    <xf numFmtId="0" fontId="7" fillId="2" borderId="0" xfId="0" applyFont="1" applyFill="1" applyBorder="1" applyAlignment="1">
      <alignment wrapText="1"/>
    </xf>
    <xf numFmtId="0" fontId="0" fillId="2" borderId="0" xfId="0" applyFill="1" applyBorder="1" applyAlignment="1"/>
    <xf numFmtId="169" fontId="0" fillId="0" borderId="0" xfId="0" applyNumberFormat="1"/>
    <xf numFmtId="164" fontId="0" fillId="0" borderId="0" xfId="0" applyNumberFormat="1"/>
    <xf numFmtId="3" fontId="0" fillId="0" borderId="0" xfId="0" applyNumberFormat="1"/>
    <xf numFmtId="165" fontId="7" fillId="0" borderId="0" xfId="3" applyNumberFormat="1" applyFont="1" applyFill="1" applyBorder="1" applyAlignment="1">
      <alignment horizontal="right"/>
    </xf>
    <xf numFmtId="165" fontId="7" fillId="0" borderId="0" xfId="3" applyNumberFormat="1" applyFont="1" applyFill="1"/>
    <xf numFmtId="165" fontId="7" fillId="0" borderId="1" xfId="3" applyNumberFormat="1" applyFont="1" applyFill="1" applyBorder="1" applyAlignment="1">
      <alignment horizontal="right"/>
    </xf>
    <xf numFmtId="165" fontId="7" fillId="0" borderId="1" xfId="3" applyNumberFormat="1" applyFont="1" applyFill="1" applyBorder="1"/>
    <xf numFmtId="0" fontId="3" fillId="0" borderId="0" xfId="0" applyFont="1"/>
    <xf numFmtId="0" fontId="0" fillId="0" borderId="0" xfId="0" applyFont="1" applyFill="1"/>
    <xf numFmtId="165" fontId="3" fillId="0" borderId="0" xfId="0" applyNumberFormat="1" applyFont="1"/>
    <xf numFmtId="165" fontId="0" fillId="0" borderId="0" xfId="0" applyNumberFormat="1" applyFont="1" applyFill="1"/>
    <xf numFmtId="0" fontId="0" fillId="0" borderId="0" xfId="0" applyFont="1"/>
    <xf numFmtId="0" fontId="0" fillId="0" borderId="1" xfId="0" applyFont="1" applyFill="1" applyBorder="1"/>
    <xf numFmtId="165" fontId="3" fillId="0" borderId="1" xfId="0" applyNumberFormat="1" applyFont="1" applyBorder="1"/>
    <xf numFmtId="165" fontId="0" fillId="0" borderId="1" xfId="0" applyNumberFormat="1" applyFont="1" applyFill="1" applyBorder="1"/>
    <xf numFmtId="2" fontId="2" fillId="0" borderId="0" xfId="3" applyNumberFormat="1" applyFont="1" applyFill="1" applyBorder="1"/>
    <xf numFmtId="165" fontId="2" fillId="0" borderId="0" xfId="3" applyNumberFormat="1" applyFont="1" applyFill="1" applyBorder="1"/>
    <xf numFmtId="0" fontId="6" fillId="0" borderId="0" xfId="3" applyFont="1"/>
    <xf numFmtId="0" fontId="24" fillId="3" borderId="0" xfId="0" applyFont="1" applyFill="1"/>
    <xf numFmtId="0" fontId="23" fillId="0" borderId="0" xfId="0" applyFont="1" applyAlignment="1">
      <alignment horizontal="left"/>
    </xf>
    <xf numFmtId="0" fontId="0" fillId="0" borderId="0" xfId="0" applyBorder="1"/>
    <xf numFmtId="0" fontId="0" fillId="0" borderId="1" xfId="0" applyBorder="1" applyAlignment="1">
      <alignment horizontal="center"/>
    </xf>
    <xf numFmtId="0" fontId="0" fillId="0" borderId="1" xfId="0" applyBorder="1"/>
    <xf numFmtId="169" fontId="0" fillId="0" borderId="1" xfId="0" applyNumberFormat="1" applyBorder="1"/>
    <xf numFmtId="3" fontId="0" fillId="0" borderId="1" xfId="0" applyNumberFormat="1" applyBorder="1"/>
    <xf numFmtId="0" fontId="5" fillId="0" borderId="0" xfId="0" applyFont="1" applyAlignment="1">
      <alignment horizontal="left"/>
    </xf>
    <xf numFmtId="0" fontId="8" fillId="0" borderId="0" xfId="3" applyFont="1" applyFill="1" applyAlignment="1"/>
    <xf numFmtId="0" fontId="5" fillId="0" borderId="0" xfId="0" applyFont="1"/>
    <xf numFmtId="164" fontId="0" fillId="0" borderId="1" xfId="0" applyNumberFormat="1" applyBorder="1"/>
    <xf numFmtId="3" fontId="0" fillId="0" borderId="0" xfId="0" applyNumberFormat="1" applyBorder="1"/>
    <xf numFmtId="164" fontId="0" fillId="0" borderId="0" xfId="0" applyNumberFormat="1" applyBorder="1"/>
    <xf numFmtId="0" fontId="14" fillId="3" borderId="0" xfId="0" applyFont="1" applyFill="1" applyAlignment="1"/>
    <xf numFmtId="0" fontId="1" fillId="3" borderId="0" xfId="0" applyFont="1" applyFill="1" applyAlignment="1"/>
    <xf numFmtId="0" fontId="4" fillId="3" borderId="0" xfId="0" applyFont="1" applyFill="1" applyAlignment="1">
      <alignment horizontal="right"/>
    </xf>
    <xf numFmtId="0" fontId="0" fillId="2" borderId="0" xfId="0" applyFill="1" applyAlignment="1">
      <alignment horizontal="right"/>
    </xf>
    <xf numFmtId="0" fontId="8" fillId="3" borderId="0" xfId="0" applyFont="1" applyFill="1" applyAlignment="1">
      <alignment vertical="top"/>
    </xf>
    <xf numFmtId="0" fontId="8" fillId="3" borderId="0" xfId="0" applyFont="1" applyFill="1" applyAlignment="1">
      <alignment vertical="top" wrapText="1"/>
    </xf>
    <xf numFmtId="0" fontId="1" fillId="3" borderId="0" xfId="0" applyFont="1" applyFill="1"/>
    <xf numFmtId="0" fontId="9" fillId="3" borderId="0" xfId="0" applyFont="1" applyFill="1"/>
    <xf numFmtId="0" fontId="10" fillId="3" borderId="0" xfId="2" applyFont="1" applyFill="1" applyAlignment="1" applyProtection="1"/>
    <xf numFmtId="0" fontId="10" fillId="3" borderId="0" xfId="2" applyFill="1" applyAlignment="1" applyProtection="1"/>
    <xf numFmtId="0" fontId="8" fillId="3" borderId="0" xfId="0" applyFont="1" applyFill="1" applyAlignment="1">
      <alignment horizontal="left" wrapText="1"/>
    </xf>
    <xf numFmtId="3" fontId="13" fillId="0" borderId="0" xfId="4" quotePrefix="1" applyNumberFormat="1" applyFont="1" applyFill="1" applyBorder="1" applyAlignment="1">
      <alignment horizontal="left"/>
    </xf>
    <xf numFmtId="0" fontId="14" fillId="3" borderId="0" xfId="0" applyFont="1" applyFill="1" applyAlignment="1">
      <alignment horizontal="left"/>
    </xf>
    <xf numFmtId="0" fontId="16" fillId="3" borderId="0" xfId="0" applyFont="1" applyFill="1" applyAlignment="1">
      <alignment horizontal="left"/>
    </xf>
    <xf numFmtId="0" fontId="0" fillId="0" borderId="0" xfId="0" applyAlignment="1"/>
    <xf numFmtId="0" fontId="5" fillId="0" borderId="0" xfId="0" applyFont="1" applyAlignment="1">
      <alignment horizontal="left"/>
    </xf>
    <xf numFmtId="0" fontId="8" fillId="3" borderId="0" xfId="0" applyFont="1" applyFill="1" applyAlignment="1">
      <alignment vertical="top" wrapText="1"/>
    </xf>
    <xf numFmtId="0" fontId="5" fillId="0" borderId="2" xfId="0" applyFont="1" applyBorder="1"/>
    <xf numFmtId="0" fontId="0" fillId="2" borderId="0" xfId="0" applyFill="1" applyAlignment="1"/>
    <xf numFmtId="0" fontId="7" fillId="2" borderId="0" xfId="3" applyFill="1" applyAlignment="1"/>
    <xf numFmtId="0" fontId="0" fillId="3" borderId="0" xfId="0" applyFill="1" applyAlignment="1"/>
    <xf numFmtId="0" fontId="7" fillId="0" borderId="0" xfId="3" applyAlignment="1"/>
    <xf numFmtId="0" fontId="9" fillId="2" borderId="0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right" vertical="center" wrapText="1"/>
    </xf>
    <xf numFmtId="0" fontId="9" fillId="0" borderId="0" xfId="3" applyFont="1" applyFill="1" applyBorder="1" applyAlignment="1">
      <alignment horizontal="center" vertical="center"/>
    </xf>
    <xf numFmtId="0" fontId="9" fillId="2" borderId="0" xfId="3" applyFont="1" applyFill="1" applyBorder="1" applyAlignment="1">
      <alignment horizontal="center" vertical="center" wrapText="1"/>
    </xf>
    <xf numFmtId="0" fontId="9" fillId="0" borderId="0" xfId="3" applyFont="1" applyFill="1" applyBorder="1" applyAlignment="1">
      <alignment horizontal="right" vertical="center" wrapText="1"/>
    </xf>
    <xf numFmtId="10" fontId="9" fillId="0" borderId="0" xfId="3" applyNumberFormat="1" applyFont="1" applyFill="1" applyBorder="1" applyAlignment="1">
      <alignment horizontal="right" vertical="center" wrapText="1"/>
    </xf>
    <xf numFmtId="0" fontId="9" fillId="0" borderId="0" xfId="3" applyFont="1" applyFill="1" applyBorder="1" applyAlignment="1">
      <alignment horizontal="center"/>
    </xf>
    <xf numFmtId="0" fontId="9" fillId="2" borderId="0" xfId="3" applyFont="1" applyFill="1" applyBorder="1" applyAlignment="1">
      <alignment horizontal="center" wrapText="1"/>
    </xf>
    <xf numFmtId="0" fontId="9" fillId="0" borderId="0" xfId="3" applyFont="1" applyFill="1" applyBorder="1" applyAlignment="1">
      <alignment horizontal="right" wrapText="1"/>
    </xf>
    <xf numFmtId="10" fontId="9" fillId="0" borderId="0" xfId="3" applyNumberFormat="1" applyFont="1" applyFill="1" applyBorder="1" applyAlignment="1">
      <alignment horizontal="right" wrapText="1"/>
    </xf>
    <xf numFmtId="0" fontId="12" fillId="0" borderId="0" xfId="3" applyFont="1" applyFill="1" applyAlignment="1">
      <alignment horizontal="left"/>
    </xf>
    <xf numFmtId="0" fontId="26" fillId="3" borderId="0" xfId="0" applyFont="1" applyFill="1"/>
    <xf numFmtId="0" fontId="27" fillId="3" borderId="0" xfId="0" applyFont="1" applyFill="1"/>
    <xf numFmtId="0" fontId="5" fillId="2" borderId="0" xfId="3" applyFont="1" applyFill="1" applyBorder="1" applyAlignment="1"/>
    <xf numFmtId="0" fontId="9" fillId="2" borderId="0" xfId="3" applyFont="1" applyFill="1" applyBorder="1" applyAlignment="1"/>
    <xf numFmtId="167" fontId="4" fillId="0" borderId="0" xfId="3" applyNumberFormat="1" applyFont="1" applyBorder="1" applyAlignment="1">
      <alignment horizontal="center"/>
    </xf>
    <xf numFmtId="167" fontId="4" fillId="2" borderId="0" xfId="3" applyNumberFormat="1" applyFont="1" applyFill="1" applyBorder="1" applyAlignment="1">
      <alignment horizontal="center"/>
    </xf>
    <xf numFmtId="166" fontId="7" fillId="2" borderId="0" xfId="3" applyNumberFormat="1" applyFont="1" applyFill="1" applyBorder="1" applyAlignment="1">
      <alignment horizontal="center"/>
    </xf>
    <xf numFmtId="167" fontId="4" fillId="0" borderId="1" xfId="3" applyNumberFormat="1" applyFont="1" applyBorder="1" applyAlignment="1">
      <alignment horizontal="center"/>
    </xf>
    <xf numFmtId="167" fontId="4" fillId="2" borderId="1" xfId="3" applyNumberFormat="1" applyFont="1" applyFill="1" applyBorder="1" applyAlignment="1">
      <alignment horizontal="center"/>
    </xf>
    <xf numFmtId="166" fontId="7" fillId="2" borderId="1" xfId="3" applyNumberFormat="1" applyFont="1" applyFill="1" applyBorder="1" applyAlignment="1">
      <alignment horizontal="center"/>
    </xf>
    <xf numFmtId="0" fontId="5" fillId="2" borderId="1" xfId="3" applyFont="1" applyFill="1" applyBorder="1" applyAlignment="1">
      <alignment horizontal="center" vertical="center"/>
    </xf>
    <xf numFmtId="0" fontId="9" fillId="2" borderId="1" xfId="3" applyFont="1" applyFill="1" applyBorder="1" applyAlignment="1">
      <alignment horizontal="center" vertical="center"/>
    </xf>
    <xf numFmtId="0" fontId="12" fillId="0" borderId="0" xfId="0" applyFont="1" applyFill="1" applyAlignment="1">
      <alignment horizontal="left"/>
    </xf>
    <xf numFmtId="0" fontId="7" fillId="2" borderId="5" xfId="0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9" fontId="7" fillId="2" borderId="6" xfId="0" applyNumberFormat="1" applyFont="1" applyFill="1" applyBorder="1" applyAlignment="1">
      <alignment horizontal="center"/>
    </xf>
    <xf numFmtId="9" fontId="7" fillId="2" borderId="0" xfId="0" applyNumberFormat="1" applyFont="1" applyFill="1" applyBorder="1" applyAlignment="1">
      <alignment horizontal="center"/>
    </xf>
    <xf numFmtId="9" fontId="7" fillId="2" borderId="5" xfId="0" applyNumberFormat="1" applyFont="1" applyFill="1" applyBorder="1" applyAlignment="1">
      <alignment horizontal="center"/>
    </xf>
    <xf numFmtId="9" fontId="7" fillId="2" borderId="1" xfId="0" applyNumberFormat="1" applyFont="1" applyFill="1" applyBorder="1" applyAlignment="1">
      <alignment horizontal="center"/>
    </xf>
    <xf numFmtId="9" fontId="7" fillId="2" borderId="3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15" fillId="3" borderId="0" xfId="0" applyFont="1" applyFill="1" applyAlignment="1">
      <alignment horizontal="center"/>
    </xf>
    <xf numFmtId="0" fontId="7" fillId="3" borderId="0" xfId="0" applyFont="1" applyFill="1" applyAlignment="1">
      <alignment horizontal="left"/>
    </xf>
    <xf numFmtId="0" fontId="0" fillId="0" borderId="1" xfId="0" applyBorder="1" applyAlignment="1">
      <alignment horizontal="right"/>
    </xf>
    <xf numFmtId="0" fontId="0" fillId="0" borderId="0" xfId="0" applyBorder="1" applyAlignment="1">
      <alignment horizontal="right"/>
    </xf>
    <xf numFmtId="0" fontId="10" fillId="3" borderId="0" xfId="2" applyFont="1" applyFill="1" applyBorder="1" applyAlignment="1" applyProtection="1">
      <alignment horizontal="left"/>
    </xf>
    <xf numFmtId="0" fontId="9" fillId="3" borderId="0" xfId="0" applyFont="1" applyFill="1" applyBorder="1" applyAlignment="1">
      <alignment horizontal="left"/>
    </xf>
    <xf numFmtId="0" fontId="28" fillId="2" borderId="0" xfId="0" applyFont="1" applyFill="1" applyAlignment="1">
      <alignment horizontal="left"/>
    </xf>
    <xf numFmtId="0" fontId="12" fillId="3" borderId="0" xfId="0" applyFont="1" applyFill="1" applyAlignment="1"/>
    <xf numFmtId="0" fontId="9" fillId="3" borderId="0" xfId="0" applyFont="1" applyFill="1" applyAlignment="1">
      <alignment horizontal="left"/>
    </xf>
    <xf numFmtId="0" fontId="8" fillId="3" borderId="0" xfId="0" applyFont="1" applyFill="1"/>
    <xf numFmtId="0" fontId="10" fillId="3" borderId="0" xfId="2" applyFont="1" applyFill="1" applyAlignment="1" applyProtection="1"/>
    <xf numFmtId="0" fontId="9" fillId="0" borderId="0" xfId="0" applyFont="1" applyFill="1" applyAlignment="1">
      <alignment horizontal="left"/>
    </xf>
    <xf numFmtId="0" fontId="10" fillId="3" borderId="0" xfId="2" applyFont="1" applyFill="1" applyBorder="1" applyAlignment="1" applyProtection="1">
      <alignment horizontal="left"/>
    </xf>
    <xf numFmtId="0" fontId="28" fillId="2" borderId="0" xfId="0" applyFont="1" applyFill="1" applyAlignment="1">
      <alignment horizontal="left"/>
    </xf>
    <xf numFmtId="0" fontId="10" fillId="2" borderId="0" xfId="2" applyFont="1" applyFill="1" applyAlignment="1" applyProtection="1">
      <alignment horizontal="left"/>
    </xf>
    <xf numFmtId="0" fontId="8" fillId="0" borderId="0" xfId="0" applyFont="1" applyAlignment="1">
      <alignment horizontal="left"/>
    </xf>
    <xf numFmtId="0" fontId="9" fillId="2" borderId="2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right" vertical="center" wrapText="1"/>
    </xf>
    <xf numFmtId="0" fontId="9" fillId="2" borderId="0" xfId="0" applyFont="1" applyFill="1" applyBorder="1" applyAlignment="1">
      <alignment horizontal="right" vertical="center" wrapText="1"/>
    </xf>
    <xf numFmtId="0" fontId="9" fillId="2" borderId="1" xfId="0" applyFont="1" applyFill="1" applyBorder="1" applyAlignment="1">
      <alignment horizontal="right" vertical="center" wrapText="1"/>
    </xf>
    <xf numFmtId="0" fontId="10" fillId="0" borderId="0" xfId="2" applyFont="1" applyFill="1" applyAlignment="1" applyProtection="1"/>
    <xf numFmtId="0" fontId="10" fillId="0" borderId="0" xfId="2" applyFont="1" applyFill="1" applyAlignment="1" applyProtection="1">
      <alignment horizontal="left"/>
    </xf>
    <xf numFmtId="0" fontId="8" fillId="0" borderId="0" xfId="3" applyFont="1" applyFill="1" applyAlignment="1">
      <alignment horizontal="left"/>
    </xf>
    <xf numFmtId="0" fontId="9" fillId="0" borderId="0" xfId="3" applyFont="1" applyFill="1" applyAlignment="1">
      <alignment horizontal="left"/>
    </xf>
    <xf numFmtId="0" fontId="12" fillId="0" borderId="0" xfId="3" applyFont="1" applyFill="1" applyAlignment="1">
      <alignment horizontal="left"/>
    </xf>
    <xf numFmtId="0" fontId="9" fillId="0" borderId="2" xfId="3" applyFont="1" applyFill="1" applyBorder="1" applyAlignment="1">
      <alignment horizontal="center" vertical="center"/>
    </xf>
    <xf numFmtId="0" fontId="9" fillId="0" borderId="0" xfId="3" applyFont="1" applyFill="1" applyBorder="1" applyAlignment="1">
      <alignment horizontal="center" vertical="center"/>
    </xf>
    <xf numFmtId="0" fontId="9" fillId="0" borderId="1" xfId="3" applyFont="1" applyFill="1" applyBorder="1" applyAlignment="1">
      <alignment horizontal="center" vertical="center"/>
    </xf>
    <xf numFmtId="0" fontId="9" fillId="2" borderId="2" xfId="3" applyFont="1" applyFill="1" applyBorder="1" applyAlignment="1">
      <alignment horizontal="center" vertical="center" wrapText="1"/>
    </xf>
    <xf numFmtId="0" fontId="9" fillId="2" borderId="0" xfId="3" applyFont="1" applyFill="1" applyBorder="1" applyAlignment="1">
      <alignment horizontal="center" vertical="center" wrapText="1"/>
    </xf>
    <xf numFmtId="0" fontId="9" fillId="2" borderId="1" xfId="3" applyFont="1" applyFill="1" applyBorder="1" applyAlignment="1">
      <alignment horizontal="center" vertical="center" wrapText="1"/>
    </xf>
    <xf numFmtId="0" fontId="9" fillId="0" borderId="2" xfId="3" applyFont="1" applyFill="1" applyBorder="1" applyAlignment="1">
      <alignment horizontal="right" vertical="center" wrapText="1"/>
    </xf>
    <xf numFmtId="0" fontId="9" fillId="0" borderId="0" xfId="3" applyFont="1" applyFill="1" applyBorder="1" applyAlignment="1">
      <alignment horizontal="right" vertical="center" wrapText="1"/>
    </xf>
    <xf numFmtId="0" fontId="9" fillId="0" borderId="1" xfId="3" applyFont="1" applyFill="1" applyBorder="1" applyAlignment="1">
      <alignment horizontal="right" vertical="center" wrapText="1"/>
    </xf>
    <xf numFmtId="10" fontId="9" fillId="0" borderId="2" xfId="3" applyNumberFormat="1" applyFont="1" applyFill="1" applyBorder="1" applyAlignment="1">
      <alignment horizontal="right" vertical="center" wrapText="1"/>
    </xf>
    <xf numFmtId="10" fontId="9" fillId="0" borderId="0" xfId="3" applyNumberFormat="1" applyFont="1" applyFill="1" applyBorder="1" applyAlignment="1">
      <alignment horizontal="right" vertical="center" wrapText="1"/>
    </xf>
    <xf numFmtId="10" fontId="9" fillId="0" borderId="1" xfId="3" applyNumberFormat="1" applyFont="1" applyFill="1" applyBorder="1" applyAlignment="1">
      <alignment horizontal="right" vertical="center" wrapText="1"/>
    </xf>
    <xf numFmtId="0" fontId="28" fillId="0" borderId="0" xfId="3" applyFont="1" applyFill="1" applyAlignment="1">
      <alignment horizontal="left"/>
    </xf>
    <xf numFmtId="0" fontId="8" fillId="3" borderId="0" xfId="0" applyFont="1" applyFill="1" applyAlignment="1">
      <alignment wrapText="1"/>
    </xf>
    <xf numFmtId="0" fontId="8" fillId="3" borderId="0" xfId="0" applyFont="1" applyFill="1" applyAlignment="1"/>
    <xf numFmtId="0" fontId="8" fillId="3" borderId="0" xfId="0" applyFont="1" applyFill="1" applyAlignment="1">
      <alignment horizontal="left" vertical="center" wrapText="1"/>
    </xf>
    <xf numFmtId="3" fontId="8" fillId="0" borderId="0" xfId="4" quotePrefix="1" applyNumberFormat="1" applyFont="1" applyFill="1" applyBorder="1" applyAlignment="1">
      <alignment horizontal="left"/>
    </xf>
    <xf numFmtId="0" fontId="10" fillId="0" borderId="0" xfId="2" applyFont="1" applyAlignment="1" applyProtection="1"/>
    <xf numFmtId="0" fontId="9" fillId="0" borderId="2" xfId="3" applyFont="1" applyFill="1" applyBorder="1" applyAlignment="1">
      <alignment horizontal="left" vertical="center" wrapText="1"/>
    </xf>
    <xf numFmtId="0" fontId="9" fillId="0" borderId="0" xfId="3" applyFont="1" applyFill="1" applyBorder="1" applyAlignment="1">
      <alignment horizontal="left" vertical="center" wrapText="1"/>
    </xf>
    <xf numFmtId="0" fontId="9" fillId="0" borderId="1" xfId="3" applyFont="1" applyFill="1" applyBorder="1" applyAlignment="1">
      <alignment horizontal="left" vertical="center" wrapText="1"/>
    </xf>
    <xf numFmtId="3" fontId="9" fillId="3" borderId="2" xfId="0" applyNumberFormat="1" applyFont="1" applyFill="1" applyBorder="1" applyAlignment="1">
      <alignment horizontal="right" vertical="center" wrapText="1"/>
    </xf>
    <xf numFmtId="3" fontId="9" fillId="3" borderId="0" xfId="0" applyNumberFormat="1" applyFont="1" applyFill="1" applyBorder="1" applyAlignment="1">
      <alignment horizontal="right" vertical="center" wrapText="1"/>
    </xf>
    <xf numFmtId="3" fontId="9" fillId="3" borderId="1" xfId="0" applyNumberFormat="1" applyFont="1" applyFill="1" applyBorder="1" applyAlignment="1">
      <alignment horizontal="right" vertical="center" wrapText="1"/>
    </xf>
    <xf numFmtId="0" fontId="12" fillId="3" borderId="2" xfId="0" applyFont="1" applyFill="1" applyBorder="1" applyAlignment="1">
      <alignment horizontal="left" vertical="center"/>
    </xf>
    <xf numFmtId="0" fontId="12" fillId="3" borderId="0" xfId="0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left" vertical="center"/>
    </xf>
    <xf numFmtId="0" fontId="15" fillId="3" borderId="0" xfId="0" applyFont="1" applyFill="1" applyAlignment="1">
      <alignment horizontal="left" vertical="top"/>
    </xf>
    <xf numFmtId="0" fontId="8" fillId="2" borderId="0" xfId="0" applyFont="1" applyFill="1" applyAlignment="1">
      <alignment horizontal="left" wrapText="1"/>
    </xf>
    <xf numFmtId="0" fontId="7" fillId="2" borderId="0" xfId="0" applyFont="1" applyFill="1" applyAlignment="1">
      <alignment horizontal="left" wrapText="1"/>
    </xf>
    <xf numFmtId="0" fontId="14" fillId="3" borderId="0" xfId="0" applyFont="1" applyFill="1" applyAlignment="1">
      <alignment horizontal="left"/>
    </xf>
    <xf numFmtId="0" fontId="8" fillId="3" borderId="0" xfId="0" applyFont="1" applyFill="1" applyAlignment="1">
      <alignment horizontal="left" vertical="top"/>
    </xf>
    <xf numFmtId="0" fontId="16" fillId="3" borderId="0" xfId="0" applyFont="1" applyFill="1" applyAlignment="1">
      <alignment horizontal="left"/>
    </xf>
    <xf numFmtId="0" fontId="9" fillId="3" borderId="0" xfId="6" applyFont="1" applyFill="1" applyBorder="1" applyAlignment="1">
      <alignment horizontal="left"/>
    </xf>
    <xf numFmtId="0" fontId="12" fillId="3" borderId="0" xfId="6" applyFont="1" applyFill="1" applyBorder="1" applyAlignment="1">
      <alignment horizontal="left"/>
    </xf>
    <xf numFmtId="0" fontId="10" fillId="2" borderId="0" xfId="2" applyFont="1" applyFill="1" applyAlignment="1" applyProtection="1"/>
    <xf numFmtId="0" fontId="8" fillId="0" borderId="0" xfId="3" applyFont="1" applyBorder="1" applyAlignment="1"/>
    <xf numFmtId="0" fontId="7" fillId="2" borderId="5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 wrapText="1"/>
    </xf>
    <xf numFmtId="0" fontId="8" fillId="3" borderId="0" xfId="0" applyFont="1" applyFill="1" applyAlignment="1">
      <alignment horizontal="left" vertical="top" wrapText="1"/>
    </xf>
    <xf numFmtId="0" fontId="7" fillId="2" borderId="2" xfId="0" applyFon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8" xfId="0" applyFill="1" applyBorder="1" applyAlignment="1">
      <alignment horizontal="center"/>
    </xf>
    <xf numFmtId="0" fontId="7" fillId="2" borderId="9" xfId="0" applyFont="1" applyFill="1" applyBorder="1" applyAlignment="1">
      <alignment horizontal="center"/>
    </xf>
    <xf numFmtId="0" fontId="7" fillId="2" borderId="8" xfId="0" applyFont="1" applyFill="1" applyBorder="1" applyAlignment="1">
      <alignment horizontal="center"/>
    </xf>
    <xf numFmtId="0" fontId="7" fillId="2" borderId="6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left"/>
    </xf>
    <xf numFmtId="0" fontId="8" fillId="2" borderId="0" xfId="0" applyFont="1" applyFill="1" applyAlignment="1">
      <alignment horizontal="left"/>
    </xf>
    <xf numFmtId="0" fontId="5" fillId="0" borderId="2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/>
    </xf>
    <xf numFmtId="0" fontId="8" fillId="3" borderId="0" xfId="0" applyFont="1" applyFill="1" applyAlignment="1">
      <alignment horizontal="left"/>
    </xf>
    <xf numFmtId="0" fontId="5" fillId="0" borderId="0" xfId="0" applyFont="1" applyAlignment="1">
      <alignment horizontal="left"/>
    </xf>
    <xf numFmtId="0" fontId="23" fillId="0" borderId="0" xfId="0" applyFont="1" applyAlignment="1">
      <alignment horizontal="left"/>
    </xf>
    <xf numFmtId="0" fontId="5" fillId="0" borderId="2" xfId="0" applyFont="1" applyBorder="1" applyAlignment="1">
      <alignment horizontal="right"/>
    </xf>
    <xf numFmtId="0" fontId="5" fillId="0" borderId="0" xfId="0" applyFont="1" applyBorder="1" applyAlignment="1">
      <alignment horizontal="right"/>
    </xf>
    <xf numFmtId="0" fontId="5" fillId="0" borderId="1" xfId="0" applyFont="1" applyBorder="1" applyAlignment="1">
      <alignment horizontal="right"/>
    </xf>
    <xf numFmtId="0" fontId="5" fillId="0" borderId="0" xfId="0" applyFont="1" applyBorder="1" applyAlignment="1">
      <alignment horizontal="right" wrapText="1"/>
    </xf>
    <xf numFmtId="0" fontId="5" fillId="0" borderId="1" xfId="0" applyFont="1" applyBorder="1" applyAlignment="1">
      <alignment horizontal="right" wrapText="1"/>
    </xf>
    <xf numFmtId="0" fontId="5" fillId="0" borderId="0" xfId="0" applyFont="1" applyBorder="1" applyAlignment="1">
      <alignment horizontal="center" vertical="center"/>
    </xf>
    <xf numFmtId="0" fontId="5" fillId="0" borderId="1" xfId="0" applyFont="1" applyBorder="1" applyAlignment="1">
      <alignment horizontal="center"/>
    </xf>
    <xf numFmtId="0" fontId="5" fillId="0" borderId="0" xfId="0" applyFont="1" applyAlignment="1"/>
    <xf numFmtId="0" fontId="23" fillId="0" borderId="0" xfId="0" applyFont="1" applyAlignment="1"/>
    <xf numFmtId="1" fontId="9" fillId="0" borderId="2" xfId="7" applyNumberFormat="1" applyFont="1" applyFill="1" applyBorder="1" applyAlignment="1">
      <alignment horizontal="right" vertical="center" wrapText="1"/>
    </xf>
    <xf numFmtId="1" fontId="9" fillId="0" borderId="0" xfId="7" applyNumberFormat="1" applyFont="1" applyFill="1" applyBorder="1" applyAlignment="1">
      <alignment horizontal="right" vertical="center" wrapText="1"/>
    </xf>
    <xf numFmtId="1" fontId="9" fillId="0" borderId="1" xfId="7" applyNumberFormat="1" applyFont="1" applyFill="1" applyBorder="1" applyAlignment="1">
      <alignment horizontal="right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8" fillId="3" borderId="0" xfId="0" applyFont="1" applyFill="1" applyAlignment="1">
      <alignment vertical="top" wrapText="1"/>
    </xf>
  </cellXfs>
  <cellStyles count="9">
    <cellStyle name="Comma" xfId="1" builtinId="3"/>
    <cellStyle name="Hyperlink" xfId="2" builtinId="8"/>
    <cellStyle name="Hyperlink 2" xfId="5"/>
    <cellStyle name="Normal" xfId="0" builtinId="0"/>
    <cellStyle name="Normal 2" xfId="7"/>
    <cellStyle name="Normal 2 2 2 2 2" xfId="6"/>
    <cellStyle name="Normal 3" xfId="3"/>
    <cellStyle name="Normal 4" xfId="8"/>
    <cellStyle name="Normal_TABLE2" xfId="4"/>
  </cellStyles>
  <dxfs count="1">
    <dxf>
      <fill>
        <patternFill>
          <bgColor rgb="FF00B050"/>
        </patternFill>
      </fill>
    </dxf>
  </dxfs>
  <tableStyles count="0" defaultTableStyle="TableStyleMedium2" defaultPivotStyle="PivotStyleLight16"/>
  <colors>
    <mruColors>
      <color rgb="FF2DA197"/>
      <color rgb="FF96D0C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5.xml"/><Relationship Id="rId13" Type="http://schemas.openxmlformats.org/officeDocument/2006/relationships/chartsheet" Target="chartsheets/sheet6.xml"/><Relationship Id="rId18" Type="http://schemas.openxmlformats.org/officeDocument/2006/relationships/worksheet" Target="worksheets/sheet10.xml"/><Relationship Id="rId26" Type="http://schemas.openxmlformats.org/officeDocument/2006/relationships/sharedStrings" Target="sharedStrings.xml"/><Relationship Id="rId3" Type="http://schemas.openxmlformats.org/officeDocument/2006/relationships/chartsheet" Target="chartsheets/sheet1.xml"/><Relationship Id="rId21" Type="http://schemas.openxmlformats.org/officeDocument/2006/relationships/chartsheet" Target="chartsheets/sheet10.xml"/><Relationship Id="rId7" Type="http://schemas.openxmlformats.org/officeDocument/2006/relationships/chartsheet" Target="chartsheets/sheet3.xml"/><Relationship Id="rId12" Type="http://schemas.openxmlformats.org/officeDocument/2006/relationships/worksheet" Target="worksheets/sheet7.xml"/><Relationship Id="rId17" Type="http://schemas.openxmlformats.org/officeDocument/2006/relationships/chartsheet" Target="chartsheets/sheet8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9.xml"/><Relationship Id="rId20" Type="http://schemas.openxmlformats.org/officeDocument/2006/relationships/worksheet" Target="worksheets/sheet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4.xml"/><Relationship Id="rId11" Type="http://schemas.openxmlformats.org/officeDocument/2006/relationships/chartsheet" Target="chartsheets/sheet5.xml"/><Relationship Id="rId24" Type="http://schemas.openxmlformats.org/officeDocument/2006/relationships/theme" Target="theme/theme1.xml"/><Relationship Id="rId5" Type="http://schemas.openxmlformats.org/officeDocument/2006/relationships/chartsheet" Target="chartsheets/sheet2.xml"/><Relationship Id="rId15" Type="http://schemas.openxmlformats.org/officeDocument/2006/relationships/chartsheet" Target="chartsheets/sheet7.xml"/><Relationship Id="rId23" Type="http://schemas.openxmlformats.org/officeDocument/2006/relationships/externalLink" Target="externalLinks/externalLink2.xml"/><Relationship Id="rId28" Type="http://schemas.openxmlformats.org/officeDocument/2006/relationships/customXml" Target="../customXml/item1.xml"/><Relationship Id="rId10" Type="http://schemas.openxmlformats.org/officeDocument/2006/relationships/worksheet" Target="worksheets/sheet6.xml"/><Relationship Id="rId19" Type="http://schemas.openxmlformats.org/officeDocument/2006/relationships/chartsheet" Target="chartsheets/sheet9.xml"/><Relationship Id="rId4" Type="http://schemas.openxmlformats.org/officeDocument/2006/relationships/worksheet" Target="worksheets/sheet3.xml"/><Relationship Id="rId9" Type="http://schemas.openxmlformats.org/officeDocument/2006/relationships/chartsheet" Target="chartsheets/sheet4.xml"/><Relationship Id="rId14" Type="http://schemas.openxmlformats.org/officeDocument/2006/relationships/worksheet" Target="worksheets/sheet8.xml"/><Relationship Id="rId22" Type="http://schemas.openxmlformats.org/officeDocument/2006/relationships/externalLink" Target="externalLinks/externalLink1.xml"/><Relationship Id="rId27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6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 b="1" i="0" baseline="0">
                <a:effectLst/>
              </a:rPr>
              <a:t>Figure 1.1: Population of Scotland, mid-1958 to mid-2018</a:t>
            </a:r>
            <a:endParaRPr lang="en-GB" sz="1400">
              <a:effectLst/>
            </a:endParaRP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9.4511229574564037E-2"/>
          <c:y val="8.7321013807284242E-2"/>
          <c:w val="0.8718792759600702"/>
          <c:h val="0.77654440403071445"/>
        </c:manualLayout>
      </c:layout>
      <c:areaChart>
        <c:grouping val="standard"/>
        <c:varyColors val="0"/>
        <c:ser>
          <c:idx val="0"/>
          <c:order val="1"/>
          <c:tx>
            <c:v>line</c:v>
          </c:tx>
          <c:spPr>
            <a:solidFill>
              <a:srgbClr val="96D0CB"/>
            </a:solidFill>
            <a:ln w="25400">
              <a:noFill/>
              <a:prstDash val="solid"/>
            </a:ln>
          </c:spPr>
          <c:cat>
            <c:numRef>
              <c:f>'Data 1.1'!$A$22:$A$69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</c:numCache>
            </c:numRef>
          </c:cat>
          <c:val>
            <c:numRef>
              <c:f>'Data 1.1'!$D$9:$D$69</c:f>
              <c:numCache>
                <c:formatCode>#,##0.00</c:formatCode>
                <c:ptCount val="61"/>
                <c:pt idx="0">
                  <c:v>5.1411550000000004</c:v>
                </c:pt>
                <c:pt idx="1">
                  <c:v>5.1626219999999998</c:v>
                </c:pt>
                <c:pt idx="2">
                  <c:v>5.1776580000000001</c:v>
                </c:pt>
                <c:pt idx="3">
                  <c:v>5.1838360000000003</c:v>
                </c:pt>
                <c:pt idx="4">
                  <c:v>5.1975280000000001</c:v>
                </c:pt>
                <c:pt idx="5">
                  <c:v>5.2050999999999998</c:v>
                </c:pt>
                <c:pt idx="6">
                  <c:v>5.2084999999999999</c:v>
                </c:pt>
                <c:pt idx="7">
                  <c:v>5.2099000000000002</c:v>
                </c:pt>
                <c:pt idx="8">
                  <c:v>5.2005999999999997</c:v>
                </c:pt>
                <c:pt idx="9">
                  <c:v>5.1982999999999997</c:v>
                </c:pt>
                <c:pt idx="10">
                  <c:v>5.2001999999999997</c:v>
                </c:pt>
                <c:pt idx="11">
                  <c:v>5.2084999999999999</c:v>
                </c:pt>
                <c:pt idx="12">
                  <c:v>5.2137000000000002</c:v>
                </c:pt>
                <c:pt idx="13">
                  <c:v>5.2355999999999998</c:v>
                </c:pt>
                <c:pt idx="14">
                  <c:v>5.2305999999999999</c:v>
                </c:pt>
                <c:pt idx="15">
                  <c:v>5.2339000000000002</c:v>
                </c:pt>
                <c:pt idx="16">
                  <c:v>5.2408000000000001</c:v>
                </c:pt>
                <c:pt idx="17">
                  <c:v>5.2324000000000002</c:v>
                </c:pt>
                <c:pt idx="18">
                  <c:v>5.2333999999999996</c:v>
                </c:pt>
                <c:pt idx="19">
                  <c:v>5.2262000000000004</c:v>
                </c:pt>
                <c:pt idx="20">
                  <c:v>5.2122999999999999</c:v>
                </c:pt>
                <c:pt idx="21">
                  <c:v>5.2035999999999998</c:v>
                </c:pt>
                <c:pt idx="22">
                  <c:v>5.1939000000000002</c:v>
                </c:pt>
                <c:pt idx="23">
                  <c:v>5.1802000000000001</c:v>
                </c:pt>
                <c:pt idx="24">
                  <c:v>5.1645399999999997</c:v>
                </c:pt>
                <c:pt idx="25">
                  <c:v>5.1481199999999996</c:v>
                </c:pt>
                <c:pt idx="26">
                  <c:v>5.1388800000000003</c:v>
                </c:pt>
                <c:pt idx="27">
                  <c:v>5.1278899999999998</c:v>
                </c:pt>
                <c:pt idx="28">
                  <c:v>5.1117600000000003</c:v>
                </c:pt>
                <c:pt idx="29">
                  <c:v>5.0990200000000003</c:v>
                </c:pt>
                <c:pt idx="30">
                  <c:v>5.0774400000000002</c:v>
                </c:pt>
                <c:pt idx="31">
                  <c:v>5.0781900000000002</c:v>
                </c:pt>
                <c:pt idx="32">
                  <c:v>5.08127</c:v>
                </c:pt>
                <c:pt idx="33">
                  <c:v>5.0833300000000001</c:v>
                </c:pt>
                <c:pt idx="34">
                  <c:v>5.0856199999999996</c:v>
                </c:pt>
                <c:pt idx="35">
                  <c:v>5.09246</c:v>
                </c:pt>
                <c:pt idx="36">
                  <c:v>5.1022100000000004</c:v>
                </c:pt>
                <c:pt idx="37">
                  <c:v>5.1036900000000003</c:v>
                </c:pt>
                <c:pt idx="38">
                  <c:v>5.0921900000000004</c:v>
                </c:pt>
                <c:pt idx="39">
                  <c:v>5.0833399999999997</c:v>
                </c:pt>
                <c:pt idx="40">
                  <c:v>5.07707</c:v>
                </c:pt>
                <c:pt idx="41">
                  <c:v>5.0719500000000002</c:v>
                </c:pt>
                <c:pt idx="42">
                  <c:v>5.0629400000000002</c:v>
                </c:pt>
                <c:pt idx="43">
                  <c:v>5.0641999999999996</c:v>
                </c:pt>
                <c:pt idx="44">
                  <c:v>5.0659999999999998</c:v>
                </c:pt>
                <c:pt idx="45">
                  <c:v>5.0685000000000002</c:v>
                </c:pt>
                <c:pt idx="46">
                  <c:v>5.0842999999999998</c:v>
                </c:pt>
                <c:pt idx="47">
                  <c:v>5.1101999999999999</c:v>
                </c:pt>
                <c:pt idx="48">
                  <c:v>5.133</c:v>
                </c:pt>
                <c:pt idx="49">
                  <c:v>5.17</c:v>
                </c:pt>
                <c:pt idx="50">
                  <c:v>5.2028999999999996</c:v>
                </c:pt>
                <c:pt idx="51">
                  <c:v>5.2319000000000004</c:v>
                </c:pt>
                <c:pt idx="52">
                  <c:v>5.2622</c:v>
                </c:pt>
                <c:pt idx="53">
                  <c:v>5.2999000000000001</c:v>
                </c:pt>
                <c:pt idx="54">
                  <c:v>5.3136000000000001</c:v>
                </c:pt>
                <c:pt idx="55">
                  <c:v>5.3277000000000001</c:v>
                </c:pt>
                <c:pt idx="56">
                  <c:v>5.3475999999999999</c:v>
                </c:pt>
                <c:pt idx="57">
                  <c:v>5.3730000000000002</c:v>
                </c:pt>
                <c:pt idx="58">
                  <c:v>5.4047000000000001</c:v>
                </c:pt>
                <c:pt idx="59">
                  <c:v>5.4248000000000003</c:v>
                </c:pt>
                <c:pt idx="60">
                  <c:v>5.4381000000000004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33-4767-8F9E-FBE04E08C7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0647424"/>
        <c:axId val="222258304"/>
      </c:areaChart>
      <c:lineChart>
        <c:grouping val="standard"/>
        <c:varyColors val="0"/>
        <c:ser>
          <c:idx val="1"/>
          <c:order val="0"/>
          <c:tx>
            <c:strRef>
              <c:f>'Data 1.1'!$D$5</c:f>
              <c:strCache>
                <c:ptCount val="1"/>
                <c:pt idx="0">
                  <c:v>Estimated 
population (millions)</c:v>
                </c:pt>
              </c:strCache>
            </c:strRef>
          </c:tx>
          <c:spPr>
            <a:ln w="38100">
              <a:solidFill>
                <a:srgbClr val="248078"/>
              </a:solidFill>
              <a:prstDash val="solid"/>
            </a:ln>
          </c:spPr>
          <c:marker>
            <c:symbol val="none"/>
          </c:marker>
          <c:dPt>
            <c:idx val="0"/>
            <c:marker>
              <c:symbol val="circle"/>
              <c:size val="12"/>
              <c:spPr>
                <a:solidFill>
                  <a:srgbClr val="1F7069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4433-4767-8F9E-FBE04E08C7C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1-9348-4662-8BCE-2DF5F185980A}"/>
              </c:ext>
            </c:extLst>
          </c:dPt>
          <c:dPt>
            <c:idx val="29"/>
            <c:bubble3D val="0"/>
            <c:extLst>
              <c:ext xmlns:c16="http://schemas.microsoft.com/office/drawing/2014/chart" uri="{C3380CC4-5D6E-409C-BE32-E72D297353CC}">
                <c16:uniqueId val="{00000004-4433-4767-8F9E-FBE04E08C7C5}"/>
              </c:ext>
            </c:extLst>
          </c:dPt>
          <c:dPt>
            <c:idx val="31"/>
            <c:bubble3D val="0"/>
            <c:extLst>
              <c:ext xmlns:c16="http://schemas.microsoft.com/office/drawing/2014/chart" uri="{C3380CC4-5D6E-409C-BE32-E72D297353CC}">
                <c16:uniqueId val="{00000003-9348-4662-8BCE-2DF5F185980A}"/>
              </c:ext>
            </c:extLst>
          </c:dPt>
          <c:dPt>
            <c:idx val="42"/>
            <c:marker>
              <c:symbol val="circle"/>
              <c:size val="12"/>
              <c:spPr>
                <a:solidFill>
                  <a:srgbClr val="1F7069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433-4767-8F9E-FBE04E08C7C5}"/>
              </c:ext>
            </c:extLst>
          </c:dPt>
          <c:dPt>
            <c:idx val="55"/>
            <c:bubble3D val="0"/>
            <c:extLst>
              <c:ext xmlns:c16="http://schemas.microsoft.com/office/drawing/2014/chart" uri="{C3380CC4-5D6E-409C-BE32-E72D297353CC}">
                <c16:uniqueId val="{00000005-9348-4662-8BCE-2DF5F185980A}"/>
              </c:ext>
            </c:extLst>
          </c:dPt>
          <c:dPt>
            <c:idx val="57"/>
            <c:bubble3D val="0"/>
            <c:extLst>
              <c:ext xmlns:c16="http://schemas.microsoft.com/office/drawing/2014/chart" uri="{C3380CC4-5D6E-409C-BE32-E72D297353CC}">
                <c16:uniqueId val="{00000006-9348-4662-8BCE-2DF5F185980A}"/>
              </c:ext>
            </c:extLst>
          </c:dPt>
          <c:dPt>
            <c:idx val="60"/>
            <c:marker>
              <c:symbol val="circle"/>
              <c:size val="12"/>
              <c:spPr>
                <a:solidFill>
                  <a:srgbClr val="1F7069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348-4662-8BCE-2DF5F185980A}"/>
              </c:ext>
            </c:extLst>
          </c:dPt>
          <c:cat>
            <c:numRef>
              <c:f>'Data 1.1'!$A$9:$A$69</c:f>
              <c:numCache>
                <c:formatCode>General</c:formatCode>
                <c:ptCount val="61"/>
                <c:pt idx="0">
                  <c:v>1958</c:v>
                </c:pt>
                <c:pt idx="1">
                  <c:v>1959</c:v>
                </c:pt>
                <c:pt idx="2">
                  <c:v>1960</c:v>
                </c:pt>
                <c:pt idx="3">
                  <c:v>1961</c:v>
                </c:pt>
                <c:pt idx="4">
                  <c:v>1962</c:v>
                </c:pt>
                <c:pt idx="5">
                  <c:v>1963</c:v>
                </c:pt>
                <c:pt idx="6">
                  <c:v>1964</c:v>
                </c:pt>
                <c:pt idx="7">
                  <c:v>1965</c:v>
                </c:pt>
                <c:pt idx="8">
                  <c:v>1966</c:v>
                </c:pt>
                <c:pt idx="9">
                  <c:v>1967</c:v>
                </c:pt>
                <c:pt idx="10">
                  <c:v>1968</c:v>
                </c:pt>
                <c:pt idx="11">
                  <c:v>1969</c:v>
                </c:pt>
                <c:pt idx="12">
                  <c:v>1970</c:v>
                </c:pt>
                <c:pt idx="13">
                  <c:v>1971</c:v>
                </c:pt>
                <c:pt idx="14">
                  <c:v>1972</c:v>
                </c:pt>
                <c:pt idx="15">
                  <c:v>1973</c:v>
                </c:pt>
                <c:pt idx="16">
                  <c:v>1974</c:v>
                </c:pt>
                <c:pt idx="17">
                  <c:v>1975</c:v>
                </c:pt>
                <c:pt idx="18">
                  <c:v>1976</c:v>
                </c:pt>
                <c:pt idx="19">
                  <c:v>1977</c:v>
                </c:pt>
                <c:pt idx="20">
                  <c:v>1978</c:v>
                </c:pt>
                <c:pt idx="21">
                  <c:v>1979</c:v>
                </c:pt>
                <c:pt idx="22">
                  <c:v>1980</c:v>
                </c:pt>
                <c:pt idx="23">
                  <c:v>1981</c:v>
                </c:pt>
                <c:pt idx="24">
                  <c:v>1982</c:v>
                </c:pt>
                <c:pt idx="25">
                  <c:v>1983</c:v>
                </c:pt>
                <c:pt idx="26">
                  <c:v>1984</c:v>
                </c:pt>
                <c:pt idx="27">
                  <c:v>1985</c:v>
                </c:pt>
                <c:pt idx="28">
                  <c:v>1986</c:v>
                </c:pt>
                <c:pt idx="29">
                  <c:v>1987</c:v>
                </c:pt>
                <c:pt idx="30">
                  <c:v>1988</c:v>
                </c:pt>
                <c:pt idx="31">
                  <c:v>1989</c:v>
                </c:pt>
                <c:pt idx="32">
                  <c:v>1990</c:v>
                </c:pt>
                <c:pt idx="33">
                  <c:v>1991</c:v>
                </c:pt>
                <c:pt idx="34">
                  <c:v>1992</c:v>
                </c:pt>
                <c:pt idx="35">
                  <c:v>1993</c:v>
                </c:pt>
                <c:pt idx="36">
                  <c:v>1994</c:v>
                </c:pt>
                <c:pt idx="37">
                  <c:v>1995</c:v>
                </c:pt>
                <c:pt idx="38">
                  <c:v>1996</c:v>
                </c:pt>
                <c:pt idx="39">
                  <c:v>1997</c:v>
                </c:pt>
                <c:pt idx="40">
                  <c:v>1998</c:v>
                </c:pt>
                <c:pt idx="41">
                  <c:v>1999</c:v>
                </c:pt>
                <c:pt idx="42">
                  <c:v>2000</c:v>
                </c:pt>
                <c:pt idx="43">
                  <c:v>2001</c:v>
                </c:pt>
                <c:pt idx="44">
                  <c:v>2002</c:v>
                </c:pt>
                <c:pt idx="45">
                  <c:v>2003</c:v>
                </c:pt>
                <c:pt idx="46">
                  <c:v>2004</c:v>
                </c:pt>
                <c:pt idx="47">
                  <c:v>2005</c:v>
                </c:pt>
                <c:pt idx="48">
                  <c:v>2006</c:v>
                </c:pt>
                <c:pt idx="49">
                  <c:v>2007</c:v>
                </c:pt>
                <c:pt idx="50">
                  <c:v>2008</c:v>
                </c:pt>
                <c:pt idx="51">
                  <c:v>2009</c:v>
                </c:pt>
                <c:pt idx="52">
                  <c:v>2010</c:v>
                </c:pt>
                <c:pt idx="53">
                  <c:v>2011</c:v>
                </c:pt>
                <c:pt idx="54">
                  <c:v>2012</c:v>
                </c:pt>
                <c:pt idx="55">
                  <c:v>2013</c:v>
                </c:pt>
                <c:pt idx="56">
                  <c:v>2014</c:v>
                </c:pt>
                <c:pt idx="57">
                  <c:v>2015</c:v>
                </c:pt>
                <c:pt idx="58">
                  <c:v>2016</c:v>
                </c:pt>
                <c:pt idx="59">
                  <c:v>2017</c:v>
                </c:pt>
                <c:pt idx="60">
                  <c:v>2018</c:v>
                </c:pt>
              </c:numCache>
            </c:numRef>
          </c:cat>
          <c:val>
            <c:numRef>
              <c:f>'Data 1.1'!$D$9:$D$69</c:f>
              <c:numCache>
                <c:formatCode>#,##0.00</c:formatCode>
                <c:ptCount val="61"/>
                <c:pt idx="0">
                  <c:v>5.1411550000000004</c:v>
                </c:pt>
                <c:pt idx="1">
                  <c:v>5.1626219999999998</c:v>
                </c:pt>
                <c:pt idx="2">
                  <c:v>5.1776580000000001</c:v>
                </c:pt>
                <c:pt idx="3">
                  <c:v>5.1838360000000003</c:v>
                </c:pt>
                <c:pt idx="4">
                  <c:v>5.1975280000000001</c:v>
                </c:pt>
                <c:pt idx="5">
                  <c:v>5.2050999999999998</c:v>
                </c:pt>
                <c:pt idx="6">
                  <c:v>5.2084999999999999</c:v>
                </c:pt>
                <c:pt idx="7">
                  <c:v>5.2099000000000002</c:v>
                </c:pt>
                <c:pt idx="8">
                  <c:v>5.2005999999999997</c:v>
                </c:pt>
                <c:pt idx="9">
                  <c:v>5.1982999999999997</c:v>
                </c:pt>
                <c:pt idx="10">
                  <c:v>5.2001999999999997</c:v>
                </c:pt>
                <c:pt idx="11">
                  <c:v>5.2084999999999999</c:v>
                </c:pt>
                <c:pt idx="12">
                  <c:v>5.2137000000000002</c:v>
                </c:pt>
                <c:pt idx="13">
                  <c:v>5.2355999999999998</c:v>
                </c:pt>
                <c:pt idx="14">
                  <c:v>5.2305999999999999</c:v>
                </c:pt>
                <c:pt idx="15">
                  <c:v>5.2339000000000002</c:v>
                </c:pt>
                <c:pt idx="16">
                  <c:v>5.2408000000000001</c:v>
                </c:pt>
                <c:pt idx="17">
                  <c:v>5.2324000000000002</c:v>
                </c:pt>
                <c:pt idx="18">
                  <c:v>5.2333999999999996</c:v>
                </c:pt>
                <c:pt idx="19">
                  <c:v>5.2262000000000004</c:v>
                </c:pt>
                <c:pt idx="20">
                  <c:v>5.2122999999999999</c:v>
                </c:pt>
                <c:pt idx="21">
                  <c:v>5.2035999999999998</c:v>
                </c:pt>
                <c:pt idx="22">
                  <c:v>5.1939000000000002</c:v>
                </c:pt>
                <c:pt idx="23">
                  <c:v>5.1802000000000001</c:v>
                </c:pt>
                <c:pt idx="24">
                  <c:v>5.1645399999999997</c:v>
                </c:pt>
                <c:pt idx="25">
                  <c:v>5.1481199999999996</c:v>
                </c:pt>
                <c:pt idx="26">
                  <c:v>5.1388800000000003</c:v>
                </c:pt>
                <c:pt idx="27">
                  <c:v>5.1278899999999998</c:v>
                </c:pt>
                <c:pt idx="28">
                  <c:v>5.1117600000000003</c:v>
                </c:pt>
                <c:pt idx="29">
                  <c:v>5.0990200000000003</c:v>
                </c:pt>
                <c:pt idx="30">
                  <c:v>5.0774400000000002</c:v>
                </c:pt>
                <c:pt idx="31">
                  <c:v>5.0781900000000002</c:v>
                </c:pt>
                <c:pt idx="32">
                  <c:v>5.08127</c:v>
                </c:pt>
                <c:pt idx="33">
                  <c:v>5.0833300000000001</c:v>
                </c:pt>
                <c:pt idx="34">
                  <c:v>5.0856199999999996</c:v>
                </c:pt>
                <c:pt idx="35">
                  <c:v>5.09246</c:v>
                </c:pt>
                <c:pt idx="36">
                  <c:v>5.1022100000000004</c:v>
                </c:pt>
                <c:pt idx="37">
                  <c:v>5.1036900000000003</c:v>
                </c:pt>
                <c:pt idx="38">
                  <c:v>5.0921900000000004</c:v>
                </c:pt>
                <c:pt idx="39">
                  <c:v>5.0833399999999997</c:v>
                </c:pt>
                <c:pt idx="40">
                  <c:v>5.07707</c:v>
                </c:pt>
                <c:pt idx="41">
                  <c:v>5.0719500000000002</c:v>
                </c:pt>
                <c:pt idx="42">
                  <c:v>5.0629400000000002</c:v>
                </c:pt>
                <c:pt idx="43">
                  <c:v>5.0641999999999996</c:v>
                </c:pt>
                <c:pt idx="44">
                  <c:v>5.0659999999999998</c:v>
                </c:pt>
                <c:pt idx="45">
                  <c:v>5.0685000000000002</c:v>
                </c:pt>
                <c:pt idx="46">
                  <c:v>5.0842999999999998</c:v>
                </c:pt>
                <c:pt idx="47">
                  <c:v>5.1101999999999999</c:v>
                </c:pt>
                <c:pt idx="48">
                  <c:v>5.133</c:v>
                </c:pt>
                <c:pt idx="49">
                  <c:v>5.17</c:v>
                </c:pt>
                <c:pt idx="50">
                  <c:v>5.2028999999999996</c:v>
                </c:pt>
                <c:pt idx="51">
                  <c:v>5.2319000000000004</c:v>
                </c:pt>
                <c:pt idx="52">
                  <c:v>5.2622</c:v>
                </c:pt>
                <c:pt idx="53">
                  <c:v>5.2999000000000001</c:v>
                </c:pt>
                <c:pt idx="54">
                  <c:v>5.3136000000000001</c:v>
                </c:pt>
                <c:pt idx="55">
                  <c:v>5.3277000000000001</c:v>
                </c:pt>
                <c:pt idx="56">
                  <c:v>5.3475999999999999</c:v>
                </c:pt>
                <c:pt idx="57">
                  <c:v>5.3730000000000002</c:v>
                </c:pt>
                <c:pt idx="58">
                  <c:v>5.4047000000000001</c:v>
                </c:pt>
                <c:pt idx="59">
                  <c:v>5.4248000000000003</c:v>
                </c:pt>
                <c:pt idx="60">
                  <c:v>5.4381000000000004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433-4767-8F9E-FBE04E08C7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2975488"/>
        <c:axId val="222260224"/>
      </c:lineChart>
      <c:catAx>
        <c:axId val="220647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ctr">
                  <a:defRPr sz="1400" b="1"/>
                </a:pPr>
                <a:r>
                  <a:rPr lang="en-GB" sz="1400" b="1"/>
                  <a:t>Year to 30 June</a:t>
                </a:r>
              </a:p>
            </c:rich>
          </c:tx>
          <c:layout>
            <c:manualLayout>
              <c:xMode val="edge"/>
              <c:yMode val="edge"/>
              <c:x val="0.43388586062077678"/>
              <c:y val="0.963827526502398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>
                <a:solidFill>
                  <a:schemeClr val="bg1"/>
                </a:solidFill>
              </a:defRPr>
            </a:pPr>
            <a:endParaRPr lang="en-US"/>
          </a:p>
        </c:txPr>
        <c:crossAx val="222258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258304"/>
        <c:scaling>
          <c:orientation val="minMax"/>
          <c:max val="7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400" b="1"/>
                </a:pPr>
                <a:r>
                  <a:rPr lang="en-GB" sz="1400" b="1"/>
                  <a:t>Population (millions)</a:t>
                </a:r>
              </a:p>
            </c:rich>
          </c:tx>
          <c:layout>
            <c:manualLayout>
              <c:xMode val="edge"/>
              <c:yMode val="edge"/>
              <c:x val="9.7922542290909283E-5"/>
              <c:y val="0.33297467258217089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>
                <a:solidFill>
                  <a:schemeClr val="bg1"/>
                </a:solidFill>
              </a:defRPr>
            </a:pPr>
            <a:endParaRPr lang="en-US"/>
          </a:p>
        </c:txPr>
        <c:crossAx val="220647424"/>
        <c:crosses val="autoZero"/>
        <c:crossBetween val="midCat"/>
      </c:valAx>
      <c:valAx>
        <c:axId val="222260224"/>
        <c:scaling>
          <c:orientation val="minMax"/>
          <c:max val="7"/>
          <c:min val="0"/>
        </c:scaling>
        <c:delete val="0"/>
        <c:axPos val="l"/>
        <c:numFmt formatCode="#,##0.0" sourceLinked="0"/>
        <c:majorTickMark val="out"/>
        <c:minorTickMark val="none"/>
        <c:tickLblPos val="nextTo"/>
        <c:spPr>
          <a:ln>
            <a:solidFill>
              <a:srgbClr val="000000"/>
            </a:solidFill>
          </a:ln>
        </c:spPr>
        <c:crossAx val="222975488"/>
        <c:crosses val="autoZero"/>
        <c:crossBetween val="midCat"/>
      </c:valAx>
      <c:catAx>
        <c:axId val="222975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rgbClr val="000000"/>
            </a:solidFill>
          </a:ln>
        </c:spPr>
        <c:crossAx val="222260224"/>
        <c:crosses val="autoZero"/>
        <c:auto val="1"/>
        <c:lblAlgn val="ctr"/>
        <c:lblOffset val="100"/>
        <c:tickLblSkip val="5"/>
        <c:tickMarkSkip val="5"/>
        <c:noMultiLvlLbl val="0"/>
      </c:cat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 panose="020B0604020202020204" pitchFamily="34" charset="0"/>
          <a:ea typeface="Arial"/>
          <a:cs typeface="Arial" panose="020B0604020202020204" pitchFamily="34" charset="0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 b="1" i="0" baseline="0">
                <a:effectLst/>
              </a:rPr>
              <a:t>Figure 1.10: Change in median age, council areas, mid-2008 to mid-2018</a:t>
            </a:r>
            <a:endParaRPr lang="en-GB" sz="1400">
              <a:effectLst/>
            </a:endParaRPr>
          </a:p>
        </c:rich>
      </c:tx>
      <c:layout>
        <c:manualLayout>
          <c:xMode val="edge"/>
          <c:yMode val="edge"/>
          <c:x val="0.11691426342605007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160388730821526"/>
          <c:y val="5.1430962434043569E-2"/>
          <c:w val="0.63235548181631751"/>
          <c:h val="0.8730870597697025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2DA197"/>
            </a:solidFill>
            <a:ln>
              <a:noFill/>
            </a:ln>
            <a:effectLst/>
          </c:spPr>
          <c:invertIfNegative val="0"/>
          <c:dPt>
            <c:idx val="7"/>
            <c:invertIfNegative val="0"/>
            <c:bubble3D val="0"/>
            <c:spPr>
              <a:solidFill>
                <a:srgbClr val="16504B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5-841F-46E8-BD98-1E5A939F177B}"/>
              </c:ext>
            </c:extLst>
          </c:dPt>
          <c:dLbls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+</a:t>
                    </a:r>
                    <a:fld id="{C3681006-8900-41CE-9C23-4EEAD3ED846E}" type="VALUE">
                      <a:rPr lang="en-US"/>
                      <a:pPr/>
                      <a:t>[VALUE]</a:t>
                    </a:fld>
                    <a:endParaRPr lang="en-US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841F-46E8-BD98-1E5A939F177B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+</a:t>
                    </a:r>
                    <a:fld id="{8DD3DF50-4E4E-48CF-BCDB-529A1582423D}" type="VALUE">
                      <a:rPr lang="en-US"/>
                      <a:pPr/>
                      <a:t>[VALUE]</a:t>
                    </a:fld>
                    <a:endParaRPr lang="en-US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841F-46E8-BD98-1E5A939F177B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r>
                      <a:rPr lang="en-US"/>
                      <a:t>+</a:t>
                    </a:r>
                    <a:fld id="{4A14E853-F510-4A6D-AAAA-E7C4BB913217}" type="VALUE">
                      <a:rPr lang="en-US"/>
                      <a:pPr/>
                      <a:t>[VALUE]</a:t>
                    </a:fld>
                    <a:endParaRPr lang="en-US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841F-46E8-BD98-1E5A939F177B}"/>
                </c:ext>
              </c:extLst>
            </c:dLbl>
            <c:dLbl>
              <c:idx val="7"/>
              <c:tx>
                <c:rich>
                  <a:bodyPr rot="0" vert="horz"/>
                  <a:lstStyle/>
                  <a:p>
                    <a:pPr>
                      <a:defRPr sz="1200" b="1">
                        <a:solidFill>
                          <a:srgbClr val="2DA197"/>
                        </a:solidFill>
                      </a:defRPr>
                    </a:pPr>
                    <a:r>
                      <a:rPr lang="en-US" sz="1200" b="1">
                        <a:solidFill>
                          <a:srgbClr val="2DA197"/>
                        </a:solidFill>
                      </a:rPr>
                      <a:t>+</a:t>
                    </a:r>
                    <a:fld id="{77CE131D-157B-4F30-B034-ED8429ACB7DF}" type="VALUE">
                      <a:rPr lang="en-US" sz="1200" b="1">
                        <a:solidFill>
                          <a:srgbClr val="2DA197"/>
                        </a:solidFill>
                      </a:rPr>
                      <a:pPr>
                        <a:defRPr sz="1200" b="1">
                          <a:solidFill>
                            <a:srgbClr val="2DA197"/>
                          </a:solidFill>
                        </a:defRPr>
                      </a:pPr>
                      <a:t>[VALUE]</a:t>
                    </a:fld>
                    <a:r>
                      <a:rPr lang="en-US" sz="1200" b="1">
                        <a:solidFill>
                          <a:srgbClr val="2DA197"/>
                        </a:solidFill>
                      </a:rPr>
                      <a:t> years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841F-46E8-BD98-1E5A939F177B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r>
                      <a:rPr lang="en-US"/>
                      <a:t>+</a:t>
                    </a:r>
                    <a:fld id="{BBE35805-9262-4879-A4DC-04B77D1B99E7}" type="VALUE">
                      <a:rPr lang="en-US"/>
                      <a:pPr/>
                      <a:t>[VALUE]</a:t>
                    </a:fld>
                    <a:endParaRPr lang="en-US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841F-46E8-BD98-1E5A939F177B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r>
                      <a:rPr lang="en-US"/>
                      <a:t>+</a:t>
                    </a:r>
                    <a:fld id="{A6351DF1-01B3-497F-A99F-A963ABC191AA}" type="VALUE">
                      <a:rPr lang="en-US"/>
                      <a:pPr/>
                      <a:t>[VALUE]</a:t>
                    </a:fld>
                    <a:endParaRPr lang="en-US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A-841F-46E8-BD98-1E5A939F177B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r>
                      <a:rPr lang="en-US"/>
                      <a:t>+</a:t>
                    </a:r>
                    <a:fld id="{BF24B1DB-883B-4D1E-A9A7-42C9FC90578C}" type="VALUE">
                      <a:rPr lang="en-US"/>
                      <a:pPr/>
                      <a:t>[VALUE]</a:t>
                    </a:fld>
                    <a:endParaRPr lang="en-US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B-841F-46E8-BD98-1E5A939F177B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r>
                      <a:rPr lang="en-US"/>
                      <a:t>+</a:t>
                    </a:r>
                    <a:fld id="{3FEA1121-2ACF-4D40-8B1F-40C0373BE789}" type="VALUE">
                      <a:rPr lang="en-US"/>
                      <a:pPr/>
                      <a:t>[VALUE]</a:t>
                    </a:fld>
                    <a:endParaRPr lang="en-US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841F-46E8-BD98-1E5A939F177B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r>
                      <a:rPr lang="en-US"/>
                      <a:t>+</a:t>
                    </a:r>
                    <a:fld id="{E0A21D6B-5666-4CFC-B49A-1DD49D0308D1}" type="VALUE">
                      <a:rPr lang="en-US"/>
                      <a:pPr/>
                      <a:t>[VALUE]</a:t>
                    </a:fld>
                    <a:endParaRPr lang="en-US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841F-46E8-BD98-1E5A939F177B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r>
                      <a:rPr lang="en-US"/>
                      <a:t>+</a:t>
                    </a:r>
                    <a:fld id="{1728EA1D-5D31-42A2-AE28-D41E369080C2}" type="VALUE">
                      <a:rPr lang="en-US"/>
                      <a:pPr/>
                      <a:t>[VALUE]</a:t>
                    </a:fld>
                    <a:endParaRPr lang="en-US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841F-46E8-BD98-1E5A939F177B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r>
                      <a:rPr lang="en-US"/>
                      <a:t>+</a:t>
                    </a:r>
                    <a:fld id="{1B4F5ABF-3B05-4A5C-AC8B-3FDCC5D5805D}" type="VALUE">
                      <a:rPr lang="en-US"/>
                      <a:pPr/>
                      <a:t>[VALUE]</a:t>
                    </a:fld>
                    <a:endParaRPr lang="en-US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841F-46E8-BD98-1E5A939F177B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r>
                      <a:rPr lang="en-US"/>
                      <a:t>+</a:t>
                    </a:r>
                    <a:fld id="{E613E61A-AACF-4334-968B-8B851702B2B1}" type="VALUE">
                      <a:rPr lang="en-US"/>
                      <a:pPr/>
                      <a:t>[VALUE]</a:t>
                    </a:fld>
                    <a:endParaRPr lang="en-US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841F-46E8-BD98-1E5A939F177B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r>
                      <a:rPr lang="en-US"/>
                      <a:t>+</a:t>
                    </a:r>
                    <a:fld id="{1F20A0DA-A6AE-4888-888F-06B844451827}" type="VALUE">
                      <a:rPr lang="en-US"/>
                      <a:pPr/>
                      <a:t>[VALUE]</a:t>
                    </a:fld>
                    <a:endParaRPr lang="en-US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841F-46E8-BD98-1E5A939F177B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r>
                      <a:rPr lang="en-US"/>
                      <a:t>+</a:t>
                    </a:r>
                    <a:fld id="{B3EFBCA4-3E65-4B23-BBC2-B9252EBE92B3}" type="VALUE">
                      <a:rPr lang="en-US"/>
                      <a:pPr/>
                      <a:t>[VALUE]</a:t>
                    </a:fld>
                    <a:endParaRPr lang="en-US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2-841F-46E8-BD98-1E5A939F177B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r>
                      <a:rPr lang="en-US"/>
                      <a:t>+</a:t>
                    </a:r>
                    <a:fld id="{BB2BCF17-FDBE-4C58-8C9A-20823624645A}" type="VALUE">
                      <a:rPr lang="en-US"/>
                      <a:pPr/>
                      <a:t>[VALUE]</a:t>
                    </a:fld>
                    <a:endParaRPr lang="en-US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841F-46E8-BD98-1E5A939F177B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r>
                      <a:rPr lang="en-US"/>
                      <a:t>+</a:t>
                    </a:r>
                    <a:fld id="{501B9EED-3A0C-47B5-8DE5-5E3F0C3CEF47}" type="VALUE">
                      <a:rPr lang="en-US"/>
                      <a:pPr/>
                      <a:t>[VALUE]</a:t>
                    </a:fld>
                    <a:endParaRPr lang="en-US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4-841F-46E8-BD98-1E5A939F177B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r>
                      <a:rPr lang="en-US"/>
                      <a:t>+</a:t>
                    </a:r>
                    <a:fld id="{AE83588C-75CD-4C6F-9CB6-32B3860AE78A}" type="VALUE">
                      <a:rPr lang="en-US"/>
                      <a:pPr/>
                      <a:t>[VALUE]</a:t>
                    </a:fld>
                    <a:endParaRPr lang="en-US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841F-46E8-BD98-1E5A939F177B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r>
                      <a:rPr lang="en-US"/>
                      <a:t>+</a:t>
                    </a:r>
                    <a:fld id="{62A7BC0D-AB60-4B8C-9EB7-2DC97E227F1F}" type="VALUE">
                      <a:rPr lang="en-US"/>
                      <a:pPr/>
                      <a:t>[VALUE]</a:t>
                    </a:fld>
                    <a:endParaRPr lang="en-US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6-841F-46E8-BD98-1E5A939F177B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r>
                      <a:rPr lang="en-US"/>
                      <a:t>+</a:t>
                    </a:r>
                    <a:fld id="{73D0ABD5-2219-4DD2-9FEF-487F97EB52E3}" type="VALUE">
                      <a:rPr lang="en-US"/>
                      <a:pPr/>
                      <a:t>[VALUE]</a:t>
                    </a:fld>
                    <a:endParaRPr lang="en-US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7-841F-46E8-BD98-1E5A939F177B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r>
                      <a:rPr lang="en-US"/>
                      <a:t>+</a:t>
                    </a:r>
                    <a:fld id="{6BC40183-C851-4608-BCFB-EFA62A31A1EC}" type="VALUE">
                      <a:rPr lang="en-US"/>
                      <a:pPr/>
                      <a:t>[VALUE]</a:t>
                    </a:fld>
                    <a:endParaRPr lang="en-US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8-841F-46E8-BD98-1E5A939F177B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r>
                      <a:rPr lang="en-US"/>
                      <a:t>+</a:t>
                    </a:r>
                    <a:fld id="{1E04AD17-E0A5-414B-8B4C-E6686966EDE3}" type="VALUE">
                      <a:rPr lang="en-US"/>
                      <a:pPr/>
                      <a:t>[VALUE]</a:t>
                    </a:fld>
                    <a:endParaRPr lang="en-US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9-841F-46E8-BD98-1E5A939F177B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r>
                      <a:rPr lang="en-US"/>
                      <a:t>+</a:t>
                    </a:r>
                    <a:fld id="{7F0A58FF-4235-4876-ABC8-592E51063FCE}" type="VALUE">
                      <a:rPr lang="en-US"/>
                      <a:pPr/>
                      <a:t>[VALUE]</a:t>
                    </a:fld>
                    <a:endParaRPr lang="en-US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A-841F-46E8-BD98-1E5A939F177B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r>
                      <a:rPr lang="en-US"/>
                      <a:t>+</a:t>
                    </a:r>
                    <a:fld id="{CA8237CA-9733-435E-9BA0-1377ABB7327C}" type="VALUE">
                      <a:rPr lang="en-US"/>
                      <a:pPr/>
                      <a:t>[VALUE]</a:t>
                    </a:fld>
                    <a:endParaRPr lang="en-US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B-841F-46E8-BD98-1E5A939F177B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r>
                      <a:rPr lang="en-US"/>
                      <a:t>+</a:t>
                    </a:r>
                    <a:fld id="{16A3A2C6-7ED0-48F1-8ABD-325FBB4A330F}" type="VALUE">
                      <a:rPr lang="en-US"/>
                      <a:pPr/>
                      <a:t>[VALUE]</a:t>
                    </a:fld>
                    <a:endParaRPr lang="en-US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C-841F-46E8-BD98-1E5A939F177B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r>
                      <a:rPr lang="en-US"/>
                      <a:t>+</a:t>
                    </a:r>
                    <a:fld id="{A4D8CF64-EC58-49BB-942E-922BE004F9B9}" type="VALUE">
                      <a:rPr lang="en-US"/>
                      <a:pPr/>
                      <a:t>[VALUE]</a:t>
                    </a:fld>
                    <a:endParaRPr lang="en-US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D-841F-46E8-BD98-1E5A939F177B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r>
                      <a:rPr lang="en-US"/>
                      <a:t>+</a:t>
                    </a:r>
                    <a:fld id="{93122BBB-23C7-4DD8-BD34-2CD3910E84A7}" type="VALUE">
                      <a:rPr lang="en-US"/>
                      <a:pPr/>
                      <a:t>[VALUE]</a:t>
                    </a:fld>
                    <a:endParaRPr lang="en-US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E-841F-46E8-BD98-1E5A939F177B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r>
                      <a:rPr lang="en-US"/>
                      <a:t>+</a:t>
                    </a:r>
                    <a:fld id="{5CE862AE-4257-4943-81B7-AC10CFD8C074}" type="VALUE">
                      <a:rPr lang="en-US"/>
                      <a:pPr/>
                      <a:t>[VALUE]</a:t>
                    </a:fld>
                    <a:endParaRPr lang="en-US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F-841F-46E8-BD98-1E5A939F177B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r>
                      <a:rPr lang="en-US"/>
                      <a:t>+</a:t>
                    </a:r>
                    <a:fld id="{858E9885-B03B-4BC4-9BB7-2E86A6BD965A}" type="VALUE">
                      <a:rPr lang="en-US"/>
                      <a:pPr/>
                      <a:t>[VALUE]</a:t>
                    </a:fld>
                    <a:endParaRPr lang="en-US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0-841F-46E8-BD98-1E5A939F177B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r>
                      <a:rPr lang="en-US"/>
                      <a:t>+</a:t>
                    </a:r>
                    <a:fld id="{E766DEA6-E937-4BDE-8BFA-9DD3722DA1DB}" type="VALUE">
                      <a:rPr lang="en-US"/>
                      <a:pPr/>
                      <a:t>[VALUE]</a:t>
                    </a:fld>
                    <a:endParaRPr lang="en-US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1-841F-46E8-BD98-1E5A939F17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1000">
                    <a:solidFill>
                      <a:srgbClr val="2DA197"/>
                    </a:solidFill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 1.10'!$A$8:$A$40</c:f>
              <c:strCache>
                <c:ptCount val="33"/>
                <c:pt idx="0">
                  <c:v>Dundee City</c:v>
                </c:pt>
                <c:pt idx="1">
                  <c:v>Glasgow City</c:v>
                </c:pt>
                <c:pt idx="2">
                  <c:v>Aberdeen City</c:v>
                </c:pt>
                <c:pt idx="3">
                  <c:v>City of Edinburgh</c:v>
                </c:pt>
                <c:pt idx="4">
                  <c:v>Midlothian</c:v>
                </c:pt>
                <c:pt idx="5">
                  <c:v>East Renfrewshire</c:v>
                </c:pt>
                <c:pt idx="6">
                  <c:v>Stirling</c:v>
                </c:pt>
                <c:pt idx="7">
                  <c:v>SCOTLAND</c:v>
                </c:pt>
                <c:pt idx="8">
                  <c:v>Renfrewshire</c:v>
                </c:pt>
                <c:pt idx="9">
                  <c:v>Aberdeenshire</c:v>
                </c:pt>
                <c:pt idx="10">
                  <c:v>West Lothian</c:v>
                </c:pt>
                <c:pt idx="11">
                  <c:v>West Dunbartonshire</c:v>
                </c:pt>
                <c:pt idx="12">
                  <c:v>North Lanarkshire</c:v>
                </c:pt>
                <c:pt idx="13">
                  <c:v>Fife</c:v>
                </c:pt>
                <c:pt idx="14">
                  <c:v>East Dunbartonshire</c:v>
                </c:pt>
                <c:pt idx="15">
                  <c:v>East Lothian</c:v>
                </c:pt>
                <c:pt idx="16">
                  <c:v>Falkirk</c:v>
                </c:pt>
                <c:pt idx="17">
                  <c:v>Perth and Kinross</c:v>
                </c:pt>
                <c:pt idx="18">
                  <c:v>South Lanarkshire</c:v>
                </c:pt>
                <c:pt idx="19">
                  <c:v>Shetland Islands</c:v>
                </c:pt>
                <c:pt idx="20">
                  <c:v>East Ayrshire</c:v>
                </c:pt>
                <c:pt idx="21">
                  <c:v>Highland</c:v>
                </c:pt>
                <c:pt idx="22">
                  <c:v>Angus</c:v>
                </c:pt>
                <c:pt idx="23">
                  <c:v>Moray</c:v>
                </c:pt>
                <c:pt idx="24">
                  <c:v>Inverclyde</c:v>
                </c:pt>
                <c:pt idx="25">
                  <c:v>South Ayrshire</c:v>
                </c:pt>
                <c:pt idx="26">
                  <c:v>Orkney Islands</c:v>
                </c:pt>
                <c:pt idx="27">
                  <c:v>Dumfries and Galloway</c:v>
                </c:pt>
                <c:pt idx="28">
                  <c:v>Na h-Eileanan Siar</c:v>
                </c:pt>
                <c:pt idx="29">
                  <c:v>Argyll and Bute</c:v>
                </c:pt>
                <c:pt idx="30">
                  <c:v>North Ayrshire</c:v>
                </c:pt>
                <c:pt idx="31">
                  <c:v>Clackmannanshire</c:v>
                </c:pt>
                <c:pt idx="32">
                  <c:v>Scottish Borders</c:v>
                </c:pt>
              </c:strCache>
            </c:strRef>
          </c:cat>
          <c:val>
            <c:numRef>
              <c:f>'Data 1.10'!$D$8:$D$40</c:f>
              <c:numCache>
                <c:formatCode>0.0</c:formatCode>
                <c:ptCount val="33"/>
                <c:pt idx="0">
                  <c:v>-1.869873150105704</c:v>
                </c:pt>
                <c:pt idx="1">
                  <c:v>-1.082611185340717</c:v>
                </c:pt>
                <c:pt idx="2">
                  <c:v>-0.63409415121255819</c:v>
                </c:pt>
                <c:pt idx="3">
                  <c:v>-0.58160621761658149</c:v>
                </c:pt>
                <c:pt idx="4">
                  <c:v>0.4577519379844972</c:v>
                </c:pt>
                <c:pt idx="5">
                  <c:v>1.1069609507640052</c:v>
                </c:pt>
                <c:pt idx="6">
                  <c:v>1.3254681647940103</c:v>
                </c:pt>
                <c:pt idx="7">
                  <c:v>1.3537796808096516</c:v>
                </c:pt>
                <c:pt idx="8">
                  <c:v>1.8666349357448837</c:v>
                </c:pt>
                <c:pt idx="9">
                  <c:v>2.1284826974267972</c:v>
                </c:pt>
                <c:pt idx="10">
                  <c:v>2.1905677655677636</c:v>
                </c:pt>
                <c:pt idx="11">
                  <c:v>2.2678832116788357</c:v>
                </c:pt>
                <c:pt idx="12">
                  <c:v>2.3107142857142833</c:v>
                </c:pt>
                <c:pt idx="13">
                  <c:v>2.3207866453235795</c:v>
                </c:pt>
                <c:pt idx="14">
                  <c:v>2.4370517928286901</c:v>
                </c:pt>
                <c:pt idx="15">
                  <c:v>2.5213549337260659</c:v>
                </c:pt>
                <c:pt idx="16">
                  <c:v>2.8556634304207122</c:v>
                </c:pt>
                <c:pt idx="17">
                  <c:v>2.8705152671755769</c:v>
                </c:pt>
                <c:pt idx="18">
                  <c:v>2.9090550209721187</c:v>
                </c:pt>
                <c:pt idx="19">
                  <c:v>2.9310344827586192</c:v>
                </c:pt>
                <c:pt idx="20">
                  <c:v>3.0389302640487443</c:v>
                </c:pt>
                <c:pt idx="21">
                  <c:v>3.1611198490091184</c:v>
                </c:pt>
                <c:pt idx="22">
                  <c:v>3.2595345830639957</c:v>
                </c:pt>
                <c:pt idx="23">
                  <c:v>3.4658878504672899</c:v>
                </c:pt>
                <c:pt idx="24">
                  <c:v>3.69050632911393</c:v>
                </c:pt>
                <c:pt idx="25">
                  <c:v>3.7114609571788435</c:v>
                </c:pt>
                <c:pt idx="26">
                  <c:v>3.777408637873755</c:v>
                </c:pt>
                <c:pt idx="27">
                  <c:v>3.9515837104072418</c:v>
                </c:pt>
                <c:pt idx="28">
                  <c:v>4.002336448598129</c:v>
                </c:pt>
                <c:pt idx="29">
                  <c:v>4.0217821782178262</c:v>
                </c:pt>
                <c:pt idx="30">
                  <c:v>4.0503325942350372</c:v>
                </c:pt>
                <c:pt idx="31">
                  <c:v>4.0860465116279059</c:v>
                </c:pt>
                <c:pt idx="32">
                  <c:v>4.1072018890200681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841F-46E8-BD98-1E5A939F17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523901728"/>
        <c:axId val="523898120"/>
      </c:barChart>
      <c:catAx>
        <c:axId val="5239017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23898120"/>
        <c:crosses val="autoZero"/>
        <c:auto val="1"/>
        <c:lblAlgn val="ctr"/>
        <c:lblOffset val="100"/>
        <c:noMultiLvlLbl val="0"/>
      </c:catAx>
      <c:valAx>
        <c:axId val="523898120"/>
        <c:scaling>
          <c:orientation val="minMax"/>
        </c:scaling>
        <c:delete val="0"/>
        <c:axPos val="b"/>
        <c:title>
          <c:tx>
            <c:rich>
              <a:bodyPr rot="0" vert="horz"/>
              <a:lstStyle/>
              <a:p>
                <a:pPr>
                  <a:defRPr sz="1400"/>
                </a:pPr>
                <a:r>
                  <a:rPr lang="en-GB" sz="1400"/>
                  <a:t>Change in median age (years)</a:t>
                </a:r>
              </a:p>
            </c:rich>
          </c:tx>
          <c:layout>
            <c:manualLayout>
              <c:xMode val="edge"/>
              <c:yMode val="edge"/>
              <c:x val="0.41906714447071824"/>
              <c:y val="0.95509550436630208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2390172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 sz="1400" b="1" i="0" baseline="0">
                <a:effectLst/>
              </a:rPr>
              <a:t>Figure 1.2: Annual population change for Scotland, mid-1958 to mid-2018</a:t>
            </a:r>
            <a:endParaRPr lang="en-GB" sz="14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694908689530618E-2"/>
          <c:y val="0.1148513443693554"/>
          <c:w val="0.8286916244595216"/>
          <c:h val="0.78886130572261148"/>
        </c:manualLayout>
      </c:layout>
      <c:lineChart>
        <c:grouping val="standard"/>
        <c:varyColors val="0"/>
        <c:ser>
          <c:idx val="2"/>
          <c:order val="0"/>
          <c:tx>
            <c:v>Growth rate</c:v>
          </c:tx>
          <c:spPr>
            <a:ln w="38100" cap="rnd">
              <a:solidFill>
                <a:srgbClr val="2DA197"/>
              </a:solidFill>
              <a:round/>
            </a:ln>
            <a:effectLst/>
          </c:spPr>
          <c:marker>
            <c:symbol val="none"/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0-DE5F-4ED1-B70F-FAA77108DA02}"/>
              </c:ext>
            </c:extLst>
          </c:dPt>
          <c:dPt>
            <c:idx val="13"/>
            <c:marker>
              <c:symbol val="circle"/>
              <c:size val="12"/>
              <c:spPr>
                <a:solidFill>
                  <a:srgbClr val="2DA197"/>
                </a:solidFill>
                <a:ln w="9525">
                  <a:solidFill>
                    <a:srgbClr val="2DA197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DE5F-4ED1-B70F-FAA77108DA02}"/>
              </c:ext>
            </c:extLst>
          </c:dPt>
          <c:dPt>
            <c:idx val="30"/>
            <c:marker>
              <c:symbol val="circle"/>
              <c:size val="12"/>
              <c:spPr>
                <a:solidFill>
                  <a:srgbClr val="2DA197"/>
                </a:solidFill>
                <a:ln w="9525">
                  <a:solidFill>
                    <a:srgbClr val="2DA197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E5F-4ED1-B70F-FAA77108DA02}"/>
              </c:ext>
            </c:extLst>
          </c:dPt>
          <c:dPt>
            <c:idx val="45"/>
            <c:marker>
              <c:symbol val="circle"/>
              <c:size val="12"/>
              <c:spPr>
                <a:solidFill>
                  <a:srgbClr val="2DA197"/>
                </a:solidFill>
                <a:ln w="9525">
                  <a:solidFill>
                    <a:srgbClr val="2DA197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E5F-4ED1-B70F-FAA77108DA02}"/>
              </c:ext>
            </c:extLst>
          </c:dPt>
          <c:dPt>
            <c:idx val="49"/>
            <c:marker>
              <c:symbol val="circle"/>
              <c:size val="12"/>
              <c:spPr>
                <a:solidFill>
                  <a:srgbClr val="2DA197"/>
                </a:solidFill>
                <a:ln w="9525">
                  <a:solidFill>
                    <a:srgbClr val="2DA197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E5F-4ED1-B70F-FAA77108DA02}"/>
              </c:ext>
            </c:extLst>
          </c:dPt>
          <c:dPt>
            <c:idx val="60"/>
            <c:marker>
              <c:symbol val="circle"/>
              <c:size val="12"/>
              <c:spPr>
                <a:solidFill>
                  <a:srgbClr val="2DA197"/>
                </a:solidFill>
                <a:ln w="9525">
                  <a:solidFill>
                    <a:srgbClr val="2DA197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E5F-4ED1-B70F-FAA77108DA02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5F-4ED1-B70F-FAA77108DA02}"/>
                </c:ext>
              </c:extLst>
            </c:dLbl>
            <c:dLbl>
              <c:idx val="30"/>
              <c:layout>
                <c:manualLayout>
                  <c:x val="-4.0596648495861094E-2"/>
                  <c:y val="8.20253373840081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5F-4ED1-B70F-FAA77108DA02}"/>
                </c:ext>
              </c:extLst>
            </c:dLbl>
            <c:dLbl>
              <c:idx val="45"/>
              <c:layout>
                <c:manualLayout>
                  <c:x val="-6.7504946497072477E-2"/>
                  <c:y val="-3.5815404964143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5F-4ED1-B70F-FAA77108DA02}"/>
                </c:ext>
              </c:extLst>
            </c:dLbl>
            <c:dLbl>
              <c:idx val="4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5F-4ED1-B70F-FAA77108DA02}"/>
                </c:ext>
              </c:extLst>
            </c:dLbl>
            <c:dLbl>
              <c:idx val="60"/>
              <c:layout>
                <c:manualLayout>
                  <c:x val="2.735042735042735E-3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5F-4ED1-B70F-FAA77108DA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'Data 1.2'!$A$9:$A$69</c:f>
              <c:numCache>
                <c:formatCode>General</c:formatCode>
                <c:ptCount val="61"/>
                <c:pt idx="0">
                  <c:v>1958</c:v>
                </c:pt>
                <c:pt idx="1">
                  <c:v>1959</c:v>
                </c:pt>
                <c:pt idx="2">
                  <c:v>1960</c:v>
                </c:pt>
                <c:pt idx="3">
                  <c:v>1961</c:v>
                </c:pt>
                <c:pt idx="4">
                  <c:v>1962</c:v>
                </c:pt>
                <c:pt idx="5">
                  <c:v>1963</c:v>
                </c:pt>
                <c:pt idx="6">
                  <c:v>1964</c:v>
                </c:pt>
                <c:pt idx="7">
                  <c:v>1965</c:v>
                </c:pt>
                <c:pt idx="8">
                  <c:v>1966</c:v>
                </c:pt>
                <c:pt idx="9">
                  <c:v>1967</c:v>
                </c:pt>
                <c:pt idx="10">
                  <c:v>1968</c:v>
                </c:pt>
                <c:pt idx="11">
                  <c:v>1969</c:v>
                </c:pt>
                <c:pt idx="12">
                  <c:v>1970</c:v>
                </c:pt>
                <c:pt idx="13">
                  <c:v>1971</c:v>
                </c:pt>
                <c:pt idx="14">
                  <c:v>1972</c:v>
                </c:pt>
                <c:pt idx="15">
                  <c:v>1973</c:v>
                </c:pt>
                <c:pt idx="16">
                  <c:v>1974</c:v>
                </c:pt>
                <c:pt idx="17">
                  <c:v>1975</c:v>
                </c:pt>
                <c:pt idx="18">
                  <c:v>1976</c:v>
                </c:pt>
                <c:pt idx="19">
                  <c:v>1977</c:v>
                </c:pt>
                <c:pt idx="20">
                  <c:v>1978</c:v>
                </c:pt>
                <c:pt idx="21">
                  <c:v>1979</c:v>
                </c:pt>
                <c:pt idx="22">
                  <c:v>1980</c:v>
                </c:pt>
                <c:pt idx="23">
                  <c:v>1981</c:v>
                </c:pt>
                <c:pt idx="24">
                  <c:v>1982</c:v>
                </c:pt>
                <c:pt idx="25">
                  <c:v>1983</c:v>
                </c:pt>
                <c:pt idx="26">
                  <c:v>1984</c:v>
                </c:pt>
                <c:pt idx="27">
                  <c:v>1985</c:v>
                </c:pt>
                <c:pt idx="28">
                  <c:v>1986</c:v>
                </c:pt>
                <c:pt idx="29">
                  <c:v>1987</c:v>
                </c:pt>
                <c:pt idx="30">
                  <c:v>1988</c:v>
                </c:pt>
                <c:pt idx="31">
                  <c:v>1989</c:v>
                </c:pt>
                <c:pt idx="32">
                  <c:v>1990</c:v>
                </c:pt>
                <c:pt idx="33">
                  <c:v>1991</c:v>
                </c:pt>
                <c:pt idx="34">
                  <c:v>1992</c:v>
                </c:pt>
                <c:pt idx="35">
                  <c:v>1993</c:v>
                </c:pt>
                <c:pt idx="36">
                  <c:v>1994</c:v>
                </c:pt>
                <c:pt idx="37">
                  <c:v>1995</c:v>
                </c:pt>
                <c:pt idx="38">
                  <c:v>1996</c:v>
                </c:pt>
                <c:pt idx="39">
                  <c:v>1997</c:v>
                </c:pt>
                <c:pt idx="40">
                  <c:v>1998</c:v>
                </c:pt>
                <c:pt idx="41">
                  <c:v>1999</c:v>
                </c:pt>
                <c:pt idx="42">
                  <c:v>2000</c:v>
                </c:pt>
                <c:pt idx="43">
                  <c:v>2001</c:v>
                </c:pt>
                <c:pt idx="44">
                  <c:v>2002</c:v>
                </c:pt>
                <c:pt idx="45">
                  <c:v>2003</c:v>
                </c:pt>
                <c:pt idx="46">
                  <c:v>2004</c:v>
                </c:pt>
                <c:pt idx="47">
                  <c:v>2005</c:v>
                </c:pt>
                <c:pt idx="48">
                  <c:v>2006</c:v>
                </c:pt>
                <c:pt idx="49">
                  <c:v>2007</c:v>
                </c:pt>
                <c:pt idx="50">
                  <c:v>2008</c:v>
                </c:pt>
                <c:pt idx="51">
                  <c:v>2009</c:v>
                </c:pt>
                <c:pt idx="52">
                  <c:v>2010</c:v>
                </c:pt>
                <c:pt idx="53">
                  <c:v>2011</c:v>
                </c:pt>
                <c:pt idx="54">
                  <c:v>2012</c:v>
                </c:pt>
                <c:pt idx="55">
                  <c:v>2013</c:v>
                </c:pt>
                <c:pt idx="56">
                  <c:v>2014</c:v>
                </c:pt>
                <c:pt idx="57">
                  <c:v>2015</c:v>
                </c:pt>
                <c:pt idx="58">
                  <c:v>2016</c:v>
                </c:pt>
                <c:pt idx="59">
                  <c:v>2017</c:v>
                </c:pt>
                <c:pt idx="60">
                  <c:v>2018</c:v>
                </c:pt>
              </c:numCache>
            </c:numRef>
          </c:cat>
          <c:val>
            <c:numRef>
              <c:f>'Data 1.2'!$D$9:$D$69</c:f>
              <c:numCache>
                <c:formatCode>0.00%</c:formatCode>
                <c:ptCount val="61"/>
                <c:pt idx="0">
                  <c:v>3.2132687882657444E-3</c:v>
                </c:pt>
                <c:pt idx="1">
                  <c:v>4.1755208703102712E-3</c:v>
                </c:pt>
                <c:pt idx="2">
                  <c:v>2.9124735454193625E-3</c:v>
                </c:pt>
                <c:pt idx="3">
                  <c:v>1.1932035680997084E-3</c:v>
                </c:pt>
                <c:pt idx="4">
                  <c:v>2.6412872629458183E-3</c:v>
                </c:pt>
                <c:pt idx="5">
                  <c:v>1.4568464085234366E-3</c:v>
                </c:pt>
                <c:pt idx="6">
                  <c:v>6.5320550998059597E-4</c:v>
                </c:pt>
                <c:pt idx="7">
                  <c:v>2.6879139867524239E-4</c:v>
                </c:pt>
                <c:pt idx="8">
                  <c:v>-1.7850630530336475E-3</c:v>
                </c:pt>
                <c:pt idx="9">
                  <c:v>-4.422566626927662E-4</c:v>
                </c:pt>
                <c:pt idx="10">
                  <c:v>3.6550410711194047E-4</c:v>
                </c:pt>
                <c:pt idx="11">
                  <c:v>1.5960924579823852E-3</c:v>
                </c:pt>
                <c:pt idx="12">
                  <c:v>9.983680522223288E-4</c:v>
                </c:pt>
                <c:pt idx="13">
                  <c:v>4.2004718338224294E-3</c:v>
                </c:pt>
                <c:pt idx="14">
                  <c:v>-9.5500038200015277E-4</c:v>
                </c:pt>
                <c:pt idx="15">
                  <c:v>6.3090276450120445E-4</c:v>
                </c:pt>
                <c:pt idx="16">
                  <c:v>1.3183285886241617E-3</c:v>
                </c:pt>
                <c:pt idx="17">
                  <c:v>-1.6028087314913753E-3</c:v>
                </c:pt>
                <c:pt idx="18">
                  <c:v>1.9111688708814311E-4</c:v>
                </c:pt>
                <c:pt idx="19">
                  <c:v>-1.3757786525012421E-3</c:v>
                </c:pt>
                <c:pt idx="20">
                  <c:v>-2.6596762466036508E-3</c:v>
                </c:pt>
                <c:pt idx="21">
                  <c:v>-1.6691287915123843E-3</c:v>
                </c:pt>
                <c:pt idx="22">
                  <c:v>-1.8640940887078177E-3</c:v>
                </c:pt>
                <c:pt idx="23">
                  <c:v>-2.637709620901442E-3</c:v>
                </c:pt>
                <c:pt idx="24">
                  <c:v>-3.0230493031157099E-3</c:v>
                </c:pt>
                <c:pt idx="25">
                  <c:v>-3.1793731871570361E-3</c:v>
                </c:pt>
                <c:pt idx="26">
                  <c:v>-1.7948299573436516E-3</c:v>
                </c:pt>
                <c:pt idx="27">
                  <c:v>-2.1385982937916432E-3</c:v>
                </c:pt>
                <c:pt idx="28">
                  <c:v>-3.145543293635394E-3</c:v>
                </c:pt>
                <c:pt idx="29">
                  <c:v>-2.4922922828927805E-3</c:v>
                </c:pt>
                <c:pt idx="30">
                  <c:v>-4.2321857925640615E-3</c:v>
                </c:pt>
                <c:pt idx="31">
                  <c:v>1.4771223293628285E-4</c:v>
                </c:pt>
                <c:pt idx="32">
                  <c:v>6.0651531352706376E-4</c:v>
                </c:pt>
                <c:pt idx="33">
                  <c:v>4.0541045840901982E-4</c:v>
                </c:pt>
                <c:pt idx="34">
                  <c:v>4.5049209868334338E-4</c:v>
                </c:pt>
                <c:pt idx="35">
                  <c:v>1.3449687550387171E-3</c:v>
                </c:pt>
                <c:pt idx="36">
                  <c:v>1.9145953036449968E-3</c:v>
                </c:pt>
                <c:pt idx="37">
                  <c:v>2.9007038126615723E-4</c:v>
                </c:pt>
                <c:pt idx="38">
                  <c:v>-2.2532716524710553E-3</c:v>
                </c:pt>
                <c:pt idx="39">
                  <c:v>-1.7379555751061921E-3</c:v>
                </c:pt>
                <c:pt idx="40">
                  <c:v>-1.2334410053232716E-3</c:v>
                </c:pt>
                <c:pt idx="41">
                  <c:v>-1.0084556643891063E-3</c:v>
                </c:pt>
                <c:pt idx="42">
                  <c:v>-1.7764370705547175E-3</c:v>
                </c:pt>
                <c:pt idx="43">
                  <c:v>2.488672589444078E-4</c:v>
                </c:pt>
                <c:pt idx="44">
                  <c:v>3.5543619920224318E-4</c:v>
                </c:pt>
                <c:pt idx="45">
                  <c:v>4.9348598499802606E-4</c:v>
                </c:pt>
                <c:pt idx="46">
                  <c:v>3.1172930847390748E-3</c:v>
                </c:pt>
                <c:pt idx="47">
                  <c:v>5.0941132505949692E-3</c:v>
                </c:pt>
                <c:pt idx="48">
                  <c:v>4.4616649054831517E-3</c:v>
                </c:pt>
                <c:pt idx="49">
                  <c:v>7.2082602766413402E-3</c:v>
                </c:pt>
                <c:pt idx="50">
                  <c:v>6.3636363636363638E-3</c:v>
                </c:pt>
                <c:pt idx="51">
                  <c:v>5.5738146033942606E-3</c:v>
                </c:pt>
                <c:pt idx="52">
                  <c:v>5.7913950954720083E-3</c:v>
                </c:pt>
                <c:pt idx="53">
                  <c:v>7.1643039033104025E-3</c:v>
                </c:pt>
                <c:pt idx="54">
                  <c:v>2.5849544331025113E-3</c:v>
                </c:pt>
                <c:pt idx="55">
                  <c:v>2.6535682023486901E-3</c:v>
                </c:pt>
                <c:pt idx="56">
                  <c:v>3.7351953000356627E-3</c:v>
                </c:pt>
                <c:pt idx="57">
                  <c:v>4.7497943002468394E-3</c:v>
                </c:pt>
                <c:pt idx="58">
                  <c:v>5.8998697189651967E-3</c:v>
                </c:pt>
                <c:pt idx="59">
                  <c:v>3.7189853275852499E-3</c:v>
                </c:pt>
                <c:pt idx="60">
                  <c:v>2.4517032886005015E-3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E5F-4ED1-B70F-FAA77108DA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7748600"/>
        <c:axId val="537745976"/>
      </c:lineChart>
      <c:catAx>
        <c:axId val="5377486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400" b="1"/>
                  <a:t>Year to 30 June</a:t>
                </a:r>
              </a:p>
            </c:rich>
          </c:tx>
          <c:layout>
            <c:manualLayout>
              <c:xMode val="edge"/>
              <c:yMode val="edge"/>
              <c:x val="0.45033221616528696"/>
              <c:y val="0.96329443858887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7745976"/>
        <c:crossesAt val="0"/>
        <c:auto val="1"/>
        <c:lblAlgn val="ctr"/>
        <c:lblOffset val="100"/>
        <c:tickLblSkip val="5"/>
        <c:tickMarkSkip val="5"/>
        <c:noMultiLvlLbl val="0"/>
      </c:catAx>
      <c:valAx>
        <c:axId val="537745976"/>
        <c:scaling>
          <c:orientation val="minMax"/>
          <c:max val="1.0000000000000002E-2"/>
          <c:min val="-1.0000000000000002E-2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400" b="1"/>
                  <a:t>Percentage change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%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7748600"/>
        <c:crossesAt val="1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0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 b="1" i="0" baseline="0">
                <a:effectLst/>
              </a:rPr>
              <a:t>Figure 1.3: Natural change and net migration (thousands), mid-1958 to mid-2018</a:t>
            </a:r>
            <a:endParaRPr lang="en-GB" sz="14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4346491667850483"/>
          <c:y val="4.5053365429334601E-2"/>
          <c:w val="0.71529417284545271"/>
          <c:h val="0.82440105312530321"/>
        </c:manualLayout>
      </c:layout>
      <c:lineChart>
        <c:grouping val="standard"/>
        <c:varyColors val="0"/>
        <c:ser>
          <c:idx val="3"/>
          <c:order val="0"/>
          <c:tx>
            <c:strRef>
              <c:f>'Data 1.3'!$D$5</c:f>
              <c:strCache>
                <c:ptCount val="1"/>
                <c:pt idx="0">
                  <c:v>Net migration</c:v>
                </c:pt>
              </c:strCache>
            </c:strRef>
          </c:tx>
          <c:spPr>
            <a:ln w="31750">
              <a:solidFill>
                <a:srgbClr val="2DA197"/>
              </a:solidFill>
            </a:ln>
          </c:spPr>
          <c:marker>
            <c:symbol val="none"/>
          </c:marker>
          <c:dPt>
            <c:idx val="0"/>
            <c:marker>
              <c:symbol val="circle"/>
              <c:size val="10"/>
              <c:spPr>
                <a:solidFill>
                  <a:srgbClr val="2DA197"/>
                </a:solidFill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F8D8-4145-A299-2294BE8B9465}"/>
              </c:ext>
            </c:extLst>
          </c:dPt>
          <c:dPt>
            <c:idx val="60"/>
            <c:marker>
              <c:symbol val="circle"/>
              <c:size val="10"/>
              <c:spPr>
                <a:solidFill>
                  <a:srgbClr val="2DA197"/>
                </a:solidFill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F8D8-4145-A299-2294BE8B9465}"/>
              </c:ext>
            </c:extLst>
          </c:dPt>
          <c:cat>
            <c:numRef>
              <c:f>'Data 1.3'!$A$9:$A$69</c:f>
              <c:numCache>
                <c:formatCode>General</c:formatCode>
                <c:ptCount val="61"/>
                <c:pt idx="0">
                  <c:v>1958</c:v>
                </c:pt>
                <c:pt idx="1">
                  <c:v>1959</c:v>
                </c:pt>
                <c:pt idx="2">
                  <c:v>1960</c:v>
                </c:pt>
                <c:pt idx="3">
                  <c:v>1961</c:v>
                </c:pt>
                <c:pt idx="4">
                  <c:v>1962</c:v>
                </c:pt>
                <c:pt idx="5">
                  <c:v>1963</c:v>
                </c:pt>
                <c:pt idx="6">
                  <c:v>1964</c:v>
                </c:pt>
                <c:pt idx="7">
                  <c:v>1965</c:v>
                </c:pt>
                <c:pt idx="8">
                  <c:v>1966</c:v>
                </c:pt>
                <c:pt idx="9">
                  <c:v>1967</c:v>
                </c:pt>
                <c:pt idx="10">
                  <c:v>1968</c:v>
                </c:pt>
                <c:pt idx="11">
                  <c:v>1969</c:v>
                </c:pt>
                <c:pt idx="12">
                  <c:v>1970</c:v>
                </c:pt>
                <c:pt idx="13">
                  <c:v>1971</c:v>
                </c:pt>
                <c:pt idx="14">
                  <c:v>1972</c:v>
                </c:pt>
                <c:pt idx="15">
                  <c:v>1973</c:v>
                </c:pt>
                <c:pt idx="16">
                  <c:v>1974</c:v>
                </c:pt>
                <c:pt idx="17">
                  <c:v>1975</c:v>
                </c:pt>
                <c:pt idx="18">
                  <c:v>1976</c:v>
                </c:pt>
                <c:pt idx="19">
                  <c:v>1977</c:v>
                </c:pt>
                <c:pt idx="20">
                  <c:v>1978</c:v>
                </c:pt>
                <c:pt idx="21">
                  <c:v>1979</c:v>
                </c:pt>
                <c:pt idx="22">
                  <c:v>1980</c:v>
                </c:pt>
                <c:pt idx="23">
                  <c:v>1981</c:v>
                </c:pt>
                <c:pt idx="24">
                  <c:v>1982</c:v>
                </c:pt>
                <c:pt idx="25">
                  <c:v>1983</c:v>
                </c:pt>
                <c:pt idx="26">
                  <c:v>1984</c:v>
                </c:pt>
                <c:pt idx="27">
                  <c:v>1985</c:v>
                </c:pt>
                <c:pt idx="28">
                  <c:v>1986</c:v>
                </c:pt>
                <c:pt idx="29">
                  <c:v>1987</c:v>
                </c:pt>
                <c:pt idx="30">
                  <c:v>1988</c:v>
                </c:pt>
                <c:pt idx="31">
                  <c:v>1989</c:v>
                </c:pt>
                <c:pt idx="32">
                  <c:v>1990</c:v>
                </c:pt>
                <c:pt idx="33">
                  <c:v>1991</c:v>
                </c:pt>
                <c:pt idx="34">
                  <c:v>1992</c:v>
                </c:pt>
                <c:pt idx="35">
                  <c:v>1993</c:v>
                </c:pt>
                <c:pt idx="36">
                  <c:v>1994</c:v>
                </c:pt>
                <c:pt idx="37">
                  <c:v>1995</c:v>
                </c:pt>
                <c:pt idx="38">
                  <c:v>1996</c:v>
                </c:pt>
                <c:pt idx="39">
                  <c:v>1997</c:v>
                </c:pt>
                <c:pt idx="40">
                  <c:v>1998</c:v>
                </c:pt>
                <c:pt idx="41">
                  <c:v>1999</c:v>
                </c:pt>
                <c:pt idx="42">
                  <c:v>2000</c:v>
                </c:pt>
                <c:pt idx="43">
                  <c:v>2001</c:v>
                </c:pt>
                <c:pt idx="44">
                  <c:v>2002</c:v>
                </c:pt>
                <c:pt idx="45">
                  <c:v>2003</c:v>
                </c:pt>
                <c:pt idx="46">
                  <c:v>2004</c:v>
                </c:pt>
                <c:pt idx="47">
                  <c:v>2005</c:v>
                </c:pt>
                <c:pt idx="48">
                  <c:v>2006</c:v>
                </c:pt>
                <c:pt idx="49">
                  <c:v>2007</c:v>
                </c:pt>
                <c:pt idx="50">
                  <c:v>2008</c:v>
                </c:pt>
                <c:pt idx="51">
                  <c:v>2009</c:v>
                </c:pt>
                <c:pt idx="52">
                  <c:v>2010</c:v>
                </c:pt>
                <c:pt idx="53">
                  <c:v>2011</c:v>
                </c:pt>
                <c:pt idx="54">
                  <c:v>2012</c:v>
                </c:pt>
                <c:pt idx="55">
                  <c:v>2013</c:v>
                </c:pt>
                <c:pt idx="56">
                  <c:v>2014</c:v>
                </c:pt>
                <c:pt idx="57">
                  <c:v>2015</c:v>
                </c:pt>
                <c:pt idx="58">
                  <c:v>2016</c:v>
                </c:pt>
                <c:pt idx="59">
                  <c:v>2017</c:v>
                </c:pt>
                <c:pt idx="60">
                  <c:v>2018</c:v>
                </c:pt>
              </c:numCache>
            </c:numRef>
          </c:cat>
          <c:val>
            <c:numRef>
              <c:f>'Data 1.3'!$D$9:$D$69</c:f>
              <c:numCache>
                <c:formatCode>0.0</c:formatCode>
                <c:ptCount val="61"/>
                <c:pt idx="0">
                  <c:v>-25.4</c:v>
                </c:pt>
                <c:pt idx="1">
                  <c:v>-20.3</c:v>
                </c:pt>
                <c:pt idx="2">
                  <c:v>-28.5</c:v>
                </c:pt>
                <c:pt idx="3">
                  <c:v>-34.6</c:v>
                </c:pt>
                <c:pt idx="4">
                  <c:v>-29</c:v>
                </c:pt>
                <c:pt idx="5">
                  <c:v>-33.9</c:v>
                </c:pt>
                <c:pt idx="6">
                  <c:v>-39.1</c:v>
                </c:pt>
                <c:pt idx="7">
                  <c:v>-39.1</c:v>
                </c:pt>
                <c:pt idx="8">
                  <c:v>-43.2</c:v>
                </c:pt>
                <c:pt idx="9">
                  <c:v>-43.1</c:v>
                </c:pt>
                <c:pt idx="10">
                  <c:v>-32</c:v>
                </c:pt>
                <c:pt idx="11">
                  <c:v>-23.9</c:v>
                </c:pt>
                <c:pt idx="12">
                  <c:v>-20.100000000000001</c:v>
                </c:pt>
                <c:pt idx="13">
                  <c:v>-21.7</c:v>
                </c:pt>
                <c:pt idx="14">
                  <c:v>-28.6</c:v>
                </c:pt>
                <c:pt idx="15">
                  <c:v>-11.7</c:v>
                </c:pt>
                <c:pt idx="16">
                  <c:v>-3</c:v>
                </c:pt>
                <c:pt idx="17">
                  <c:v>-20</c:v>
                </c:pt>
                <c:pt idx="18">
                  <c:v>-5.8</c:v>
                </c:pt>
                <c:pt idx="19">
                  <c:v>-10.8</c:v>
                </c:pt>
                <c:pt idx="20">
                  <c:v>-17.3</c:v>
                </c:pt>
                <c:pt idx="21">
                  <c:v>-14.6</c:v>
                </c:pt>
                <c:pt idx="22">
                  <c:v>-16.3</c:v>
                </c:pt>
                <c:pt idx="23">
                  <c:v>-23.1</c:v>
                </c:pt>
                <c:pt idx="24">
                  <c:v>-16.850000000000001</c:v>
                </c:pt>
                <c:pt idx="25">
                  <c:v>-19.72</c:v>
                </c:pt>
                <c:pt idx="26">
                  <c:v>-12.04</c:v>
                </c:pt>
                <c:pt idx="27">
                  <c:v>-14.99</c:v>
                </c:pt>
                <c:pt idx="28">
                  <c:v>-17.63</c:v>
                </c:pt>
                <c:pt idx="29">
                  <c:v>-18.039000000000001</c:v>
                </c:pt>
                <c:pt idx="30">
                  <c:v>-27.23</c:v>
                </c:pt>
                <c:pt idx="31">
                  <c:v>-2.907</c:v>
                </c:pt>
                <c:pt idx="32">
                  <c:v>4.9850000000000003</c:v>
                </c:pt>
                <c:pt idx="33">
                  <c:v>-1.9159999999999999</c:v>
                </c:pt>
                <c:pt idx="34">
                  <c:v>-1.9</c:v>
                </c:pt>
                <c:pt idx="35">
                  <c:v>4.7</c:v>
                </c:pt>
                <c:pt idx="36">
                  <c:v>9.4</c:v>
                </c:pt>
                <c:pt idx="37">
                  <c:v>2.4</c:v>
                </c:pt>
                <c:pt idx="38">
                  <c:v>-7.2</c:v>
                </c:pt>
                <c:pt idx="39">
                  <c:v>-7.5</c:v>
                </c:pt>
                <c:pt idx="40">
                  <c:v>-5.7</c:v>
                </c:pt>
                <c:pt idx="41">
                  <c:v>-2.2000000000000002</c:v>
                </c:pt>
                <c:pt idx="42">
                  <c:v>-3.6</c:v>
                </c:pt>
                <c:pt idx="43">
                  <c:v>5.2</c:v>
                </c:pt>
                <c:pt idx="44">
                  <c:v>6.3</c:v>
                </c:pt>
                <c:pt idx="45">
                  <c:v>5.6</c:v>
                </c:pt>
                <c:pt idx="46">
                  <c:v>18.600000000000001</c:v>
                </c:pt>
                <c:pt idx="47">
                  <c:v>25.3</c:v>
                </c:pt>
                <c:pt idx="48">
                  <c:v>18.8</c:v>
                </c:pt>
                <c:pt idx="49">
                  <c:v>33</c:v>
                </c:pt>
                <c:pt idx="50">
                  <c:v>26.4</c:v>
                </c:pt>
                <c:pt idx="51">
                  <c:v>24.4</c:v>
                </c:pt>
                <c:pt idx="52">
                  <c:v>26.1</c:v>
                </c:pt>
                <c:pt idx="53">
                  <c:v>30.2</c:v>
                </c:pt>
                <c:pt idx="54">
                  <c:v>12.7</c:v>
                </c:pt>
                <c:pt idx="55">
                  <c:v>10</c:v>
                </c:pt>
                <c:pt idx="56">
                  <c:v>17.585000000000001</c:v>
                </c:pt>
                <c:pt idx="57">
                  <c:v>27.968</c:v>
                </c:pt>
                <c:pt idx="58">
                  <c:v>31.693000000000001</c:v>
                </c:pt>
                <c:pt idx="59">
                  <c:v>23.855</c:v>
                </c:pt>
                <c:pt idx="60">
                  <c:v>20.9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D8-4145-A299-2294BE8B94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662592"/>
        <c:axId val="93672960"/>
      </c:lineChart>
      <c:lineChart>
        <c:grouping val="standard"/>
        <c:varyColors val="0"/>
        <c:ser>
          <c:idx val="1"/>
          <c:order val="1"/>
          <c:tx>
            <c:strRef>
              <c:f>'Data 1.3'!$C$5</c:f>
              <c:strCache>
                <c:ptCount val="1"/>
                <c:pt idx="0">
                  <c:v>Natural change</c:v>
                </c:pt>
              </c:strCache>
            </c:strRef>
          </c:tx>
          <c:spPr>
            <a:ln w="31750">
              <a:solidFill>
                <a:schemeClr val="bg1">
                  <a:lumMod val="65000"/>
                </a:schemeClr>
              </a:solidFill>
              <a:prstDash val="solid"/>
            </a:ln>
          </c:spPr>
          <c:marker>
            <c:symbol val="none"/>
          </c:marker>
          <c:dPt>
            <c:idx val="0"/>
            <c:marker>
              <c:symbol val="circle"/>
              <c:size val="10"/>
              <c:spPr>
                <a:solidFill>
                  <a:schemeClr val="bg1">
                    <a:lumMod val="65000"/>
                  </a:schemeClr>
                </a:solidFill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8D8-4145-A299-2294BE8B9465}"/>
              </c:ext>
            </c:extLst>
          </c:dPt>
          <c:dPt>
            <c:idx val="21"/>
            <c:bubble3D val="0"/>
            <c:extLst>
              <c:ext xmlns:c16="http://schemas.microsoft.com/office/drawing/2014/chart" uri="{C3380CC4-5D6E-409C-BE32-E72D297353CC}">
                <c16:uniqueId val="{00000004-F8D8-4145-A299-2294BE8B9465}"/>
              </c:ext>
            </c:extLst>
          </c:dPt>
          <c:dPt>
            <c:idx val="60"/>
            <c:marker>
              <c:symbol val="circle"/>
              <c:size val="10"/>
              <c:spPr>
                <a:solidFill>
                  <a:schemeClr val="bg1">
                    <a:lumMod val="65000"/>
                  </a:schemeClr>
                </a:solidFill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8D8-4145-A299-2294BE8B9465}"/>
              </c:ext>
            </c:extLst>
          </c:dPt>
          <c:cat>
            <c:numRef>
              <c:f>'Data 1.3'!$A$9:$A$69</c:f>
              <c:numCache>
                <c:formatCode>General</c:formatCode>
                <c:ptCount val="61"/>
                <c:pt idx="0">
                  <c:v>1958</c:v>
                </c:pt>
                <c:pt idx="1">
                  <c:v>1959</c:v>
                </c:pt>
                <c:pt idx="2">
                  <c:v>1960</c:v>
                </c:pt>
                <c:pt idx="3">
                  <c:v>1961</c:v>
                </c:pt>
                <c:pt idx="4">
                  <c:v>1962</c:v>
                </c:pt>
                <c:pt idx="5">
                  <c:v>1963</c:v>
                </c:pt>
                <c:pt idx="6">
                  <c:v>1964</c:v>
                </c:pt>
                <c:pt idx="7">
                  <c:v>1965</c:v>
                </c:pt>
                <c:pt idx="8">
                  <c:v>1966</c:v>
                </c:pt>
                <c:pt idx="9">
                  <c:v>1967</c:v>
                </c:pt>
                <c:pt idx="10">
                  <c:v>1968</c:v>
                </c:pt>
                <c:pt idx="11">
                  <c:v>1969</c:v>
                </c:pt>
                <c:pt idx="12">
                  <c:v>1970</c:v>
                </c:pt>
                <c:pt idx="13">
                  <c:v>1971</c:v>
                </c:pt>
                <c:pt idx="14">
                  <c:v>1972</c:v>
                </c:pt>
                <c:pt idx="15">
                  <c:v>1973</c:v>
                </c:pt>
                <c:pt idx="16">
                  <c:v>1974</c:v>
                </c:pt>
                <c:pt idx="17">
                  <c:v>1975</c:v>
                </c:pt>
                <c:pt idx="18">
                  <c:v>1976</c:v>
                </c:pt>
                <c:pt idx="19">
                  <c:v>1977</c:v>
                </c:pt>
                <c:pt idx="20">
                  <c:v>1978</c:v>
                </c:pt>
                <c:pt idx="21">
                  <c:v>1979</c:v>
                </c:pt>
                <c:pt idx="22">
                  <c:v>1980</c:v>
                </c:pt>
                <c:pt idx="23">
                  <c:v>1981</c:v>
                </c:pt>
                <c:pt idx="24">
                  <c:v>1982</c:v>
                </c:pt>
                <c:pt idx="25">
                  <c:v>1983</c:v>
                </c:pt>
                <c:pt idx="26">
                  <c:v>1984</c:v>
                </c:pt>
                <c:pt idx="27">
                  <c:v>1985</c:v>
                </c:pt>
                <c:pt idx="28">
                  <c:v>1986</c:v>
                </c:pt>
                <c:pt idx="29">
                  <c:v>1987</c:v>
                </c:pt>
                <c:pt idx="30">
                  <c:v>1988</c:v>
                </c:pt>
                <c:pt idx="31">
                  <c:v>1989</c:v>
                </c:pt>
                <c:pt idx="32">
                  <c:v>1990</c:v>
                </c:pt>
                <c:pt idx="33">
                  <c:v>1991</c:v>
                </c:pt>
                <c:pt idx="34">
                  <c:v>1992</c:v>
                </c:pt>
                <c:pt idx="35">
                  <c:v>1993</c:v>
                </c:pt>
                <c:pt idx="36">
                  <c:v>1994</c:v>
                </c:pt>
                <c:pt idx="37">
                  <c:v>1995</c:v>
                </c:pt>
                <c:pt idx="38">
                  <c:v>1996</c:v>
                </c:pt>
                <c:pt idx="39">
                  <c:v>1997</c:v>
                </c:pt>
                <c:pt idx="40">
                  <c:v>1998</c:v>
                </c:pt>
                <c:pt idx="41">
                  <c:v>1999</c:v>
                </c:pt>
                <c:pt idx="42">
                  <c:v>2000</c:v>
                </c:pt>
                <c:pt idx="43">
                  <c:v>2001</c:v>
                </c:pt>
                <c:pt idx="44">
                  <c:v>2002</c:v>
                </c:pt>
                <c:pt idx="45">
                  <c:v>2003</c:v>
                </c:pt>
                <c:pt idx="46">
                  <c:v>2004</c:v>
                </c:pt>
                <c:pt idx="47">
                  <c:v>2005</c:v>
                </c:pt>
                <c:pt idx="48">
                  <c:v>2006</c:v>
                </c:pt>
                <c:pt idx="49">
                  <c:v>2007</c:v>
                </c:pt>
                <c:pt idx="50">
                  <c:v>2008</c:v>
                </c:pt>
                <c:pt idx="51">
                  <c:v>2009</c:v>
                </c:pt>
                <c:pt idx="52">
                  <c:v>2010</c:v>
                </c:pt>
                <c:pt idx="53">
                  <c:v>2011</c:v>
                </c:pt>
                <c:pt idx="54">
                  <c:v>2012</c:v>
                </c:pt>
                <c:pt idx="55">
                  <c:v>2013</c:v>
                </c:pt>
                <c:pt idx="56">
                  <c:v>2014</c:v>
                </c:pt>
                <c:pt idx="57">
                  <c:v>2015</c:v>
                </c:pt>
                <c:pt idx="58">
                  <c:v>2016</c:v>
                </c:pt>
                <c:pt idx="59">
                  <c:v>2017</c:v>
                </c:pt>
                <c:pt idx="60">
                  <c:v>2018</c:v>
                </c:pt>
              </c:numCache>
            </c:numRef>
          </c:cat>
          <c:val>
            <c:numRef>
              <c:f>'Data 1.3'!$C$9:$C$69</c:f>
              <c:numCache>
                <c:formatCode>0.0</c:formatCode>
                <c:ptCount val="61"/>
                <c:pt idx="0">
                  <c:v>34.6</c:v>
                </c:pt>
                <c:pt idx="1">
                  <c:v>36.4</c:v>
                </c:pt>
                <c:pt idx="2">
                  <c:v>39.700000000000003</c:v>
                </c:pt>
                <c:pt idx="3">
                  <c:v>37.6</c:v>
                </c:pt>
                <c:pt idx="4">
                  <c:v>39.1</c:v>
                </c:pt>
                <c:pt idx="5">
                  <c:v>38.200000000000003</c:v>
                </c:pt>
                <c:pt idx="6">
                  <c:v>42.3</c:v>
                </c:pt>
                <c:pt idx="7">
                  <c:v>40.6</c:v>
                </c:pt>
                <c:pt idx="8">
                  <c:v>33.200000000000003</c:v>
                </c:pt>
                <c:pt idx="9">
                  <c:v>38.1</c:v>
                </c:pt>
                <c:pt idx="10">
                  <c:v>31.9</c:v>
                </c:pt>
                <c:pt idx="11">
                  <c:v>30.3</c:v>
                </c:pt>
                <c:pt idx="12">
                  <c:v>23.3</c:v>
                </c:pt>
                <c:pt idx="13">
                  <c:v>26.1</c:v>
                </c:pt>
                <c:pt idx="14">
                  <c:v>18.8</c:v>
                </c:pt>
                <c:pt idx="15">
                  <c:v>12.4</c:v>
                </c:pt>
                <c:pt idx="16">
                  <c:v>6.8</c:v>
                </c:pt>
                <c:pt idx="17">
                  <c:v>4.5999999999999996</c:v>
                </c:pt>
                <c:pt idx="18">
                  <c:v>2.7</c:v>
                </c:pt>
                <c:pt idx="19">
                  <c:v>-1.1000000000000001</c:v>
                </c:pt>
                <c:pt idx="20">
                  <c:v>-1</c:v>
                </c:pt>
                <c:pt idx="21">
                  <c:v>1.8</c:v>
                </c:pt>
                <c:pt idx="22">
                  <c:v>4.3</c:v>
                </c:pt>
                <c:pt idx="23">
                  <c:v>6.6</c:v>
                </c:pt>
                <c:pt idx="24">
                  <c:v>1.5</c:v>
                </c:pt>
                <c:pt idx="25">
                  <c:v>1.8</c:v>
                </c:pt>
                <c:pt idx="26">
                  <c:v>1.4</c:v>
                </c:pt>
                <c:pt idx="27">
                  <c:v>3.7</c:v>
                </c:pt>
                <c:pt idx="28">
                  <c:v>1.6</c:v>
                </c:pt>
                <c:pt idx="29">
                  <c:v>4.7</c:v>
                </c:pt>
                <c:pt idx="30">
                  <c:v>4.9000000000000004</c:v>
                </c:pt>
                <c:pt idx="31">
                  <c:v>3.1</c:v>
                </c:pt>
                <c:pt idx="32">
                  <c:v>-1.4</c:v>
                </c:pt>
                <c:pt idx="33">
                  <c:v>5.8</c:v>
                </c:pt>
                <c:pt idx="34">
                  <c:v>5.9</c:v>
                </c:pt>
                <c:pt idx="35">
                  <c:v>2.4</c:v>
                </c:pt>
                <c:pt idx="36">
                  <c:v>0.5</c:v>
                </c:pt>
                <c:pt idx="37">
                  <c:v>0.9</c:v>
                </c:pt>
                <c:pt idx="38">
                  <c:v>-2.2999999999999998</c:v>
                </c:pt>
                <c:pt idx="39">
                  <c:v>0.1</c:v>
                </c:pt>
                <c:pt idx="40">
                  <c:v>-0.5</c:v>
                </c:pt>
                <c:pt idx="41">
                  <c:v>-3.7</c:v>
                </c:pt>
                <c:pt idx="42">
                  <c:v>-5.7</c:v>
                </c:pt>
                <c:pt idx="43">
                  <c:v>-3.9</c:v>
                </c:pt>
                <c:pt idx="44">
                  <c:v>-6.1</c:v>
                </c:pt>
                <c:pt idx="45">
                  <c:v>-6.5</c:v>
                </c:pt>
                <c:pt idx="46">
                  <c:v>-4</c:v>
                </c:pt>
                <c:pt idx="47">
                  <c:v>-2.2999999999999998</c:v>
                </c:pt>
                <c:pt idx="48">
                  <c:v>-0.3</c:v>
                </c:pt>
                <c:pt idx="49">
                  <c:v>1.1000000000000001</c:v>
                </c:pt>
                <c:pt idx="50">
                  <c:v>3.9</c:v>
                </c:pt>
                <c:pt idx="51">
                  <c:v>4.5999999999999996</c:v>
                </c:pt>
                <c:pt idx="52">
                  <c:v>5.2</c:v>
                </c:pt>
                <c:pt idx="53">
                  <c:v>4.8</c:v>
                </c:pt>
                <c:pt idx="54">
                  <c:v>4.2</c:v>
                </c:pt>
                <c:pt idx="55">
                  <c:v>0.9</c:v>
                </c:pt>
                <c:pt idx="56">
                  <c:v>3.5169999999999999</c:v>
                </c:pt>
                <c:pt idx="57">
                  <c:v>-2.032</c:v>
                </c:pt>
                <c:pt idx="58">
                  <c:v>-0.8</c:v>
                </c:pt>
                <c:pt idx="59">
                  <c:v>-3.8</c:v>
                </c:pt>
                <c:pt idx="60">
                  <c:v>-7.7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8D8-4145-A299-2294BE8B94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681536"/>
        <c:axId val="93679616"/>
      </c:lineChart>
      <c:catAx>
        <c:axId val="9366259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400" b="1"/>
                </a:pPr>
                <a:r>
                  <a:rPr lang="en-GB" sz="1400" b="1"/>
                  <a:t>Year to 30 June</a:t>
                </a:r>
              </a:p>
            </c:rich>
          </c:tx>
          <c:layout>
            <c:manualLayout>
              <c:xMode val="edge"/>
              <c:yMode val="edge"/>
              <c:x val="0.44025426729862149"/>
              <c:y val="0.9568176868684565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93672960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93672960"/>
        <c:scaling>
          <c:orientation val="minMax"/>
          <c:max val="50"/>
        </c:scaling>
        <c:delete val="0"/>
        <c:axPos val="l"/>
        <c:title>
          <c:tx>
            <c:rich>
              <a:bodyPr/>
              <a:lstStyle/>
              <a:p>
                <a:pPr>
                  <a:defRPr sz="1400" b="1"/>
                </a:pPr>
                <a:r>
                  <a:rPr lang="en-GB" sz="1400" b="1"/>
                  <a:t>People (thousands)</a:t>
                </a:r>
              </a:p>
            </c:rich>
          </c:tx>
          <c:layout>
            <c:manualLayout>
              <c:xMode val="edge"/>
              <c:yMode val="edge"/>
              <c:x val="1.3802622498274672E-3"/>
              <c:y val="0.34271983287080687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2000">
                <a:solidFill>
                  <a:schemeClr val="bg1"/>
                </a:solidFill>
              </a:defRPr>
            </a:pPr>
            <a:endParaRPr lang="en-US"/>
          </a:p>
        </c:txPr>
        <c:crossAx val="93662592"/>
        <c:crosses val="autoZero"/>
        <c:crossBetween val="midCat"/>
      </c:valAx>
      <c:valAx>
        <c:axId val="93679616"/>
        <c:scaling>
          <c:orientation val="minMax"/>
          <c:max val="50"/>
          <c:min val="-50"/>
        </c:scaling>
        <c:delete val="0"/>
        <c:axPos val="l"/>
        <c:numFmt formatCode="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93681536"/>
        <c:crosses val="autoZero"/>
        <c:crossBetween val="midCat"/>
      </c:valAx>
      <c:catAx>
        <c:axId val="93681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en-US"/>
          </a:p>
        </c:txPr>
        <c:crossAx val="93679616"/>
        <c:crosses val="autoZero"/>
        <c:auto val="1"/>
        <c:lblAlgn val="ctr"/>
        <c:lblOffset val="100"/>
        <c:tickLblSkip val="5"/>
        <c:tickMarkSkip val="5"/>
        <c:noMultiLvlLbl val="0"/>
      </c:cat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 panose="020B0604020202020204" pitchFamily="34" charset="0"/>
          <a:ea typeface="Arial"/>
          <a:cs typeface="Arial" panose="020B0604020202020204" pitchFamily="34" charset="0"/>
        </a:defRPr>
      </a:pPr>
      <a:endParaRPr lang="en-US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 sz="1400" b="1" i="0" baseline="0">
                <a:effectLst/>
              </a:rPr>
              <a:t>Figure 1.4: Components of population change, council areas, year to mid-2018</a:t>
            </a:r>
            <a:endParaRPr lang="en-GB" sz="1400">
              <a:effectLst/>
            </a:endParaRPr>
          </a:p>
        </c:rich>
      </c:tx>
      <c:layout>
        <c:manualLayout>
          <c:xMode val="edge"/>
          <c:yMode val="edge"/>
          <c:x val="0.11944649412879307"/>
          <c:y val="1.381142167597143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7626961792121984"/>
          <c:y val="4.3250521353980428E-2"/>
          <c:w val="0.79804484268611497"/>
          <c:h val="0.8909990638683640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'Data 1.4'!$B$5</c:f>
              <c:strCache>
                <c:ptCount val="1"/>
                <c:pt idx="0">
                  <c:v>Natural change 
(births minus deaths)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solidFill>
                <a:schemeClr val="bg1">
                  <a:lumMod val="50000"/>
                </a:schemeClr>
              </a:solidFill>
            </a:ln>
            <a:effectLst/>
          </c:spPr>
          <c:invertIfNegative val="0"/>
          <c:dPt>
            <c:idx val="2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2225">
                <a:solidFill>
                  <a:schemeClr val="tx1"/>
                </a:solidFill>
              </a:ln>
              <a:effectLst>
                <a:outerShdw blurRad="63500" sx="102000" sy="102000" algn="ctr" rotWithShape="0">
                  <a:prstClr val="black">
                    <a:alpha val="58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0090-433D-8E29-A71C4DD47321}"/>
              </c:ext>
            </c:extLst>
          </c:dPt>
          <c:cat>
            <c:strRef>
              <c:f>'Data 1.4'!$A$8:$A$42</c:f>
              <c:strCache>
                <c:ptCount val="34"/>
                <c:pt idx="1">
                  <c:v>Inverclyde</c:v>
                </c:pt>
                <c:pt idx="2">
                  <c:v>Argyll and Bute</c:v>
                </c:pt>
                <c:pt idx="3">
                  <c:v>Aberdeen City</c:v>
                </c:pt>
                <c:pt idx="4">
                  <c:v>West Dunbartonshire</c:v>
                </c:pt>
                <c:pt idx="5">
                  <c:v>Na h-Eileanan Siar</c:v>
                </c:pt>
                <c:pt idx="6">
                  <c:v>Shetland Islands</c:v>
                </c:pt>
                <c:pt idx="7">
                  <c:v>North Ayrshire</c:v>
                </c:pt>
                <c:pt idx="8">
                  <c:v>Dumfries and Galloway</c:v>
                </c:pt>
                <c:pt idx="9">
                  <c:v>Moray</c:v>
                </c:pt>
                <c:pt idx="10">
                  <c:v>Angus</c:v>
                </c:pt>
                <c:pt idx="11">
                  <c:v>Aberdeenshire</c:v>
                </c:pt>
                <c:pt idx="12">
                  <c:v>South Ayrshire</c:v>
                </c:pt>
                <c:pt idx="13">
                  <c:v>Clackmannanshire</c:v>
                </c:pt>
                <c:pt idx="14">
                  <c:v>East Ayrshire</c:v>
                </c:pt>
                <c:pt idx="15">
                  <c:v>Dundee City</c:v>
                </c:pt>
                <c:pt idx="16">
                  <c:v>North Lanarkshire</c:v>
                </c:pt>
                <c:pt idx="17">
                  <c:v>Perth and Kinross</c:v>
                </c:pt>
                <c:pt idx="18">
                  <c:v>Falkirk</c:v>
                </c:pt>
                <c:pt idx="19">
                  <c:v>Fife</c:v>
                </c:pt>
                <c:pt idx="20">
                  <c:v>Highland</c:v>
                </c:pt>
                <c:pt idx="21">
                  <c:v>East Dunbartonshire</c:v>
                </c:pt>
                <c:pt idx="22">
                  <c:v>Scottish Borders</c:v>
                </c:pt>
                <c:pt idx="23">
                  <c:v>SCOTLAND</c:v>
                </c:pt>
                <c:pt idx="24">
                  <c:v>South Lanarkshire</c:v>
                </c:pt>
                <c:pt idx="25">
                  <c:v>Stirling</c:v>
                </c:pt>
                <c:pt idx="26">
                  <c:v>East Renfrewshire</c:v>
                </c:pt>
                <c:pt idx="27">
                  <c:v>West Lothian</c:v>
                </c:pt>
                <c:pt idx="28">
                  <c:v>Renfrewshire</c:v>
                </c:pt>
                <c:pt idx="29">
                  <c:v>Orkney Islands</c:v>
                </c:pt>
                <c:pt idx="30">
                  <c:v>Glasgow City</c:v>
                </c:pt>
                <c:pt idx="31">
                  <c:v>East Lothian</c:v>
                </c:pt>
                <c:pt idx="32">
                  <c:v>City of Edinburgh</c:v>
                </c:pt>
                <c:pt idx="33">
                  <c:v>Midlothian</c:v>
                </c:pt>
              </c:strCache>
            </c:strRef>
          </c:cat>
          <c:val>
            <c:numRef>
              <c:f>'Data 1.4'!$B$8:$B$42</c:f>
              <c:numCache>
                <c:formatCode>0.0%</c:formatCode>
                <c:ptCount val="35"/>
                <c:pt idx="1">
                  <c:v>-5.3072625698324018E-3</c:v>
                </c:pt>
                <c:pt idx="2">
                  <c:v>-5.5062780785623778E-3</c:v>
                </c:pt>
                <c:pt idx="3">
                  <c:v>3.1468531468531469E-4</c:v>
                </c:pt>
                <c:pt idx="4">
                  <c:v>-2.9237808280325856E-3</c:v>
                </c:pt>
                <c:pt idx="5">
                  <c:v>-5.3061224489795921E-3</c:v>
                </c:pt>
                <c:pt idx="6">
                  <c:v>-5.1993067590987868E-4</c:v>
                </c:pt>
                <c:pt idx="7">
                  <c:v>-4.2050224611532511E-3</c:v>
                </c:pt>
                <c:pt idx="8">
                  <c:v>-5.2949061662198394E-3</c:v>
                </c:pt>
                <c:pt idx="9">
                  <c:v>-2.0254750469826687E-3</c:v>
                </c:pt>
                <c:pt idx="10">
                  <c:v>-3.5345717234262124E-3</c:v>
                </c:pt>
                <c:pt idx="11">
                  <c:v>7.9449961802902981E-4</c:v>
                </c:pt>
                <c:pt idx="12">
                  <c:v>-5.5555555555555558E-3</c:v>
                </c:pt>
                <c:pt idx="13">
                  <c:v>-8.7463556851311952E-4</c:v>
                </c:pt>
                <c:pt idx="14">
                  <c:v>-2.6816467114974579E-3</c:v>
                </c:pt>
                <c:pt idx="15">
                  <c:v>-2.1652881447111827E-3</c:v>
                </c:pt>
                <c:pt idx="16">
                  <c:v>-1.0677726791387223E-3</c:v>
                </c:pt>
                <c:pt idx="17">
                  <c:v>-3.4017207147584382E-3</c:v>
                </c:pt>
                <c:pt idx="18">
                  <c:v>-1.2552301255230125E-3</c:v>
                </c:pt>
                <c:pt idx="19">
                  <c:v>-1.8550927546377319E-3</c:v>
                </c:pt>
                <c:pt idx="20">
                  <c:v>-2.4619440428607876E-3</c:v>
                </c:pt>
                <c:pt idx="21">
                  <c:v>-1.6091741422361971E-3</c:v>
                </c:pt>
                <c:pt idx="22">
                  <c:v>-3.63415058250739E-3</c:v>
                </c:pt>
                <c:pt idx="23">
                  <c:v>-1.4125866391387701E-3</c:v>
                </c:pt>
                <c:pt idx="24">
                  <c:v>-1.4646258289593614E-3</c:v>
                </c:pt>
                <c:pt idx="25">
                  <c:v>-1.3936170212765957E-3</c:v>
                </c:pt>
                <c:pt idx="26">
                  <c:v>-1.2241452089489235E-3</c:v>
                </c:pt>
                <c:pt idx="27">
                  <c:v>1.3402459875351607E-3</c:v>
                </c:pt>
                <c:pt idx="28">
                  <c:v>-2.2677147542837753E-3</c:v>
                </c:pt>
                <c:pt idx="29">
                  <c:v>-3.1818181818181819E-3</c:v>
                </c:pt>
                <c:pt idx="30">
                  <c:v>6.6020418021963867E-5</c:v>
                </c:pt>
                <c:pt idx="31">
                  <c:v>-1.9172071728347959E-3</c:v>
                </c:pt>
                <c:pt idx="32">
                  <c:v>1.001539330878198E-3</c:v>
                </c:pt>
                <c:pt idx="33">
                  <c:v>2.0091020091020091E-3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90-4A2A-8802-8A5E8AC30D93}"/>
            </c:ext>
          </c:extLst>
        </c:ser>
        <c:ser>
          <c:idx val="1"/>
          <c:order val="1"/>
          <c:tx>
            <c:strRef>
              <c:f>'Data 1.4'!$C$5</c:f>
              <c:strCache>
                <c:ptCount val="1"/>
                <c:pt idx="0">
                  <c:v>Net migration and other changes</c:v>
                </c:pt>
              </c:strCache>
            </c:strRef>
          </c:tx>
          <c:spPr>
            <a:solidFill>
              <a:srgbClr val="2DA197"/>
            </a:solidFill>
            <a:ln>
              <a:solidFill>
                <a:srgbClr val="1F7069"/>
              </a:solidFill>
            </a:ln>
            <a:effectLst/>
          </c:spPr>
          <c:invertIfNegative val="0"/>
          <c:dPt>
            <c:idx val="23"/>
            <c:invertIfNegative val="0"/>
            <c:bubble3D val="0"/>
            <c:spPr>
              <a:solidFill>
                <a:srgbClr val="2DA197"/>
              </a:solidFill>
              <a:ln w="22225">
                <a:solidFill>
                  <a:schemeClr val="tx1"/>
                </a:solidFill>
              </a:ln>
              <a:effectLst>
                <a:outerShdw blurRad="63500" sx="102000" sy="102000" algn="ctr" rotWithShape="0">
                  <a:prstClr val="black">
                    <a:alpha val="58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0090-433D-8E29-A71C4DD47321}"/>
              </c:ext>
            </c:extLst>
          </c:dPt>
          <c:cat>
            <c:strRef>
              <c:f>'Data 1.4'!$A$8:$A$42</c:f>
              <c:strCache>
                <c:ptCount val="34"/>
                <c:pt idx="1">
                  <c:v>Inverclyde</c:v>
                </c:pt>
                <c:pt idx="2">
                  <c:v>Argyll and Bute</c:v>
                </c:pt>
                <c:pt idx="3">
                  <c:v>Aberdeen City</c:v>
                </c:pt>
                <c:pt idx="4">
                  <c:v>West Dunbartonshire</c:v>
                </c:pt>
                <c:pt idx="5">
                  <c:v>Na h-Eileanan Siar</c:v>
                </c:pt>
                <c:pt idx="6">
                  <c:v>Shetland Islands</c:v>
                </c:pt>
                <c:pt idx="7">
                  <c:v>North Ayrshire</c:v>
                </c:pt>
                <c:pt idx="8">
                  <c:v>Dumfries and Galloway</c:v>
                </c:pt>
                <c:pt idx="9">
                  <c:v>Moray</c:v>
                </c:pt>
                <c:pt idx="10">
                  <c:v>Angus</c:v>
                </c:pt>
                <c:pt idx="11">
                  <c:v>Aberdeenshire</c:v>
                </c:pt>
                <c:pt idx="12">
                  <c:v>South Ayrshire</c:v>
                </c:pt>
                <c:pt idx="13">
                  <c:v>Clackmannanshire</c:v>
                </c:pt>
                <c:pt idx="14">
                  <c:v>East Ayrshire</c:v>
                </c:pt>
                <c:pt idx="15">
                  <c:v>Dundee City</c:v>
                </c:pt>
                <c:pt idx="16">
                  <c:v>North Lanarkshire</c:v>
                </c:pt>
                <c:pt idx="17">
                  <c:v>Perth and Kinross</c:v>
                </c:pt>
                <c:pt idx="18">
                  <c:v>Falkirk</c:v>
                </c:pt>
                <c:pt idx="19">
                  <c:v>Fife</c:v>
                </c:pt>
                <c:pt idx="20">
                  <c:v>Highland</c:v>
                </c:pt>
                <c:pt idx="21">
                  <c:v>East Dunbartonshire</c:v>
                </c:pt>
                <c:pt idx="22">
                  <c:v>Scottish Borders</c:v>
                </c:pt>
                <c:pt idx="23">
                  <c:v>SCOTLAND</c:v>
                </c:pt>
                <c:pt idx="24">
                  <c:v>South Lanarkshire</c:v>
                </c:pt>
                <c:pt idx="25">
                  <c:v>Stirling</c:v>
                </c:pt>
                <c:pt idx="26">
                  <c:v>East Renfrewshire</c:v>
                </c:pt>
                <c:pt idx="27">
                  <c:v>West Lothian</c:v>
                </c:pt>
                <c:pt idx="28">
                  <c:v>Renfrewshire</c:v>
                </c:pt>
                <c:pt idx="29">
                  <c:v>Orkney Islands</c:v>
                </c:pt>
                <c:pt idx="30">
                  <c:v>Glasgow City</c:v>
                </c:pt>
                <c:pt idx="31">
                  <c:v>East Lothian</c:v>
                </c:pt>
                <c:pt idx="32">
                  <c:v>City of Edinburgh</c:v>
                </c:pt>
                <c:pt idx="33">
                  <c:v>Midlothian</c:v>
                </c:pt>
              </c:strCache>
            </c:strRef>
          </c:cat>
          <c:val>
            <c:numRef>
              <c:f>'Data 1.4'!$C$8:$C$42</c:f>
              <c:numCache>
                <c:formatCode>0.0%</c:formatCode>
                <c:ptCount val="35"/>
                <c:pt idx="1">
                  <c:v>-2.4377856780091415E-3</c:v>
                </c:pt>
                <c:pt idx="2">
                  <c:v>-8.2939753484621587E-4</c:v>
                </c:pt>
                <c:pt idx="3">
                  <c:v>-5.7342657342657347E-3</c:v>
                </c:pt>
                <c:pt idx="4">
                  <c:v>-2.4327642004240597E-3</c:v>
                </c:pt>
                <c:pt idx="5">
                  <c:v>8.5343228200371053E-4</c:v>
                </c:pt>
                <c:pt idx="6">
                  <c:v>-3.3795493934142113E-3</c:v>
                </c:pt>
                <c:pt idx="7">
                  <c:v>4.4922306502687972E-4</c:v>
                </c:pt>
                <c:pt idx="8">
                  <c:v>2.5469168900804288E-3</c:v>
                </c:pt>
                <c:pt idx="9">
                  <c:v>-6.8907913969513469E-4</c:v>
                </c:pt>
                <c:pt idx="10">
                  <c:v>1.4705882352941176E-3</c:v>
                </c:pt>
                <c:pt idx="11">
                  <c:v>-2.0550038197097022E-3</c:v>
                </c:pt>
                <c:pt idx="12">
                  <c:v>4.4018459353922616E-3</c:v>
                </c:pt>
                <c:pt idx="13">
                  <c:v>-9.7181729834791062E-5</c:v>
                </c:pt>
                <c:pt idx="14">
                  <c:v>1.8615712645563391E-3</c:v>
                </c:pt>
                <c:pt idx="15">
                  <c:v>2.434268038464125E-3</c:v>
                </c:pt>
                <c:pt idx="16">
                  <c:v>1.7149076361924933E-3</c:v>
                </c:pt>
                <c:pt idx="17">
                  <c:v>4.6591661151555259E-3</c:v>
                </c:pt>
                <c:pt idx="18">
                  <c:v>2.5666645850246673E-3</c:v>
                </c:pt>
                <c:pt idx="19">
                  <c:v>3.2013139118494387E-3</c:v>
                </c:pt>
                <c:pt idx="20">
                  <c:v>3.9926864529296708E-3</c:v>
                </c:pt>
                <c:pt idx="21">
                  <c:v>3.4587995930824007E-3</c:v>
                </c:pt>
                <c:pt idx="22">
                  <c:v>5.8076856198921931E-3</c:v>
                </c:pt>
                <c:pt idx="23">
                  <c:v>3.8642899277392716E-3</c:v>
                </c:pt>
                <c:pt idx="24">
                  <c:v>4.1361536285633464E-3</c:v>
                </c:pt>
                <c:pt idx="25">
                  <c:v>4.9042553191489362E-3</c:v>
                </c:pt>
                <c:pt idx="26">
                  <c:v>5.5508653440270155E-3</c:v>
                </c:pt>
                <c:pt idx="27">
                  <c:v>3.2375489493133309E-3</c:v>
                </c:pt>
                <c:pt idx="28">
                  <c:v>7.6966578069332129E-3</c:v>
                </c:pt>
                <c:pt idx="29">
                  <c:v>1.1818181818181818E-2</c:v>
                </c:pt>
                <c:pt idx="30">
                  <c:v>8.6132491707191401E-3</c:v>
                </c:pt>
                <c:pt idx="31">
                  <c:v>1.0978634109118658E-2</c:v>
                </c:pt>
                <c:pt idx="32">
                  <c:v>9.3061319927515047E-3</c:v>
                </c:pt>
                <c:pt idx="33">
                  <c:v>1.1865911865911866E-2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90-4A2A-8802-8A5E8AC30D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43403864"/>
        <c:axId val="443403536"/>
      </c:barChart>
      <c:scatterChart>
        <c:scatterStyle val="lineMarker"/>
        <c:varyColors val="0"/>
        <c:ser>
          <c:idx val="2"/>
          <c:order val="2"/>
          <c:tx>
            <c:strRef>
              <c:f>'Data 1.4'!$D$5</c:f>
              <c:strCache>
                <c:ptCount val="1"/>
                <c:pt idx="0">
                  <c:v>Percentage population change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9"/>
            <c:spPr>
              <a:solidFill>
                <a:schemeClr val="tx1"/>
              </a:solidFill>
              <a:ln w="19050">
                <a:solidFill>
                  <a:schemeClr val="bg1">
                    <a:lumMod val="95000"/>
                  </a:schemeClr>
                </a:solidFill>
              </a:ln>
              <a:effectLst/>
              <a:scene3d>
                <a:camera prst="orthographicFront"/>
                <a:lightRig rig="harsh" dir="t"/>
              </a:scene3d>
            </c:spPr>
          </c:marker>
          <c:dPt>
            <c:idx val="22"/>
            <c:marker>
              <c:symbol val="diamond"/>
              <c:size val="10"/>
              <c:spPr>
                <a:solidFill>
                  <a:schemeClr val="tx1"/>
                </a:solidFill>
                <a:ln w="19050">
                  <a:solidFill>
                    <a:schemeClr val="bg1">
                      <a:lumMod val="95000"/>
                    </a:schemeClr>
                  </a:solidFill>
                </a:ln>
                <a:effectLst/>
                <a:scene3d>
                  <a:camera prst="orthographicFront"/>
                  <a:lightRig rig="harsh" dir="t"/>
                </a:scene3d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82A-45FF-966D-AF706C73ECDC}"/>
              </c:ext>
            </c:extLst>
          </c:dPt>
          <c:xVal>
            <c:numRef>
              <c:f>'Data 1.4'!$D$9:$D$41</c:f>
              <c:numCache>
                <c:formatCode>0.0%</c:formatCode>
                <c:ptCount val="33"/>
                <c:pt idx="0">
                  <c:v>-7.7450482478415442E-3</c:v>
                </c:pt>
                <c:pt idx="1">
                  <c:v>-6.3356756134085937E-3</c:v>
                </c:pt>
                <c:pt idx="2">
                  <c:v>-5.4195804195804193E-3</c:v>
                </c:pt>
                <c:pt idx="3">
                  <c:v>-5.3565450284566458E-3</c:v>
                </c:pt>
                <c:pt idx="4">
                  <c:v>-4.4526901669758815E-3</c:v>
                </c:pt>
                <c:pt idx="5">
                  <c:v>-3.8994800693240902E-3</c:v>
                </c:pt>
                <c:pt idx="6">
                  <c:v>-3.7557993961263715E-3</c:v>
                </c:pt>
                <c:pt idx="7">
                  <c:v>-2.7479892761394101E-3</c:v>
                </c:pt>
                <c:pt idx="8">
                  <c:v>-2.7145541866778031E-3</c:v>
                </c:pt>
                <c:pt idx="9">
                  <c:v>-2.0639834881320948E-3</c:v>
                </c:pt>
                <c:pt idx="10">
                  <c:v>-1.2605042016806723E-3</c:v>
                </c:pt>
                <c:pt idx="11">
                  <c:v>-1.1537096201632944E-3</c:v>
                </c:pt>
                <c:pt idx="12">
                  <c:v>-9.7181729834791054E-4</c:v>
                </c:pt>
                <c:pt idx="13">
                  <c:v>-8.2007544694111863E-4</c:v>
                </c:pt>
                <c:pt idx="14">
                  <c:v>2.6897989375294196E-4</c:v>
                </c:pt>
                <c:pt idx="15">
                  <c:v>6.4713495705377103E-4</c:v>
                </c:pt>
                <c:pt idx="16">
                  <c:v>1.2574454003970879E-3</c:v>
                </c:pt>
                <c:pt idx="17">
                  <c:v>1.3114344595016548E-3</c:v>
                </c:pt>
                <c:pt idx="18">
                  <c:v>1.3462211572117066E-3</c:v>
                </c:pt>
                <c:pt idx="19">
                  <c:v>1.5307424100688834E-3</c:v>
                </c:pt>
                <c:pt idx="20">
                  <c:v>1.8496254508462036E-3</c:v>
                </c:pt>
                <c:pt idx="21">
                  <c:v>2.1735350373848026E-3</c:v>
                </c:pt>
                <c:pt idx="22">
                  <c:v>2.4517032886005015E-3</c:v>
                </c:pt>
                <c:pt idx="23">
                  <c:v>2.6715277996039854E-3</c:v>
                </c:pt>
                <c:pt idx="24">
                  <c:v>3.5106382978723405E-3</c:v>
                </c:pt>
                <c:pt idx="25">
                  <c:v>4.326720135078092E-3</c:v>
                </c:pt>
                <c:pt idx="26">
                  <c:v>4.5777949368484916E-3</c:v>
                </c:pt>
                <c:pt idx="27">
                  <c:v>5.4289430526494372E-3</c:v>
                </c:pt>
                <c:pt idx="28">
                  <c:v>8.6363636363636365E-3</c:v>
                </c:pt>
                <c:pt idx="29">
                  <c:v>8.6792695887411026E-3</c:v>
                </c:pt>
                <c:pt idx="30">
                  <c:v>9.0614269362838604E-3</c:v>
                </c:pt>
                <c:pt idx="31">
                  <c:v>1.0307671323629704E-2</c:v>
                </c:pt>
                <c:pt idx="32">
                  <c:v>1.3875013875013876E-2</c:v>
                </c:pt>
              </c:numCache>
            </c:numRef>
          </c:xVal>
          <c:yVal>
            <c:numRef>
              <c:f>'Data 1.4'!$E$9:$E$41</c:f>
              <c:numCache>
                <c:formatCode>General</c:formatCode>
                <c:ptCount val="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A90-4A2A-8802-8A5E8AC30D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6845552"/>
        <c:axId val="666848176"/>
      </c:scatterChart>
      <c:valAx>
        <c:axId val="666845552"/>
        <c:scaling>
          <c:orientation val="minMax"/>
        </c:scaling>
        <c:delete val="1"/>
        <c:axPos val="b"/>
        <c:numFmt formatCode="0.00%" sourceLinked="0"/>
        <c:majorTickMark val="out"/>
        <c:minorTickMark val="none"/>
        <c:tickLblPos val="nextTo"/>
        <c:crossAx val="666848176"/>
        <c:crosses val="autoZero"/>
        <c:crossBetween val="midCat"/>
      </c:valAx>
      <c:valAx>
        <c:axId val="666848176"/>
        <c:scaling>
          <c:orientation val="minMax"/>
          <c:max val="34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666845552"/>
        <c:crosses val="autoZero"/>
        <c:crossBetween val="midCat"/>
      </c:valAx>
      <c:valAx>
        <c:axId val="44340353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400" b="1"/>
                  <a:t>Percentage change</a:t>
                </a:r>
              </a:p>
            </c:rich>
          </c:tx>
          <c:layout>
            <c:manualLayout>
              <c:xMode val="edge"/>
              <c:yMode val="edge"/>
              <c:x val="0.41872517962425981"/>
              <c:y val="0.9685447732826499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sz="14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%" sourceLinked="0"/>
        <c:majorTickMark val="out"/>
        <c:minorTickMark val="none"/>
        <c:tickLblPos val="low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3403864"/>
        <c:crossesAt val="1"/>
        <c:crossBetween val="midCat"/>
      </c:valAx>
      <c:catAx>
        <c:axId val="4434038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3403536"/>
        <c:crosses val="autoZero"/>
        <c:auto val="1"/>
        <c:lblAlgn val="ctr"/>
        <c:lblOffset val="100"/>
        <c:tickLblSkip val="1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0575006297587417"/>
          <c:y val="0.53469899990009728"/>
          <c:w val="0.26095187018031418"/>
          <c:h val="0.259782245233776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 sz="1400" b="1" i="0" baseline="0">
                <a:effectLst/>
              </a:rPr>
              <a:t>Figure 1.5: Components of population change in UK constituent countries, mid-2008 to mid-2018</a:t>
            </a:r>
            <a:endParaRPr lang="en-GB" sz="1050">
              <a:effectLst/>
            </a:endParaRPr>
          </a:p>
        </c:rich>
      </c:tx>
      <c:layout>
        <c:manualLayout>
          <c:xMode val="edge"/>
          <c:yMode val="edge"/>
          <c:x val="0.10796588416142057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9599098183096582E-2"/>
          <c:y val="5.1694258239285855E-2"/>
          <c:w val="0.89535410487822109"/>
          <c:h val="0.8426705475077166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'Data 1.5'!$H$6</c:f>
              <c:strCache>
                <c:ptCount val="1"/>
                <c:pt idx="0">
                  <c:v>Natural change (births minus deaths)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solidFill>
                <a:schemeClr val="bg1">
                  <a:lumMod val="50000"/>
                </a:schemeClr>
              </a:solidFill>
            </a:ln>
            <a:effectLst/>
          </c:spPr>
          <c:invertIfNegative val="0"/>
          <c:dLbls>
            <c:dLbl>
              <c:idx val="3"/>
              <c:layout>
                <c:manualLayout>
                  <c:x val="8.7545000370515255E-2"/>
                  <c:y val="-3.5645336616677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162-41D7-9932-A509F6D44C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ysClr val="windowText" lastClr="000000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 1.5'!$A$12:$A$15</c:f>
              <c:strCache>
                <c:ptCount val="4"/>
                <c:pt idx="0">
                  <c:v>Northern Ireland</c:v>
                </c:pt>
                <c:pt idx="1">
                  <c:v>England</c:v>
                </c:pt>
                <c:pt idx="2">
                  <c:v>Wales</c:v>
                </c:pt>
                <c:pt idx="3">
                  <c:v>Scotland</c:v>
                </c:pt>
              </c:strCache>
            </c:strRef>
          </c:cat>
          <c:val>
            <c:numRef>
              <c:f>'Data 1.5'!$H$12:$H$15</c:f>
              <c:numCache>
                <c:formatCode>0.0%</c:formatCode>
                <c:ptCount val="4"/>
                <c:pt idx="0">
                  <c:v>5.3750888063526896E-2</c:v>
                </c:pt>
                <c:pt idx="1">
                  <c:v>3.7215463769360316E-2</c:v>
                </c:pt>
                <c:pt idx="2">
                  <c:v>6.7461656444252173E-3</c:v>
                </c:pt>
                <c:pt idx="3">
                  <c:v>1.711737684752734E-3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E1-4839-B867-5BDC7E8F4151}"/>
            </c:ext>
          </c:extLst>
        </c:ser>
        <c:ser>
          <c:idx val="1"/>
          <c:order val="1"/>
          <c:tx>
            <c:strRef>
              <c:f>'Data 1.5'!$I$6</c:f>
              <c:strCache>
                <c:ptCount val="1"/>
                <c:pt idx="0">
                  <c:v>Net migration and other changes</c:v>
                </c:pt>
              </c:strCache>
            </c:strRef>
          </c:tx>
          <c:spPr>
            <a:solidFill>
              <a:srgbClr val="2DA197"/>
            </a:solidFill>
            <a:ln>
              <a:solidFill>
                <a:srgbClr val="1F7069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 1.5'!$A$12:$A$15</c:f>
              <c:strCache>
                <c:ptCount val="4"/>
                <c:pt idx="0">
                  <c:v>Northern Ireland</c:v>
                </c:pt>
                <c:pt idx="1">
                  <c:v>England</c:v>
                </c:pt>
                <c:pt idx="2">
                  <c:v>Wales</c:v>
                </c:pt>
                <c:pt idx="3">
                  <c:v>Scotland</c:v>
                </c:pt>
              </c:strCache>
            </c:strRef>
          </c:cat>
          <c:val>
            <c:numRef>
              <c:f>'Data 1.5'!$I$12:$I$15</c:f>
              <c:numCache>
                <c:formatCode>0.0%</c:formatCode>
                <c:ptCount val="4"/>
                <c:pt idx="0">
                  <c:v>3.8546453591373868E-3</c:v>
                </c:pt>
                <c:pt idx="1">
                  <c:v>4.3094417455599929E-2</c:v>
                </c:pt>
                <c:pt idx="2">
                  <c:v>3.052050866743317E-2</c:v>
                </c:pt>
                <c:pt idx="3">
                  <c:v>4.350343077898864E-2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E1-4839-B867-5BDC7E8F41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81563976"/>
        <c:axId val="681559056"/>
      </c:barChart>
      <c:catAx>
        <c:axId val="681563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81559056"/>
        <c:crosses val="autoZero"/>
        <c:auto val="1"/>
        <c:lblAlgn val="ctr"/>
        <c:lblOffset val="100"/>
        <c:noMultiLvlLbl val="0"/>
      </c:catAx>
      <c:valAx>
        <c:axId val="68155905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400" b="1"/>
                  <a:t>Percentage change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81563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17287357327294"/>
          <c:y val="5.38916562837699E-2"/>
          <c:w val="0.77653307052831599"/>
          <c:h val="0.115740350605862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GB" sz="1400" b="1" i="0" baseline="0">
                <a:effectLst/>
              </a:rPr>
              <a:t>Figure 1.6: Population by age and sex, mid-2008 and mid-2018</a:t>
            </a:r>
            <a:endParaRPr lang="en-GB" sz="1400">
              <a:effectLst/>
            </a:endParaRPr>
          </a:p>
        </c:rich>
      </c:tx>
      <c:layout>
        <c:manualLayout>
          <c:xMode val="edge"/>
          <c:yMode val="edge"/>
          <c:x val="0.21609385783298829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541062801932369"/>
          <c:y val="7.8917089678511007E-2"/>
          <c:w val="0.71282611412703833"/>
          <c:h val="0.7830423988879562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'Data 1.6'!$C$6</c:f>
              <c:strCache>
                <c:ptCount val="1"/>
                <c:pt idx="0">
                  <c:v>Females</c:v>
                </c:pt>
              </c:strCache>
            </c:strRef>
          </c:tx>
          <c:spPr>
            <a:solidFill>
              <a:srgbClr val="2DA197"/>
            </a:solidFill>
          </c:spPr>
          <c:invertIfNegative val="0"/>
          <c:cat>
            <c:numRef>
              <c:f>'Data 1.6'!$A$8:$A$98</c:f>
              <c:numCache>
                <c:formatCode>General</c:formatCode>
                <c:ptCount val="9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</c:numCache>
            </c:numRef>
          </c:cat>
          <c:val>
            <c:numRef>
              <c:f>'Data 1.6'!$C$8:$C$98</c:f>
              <c:numCache>
                <c:formatCode>0;[Black]0</c:formatCode>
                <c:ptCount val="91"/>
                <c:pt idx="0">
                  <c:v>25478</c:v>
                </c:pt>
                <c:pt idx="1">
                  <c:v>26041</c:v>
                </c:pt>
                <c:pt idx="2">
                  <c:v>27052</c:v>
                </c:pt>
                <c:pt idx="3">
                  <c:v>27769</c:v>
                </c:pt>
                <c:pt idx="4">
                  <c:v>27943</c:v>
                </c:pt>
                <c:pt idx="5">
                  <c:v>28697</c:v>
                </c:pt>
                <c:pt idx="6">
                  <c:v>29249</c:v>
                </c:pt>
                <c:pt idx="7">
                  <c:v>30334</c:v>
                </c:pt>
                <c:pt idx="8">
                  <c:v>29085</c:v>
                </c:pt>
                <c:pt idx="9">
                  <c:v>29878</c:v>
                </c:pt>
                <c:pt idx="10">
                  <c:v>29763</c:v>
                </c:pt>
                <c:pt idx="11">
                  <c:v>28452</c:v>
                </c:pt>
                <c:pt idx="12">
                  <c:v>27978</c:v>
                </c:pt>
                <c:pt idx="13">
                  <c:v>27444</c:v>
                </c:pt>
                <c:pt idx="14">
                  <c:v>26887</c:v>
                </c:pt>
                <c:pt idx="15">
                  <c:v>26316</c:v>
                </c:pt>
                <c:pt idx="16">
                  <c:v>26180</c:v>
                </c:pt>
                <c:pt idx="17">
                  <c:v>27395</c:v>
                </c:pt>
                <c:pt idx="18">
                  <c:v>28010</c:v>
                </c:pt>
                <c:pt idx="19">
                  <c:v>31258</c:v>
                </c:pt>
                <c:pt idx="20">
                  <c:v>32817</c:v>
                </c:pt>
                <c:pt idx="21">
                  <c:v>34397</c:v>
                </c:pt>
                <c:pt idx="22">
                  <c:v>34625</c:v>
                </c:pt>
                <c:pt idx="23">
                  <c:v>35203</c:v>
                </c:pt>
                <c:pt idx="24">
                  <c:v>36295</c:v>
                </c:pt>
                <c:pt idx="25">
                  <c:v>37508</c:v>
                </c:pt>
                <c:pt idx="26">
                  <c:v>39612</c:v>
                </c:pt>
                <c:pt idx="27">
                  <c:v>39220</c:v>
                </c:pt>
                <c:pt idx="28">
                  <c:v>37773</c:v>
                </c:pt>
                <c:pt idx="29">
                  <c:v>37695</c:v>
                </c:pt>
                <c:pt idx="30">
                  <c:v>37934</c:v>
                </c:pt>
                <c:pt idx="31">
                  <c:v>36980</c:v>
                </c:pt>
                <c:pt idx="32">
                  <c:v>36365</c:v>
                </c:pt>
                <c:pt idx="33">
                  <c:v>36579</c:v>
                </c:pt>
                <c:pt idx="34">
                  <c:v>35459</c:v>
                </c:pt>
                <c:pt idx="35">
                  <c:v>35961</c:v>
                </c:pt>
                <c:pt idx="36">
                  <c:v>36497</c:v>
                </c:pt>
                <c:pt idx="37">
                  <c:v>35913</c:v>
                </c:pt>
                <c:pt idx="38">
                  <c:v>35192</c:v>
                </c:pt>
                <c:pt idx="39">
                  <c:v>33685</c:v>
                </c:pt>
                <c:pt idx="40">
                  <c:v>31815</c:v>
                </c:pt>
                <c:pt idx="41">
                  <c:v>30712</c:v>
                </c:pt>
                <c:pt idx="42">
                  <c:v>32769</c:v>
                </c:pt>
                <c:pt idx="43">
                  <c:v>33233</c:v>
                </c:pt>
                <c:pt idx="44">
                  <c:v>33418</c:v>
                </c:pt>
                <c:pt idx="45">
                  <c:v>35596</c:v>
                </c:pt>
                <c:pt idx="46">
                  <c:v>38172</c:v>
                </c:pt>
                <c:pt idx="47">
                  <c:v>39954</c:v>
                </c:pt>
                <c:pt idx="48">
                  <c:v>39228</c:v>
                </c:pt>
                <c:pt idx="49">
                  <c:v>40776</c:v>
                </c:pt>
                <c:pt idx="50">
                  <c:v>41471</c:v>
                </c:pt>
                <c:pt idx="51">
                  <c:v>41295</c:v>
                </c:pt>
                <c:pt idx="52">
                  <c:v>41262</c:v>
                </c:pt>
                <c:pt idx="53">
                  <c:v>42493</c:v>
                </c:pt>
                <c:pt idx="54">
                  <c:v>42297</c:v>
                </c:pt>
                <c:pt idx="55">
                  <c:v>41967</c:v>
                </c:pt>
                <c:pt idx="56">
                  <c:v>40603</c:v>
                </c:pt>
                <c:pt idx="57">
                  <c:v>39689</c:v>
                </c:pt>
                <c:pt idx="58">
                  <c:v>38242</c:v>
                </c:pt>
                <c:pt idx="59">
                  <c:v>38107</c:v>
                </c:pt>
                <c:pt idx="60">
                  <c:v>37003</c:v>
                </c:pt>
                <c:pt idx="61">
                  <c:v>35770</c:v>
                </c:pt>
                <c:pt idx="62">
                  <c:v>34621</c:v>
                </c:pt>
                <c:pt idx="63">
                  <c:v>33182</c:v>
                </c:pt>
                <c:pt idx="64">
                  <c:v>32487</c:v>
                </c:pt>
                <c:pt idx="65">
                  <c:v>31832</c:v>
                </c:pt>
                <c:pt idx="66">
                  <c:v>30645</c:v>
                </c:pt>
                <c:pt idx="67">
                  <c:v>30850</c:v>
                </c:pt>
                <c:pt idx="68">
                  <c:v>30733</c:v>
                </c:pt>
                <c:pt idx="69">
                  <c:v>31339</c:v>
                </c:pt>
                <c:pt idx="70">
                  <c:v>32133</c:v>
                </c:pt>
                <c:pt idx="71">
                  <c:v>34834</c:v>
                </c:pt>
                <c:pt idx="72">
                  <c:v>26024</c:v>
                </c:pt>
                <c:pt idx="73">
                  <c:v>24750</c:v>
                </c:pt>
                <c:pt idx="74">
                  <c:v>24869</c:v>
                </c:pt>
                <c:pt idx="75">
                  <c:v>23982</c:v>
                </c:pt>
                <c:pt idx="76">
                  <c:v>21992</c:v>
                </c:pt>
                <c:pt idx="77">
                  <c:v>20286</c:v>
                </c:pt>
                <c:pt idx="78">
                  <c:v>20280</c:v>
                </c:pt>
                <c:pt idx="79">
                  <c:v>19521</c:v>
                </c:pt>
                <c:pt idx="80">
                  <c:v>18649</c:v>
                </c:pt>
                <c:pt idx="81">
                  <c:v>17658</c:v>
                </c:pt>
                <c:pt idx="82">
                  <c:v>16493</c:v>
                </c:pt>
                <c:pt idx="83">
                  <c:v>15250</c:v>
                </c:pt>
                <c:pt idx="84">
                  <c:v>13884</c:v>
                </c:pt>
                <c:pt idx="85">
                  <c:v>12460</c:v>
                </c:pt>
                <c:pt idx="86">
                  <c:v>11739</c:v>
                </c:pt>
                <c:pt idx="87">
                  <c:v>10286</c:v>
                </c:pt>
                <c:pt idx="88">
                  <c:v>8882</c:v>
                </c:pt>
                <c:pt idx="89">
                  <c:v>7590</c:v>
                </c:pt>
                <c:pt idx="90">
                  <c:v>29307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68-49C0-A23E-7A5E213C48DA}"/>
            </c:ext>
          </c:extLst>
        </c:ser>
        <c:ser>
          <c:idx val="0"/>
          <c:order val="1"/>
          <c:tx>
            <c:strRef>
              <c:f>'Data 1.6'!$B$6</c:f>
              <c:strCache>
                <c:ptCount val="1"/>
                <c:pt idx="0">
                  <c:v>Males </c:v>
                </c:pt>
              </c:strCache>
            </c:strRef>
          </c:tx>
          <c:spPr>
            <a:solidFill>
              <a:srgbClr val="2DA197"/>
            </a:solidFill>
          </c:spPr>
          <c:invertIfNegative val="0"/>
          <c:cat>
            <c:numRef>
              <c:f>'Data 1.6'!$A$8:$A$98</c:f>
              <c:numCache>
                <c:formatCode>General</c:formatCode>
                <c:ptCount val="9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</c:numCache>
            </c:numRef>
          </c:cat>
          <c:val>
            <c:numRef>
              <c:f>'Data 1.6'!$B$8:$B$98</c:f>
              <c:numCache>
                <c:formatCode>0;[Black]0</c:formatCode>
                <c:ptCount val="91"/>
                <c:pt idx="0">
                  <c:v>-26832</c:v>
                </c:pt>
                <c:pt idx="1">
                  <c:v>-27811</c:v>
                </c:pt>
                <c:pt idx="2">
                  <c:v>-29032</c:v>
                </c:pt>
                <c:pt idx="3">
                  <c:v>-29296</c:v>
                </c:pt>
                <c:pt idx="4">
                  <c:v>-29608</c:v>
                </c:pt>
                <c:pt idx="5">
                  <c:v>-30015</c:v>
                </c:pt>
                <c:pt idx="6">
                  <c:v>-31003</c:v>
                </c:pt>
                <c:pt idx="7">
                  <c:v>-31760</c:v>
                </c:pt>
                <c:pt idx="8">
                  <c:v>-30122</c:v>
                </c:pt>
                <c:pt idx="9">
                  <c:v>-30946</c:v>
                </c:pt>
                <c:pt idx="10">
                  <c:v>-30815</c:v>
                </c:pt>
                <c:pt idx="11">
                  <c:v>-29788</c:v>
                </c:pt>
                <c:pt idx="12">
                  <c:v>-29050</c:v>
                </c:pt>
                <c:pt idx="13">
                  <c:v>-29105</c:v>
                </c:pt>
                <c:pt idx="14">
                  <c:v>-28508</c:v>
                </c:pt>
                <c:pt idx="15">
                  <c:v>-27445</c:v>
                </c:pt>
                <c:pt idx="16">
                  <c:v>-27290</c:v>
                </c:pt>
                <c:pt idx="17">
                  <c:v>-28431</c:v>
                </c:pt>
                <c:pt idx="18">
                  <c:v>-29913</c:v>
                </c:pt>
                <c:pt idx="19">
                  <c:v>-32326</c:v>
                </c:pt>
                <c:pt idx="20">
                  <c:v>-33736</c:v>
                </c:pt>
                <c:pt idx="21">
                  <c:v>-35241</c:v>
                </c:pt>
                <c:pt idx="22">
                  <c:v>-35695</c:v>
                </c:pt>
                <c:pt idx="23">
                  <c:v>-35912</c:v>
                </c:pt>
                <c:pt idx="24">
                  <c:v>-36703</c:v>
                </c:pt>
                <c:pt idx="25">
                  <c:v>-36944</c:v>
                </c:pt>
                <c:pt idx="26">
                  <c:v>-39075</c:v>
                </c:pt>
                <c:pt idx="27">
                  <c:v>-39374</c:v>
                </c:pt>
                <c:pt idx="28">
                  <c:v>-37825</c:v>
                </c:pt>
                <c:pt idx="29">
                  <c:v>-37314</c:v>
                </c:pt>
                <c:pt idx="30">
                  <c:v>-37276</c:v>
                </c:pt>
                <c:pt idx="31">
                  <c:v>-35819</c:v>
                </c:pt>
                <c:pt idx="32">
                  <c:v>-35819</c:v>
                </c:pt>
                <c:pt idx="33">
                  <c:v>-35044</c:v>
                </c:pt>
                <c:pt idx="34">
                  <c:v>-33983</c:v>
                </c:pt>
                <c:pt idx="35">
                  <c:v>-34304</c:v>
                </c:pt>
                <c:pt idx="36">
                  <c:v>-34613</c:v>
                </c:pt>
                <c:pt idx="37">
                  <c:v>-34557</c:v>
                </c:pt>
                <c:pt idx="38">
                  <c:v>-34016</c:v>
                </c:pt>
                <c:pt idx="39">
                  <c:v>-33259</c:v>
                </c:pt>
                <c:pt idx="40">
                  <c:v>-30305</c:v>
                </c:pt>
                <c:pt idx="41">
                  <c:v>-30240</c:v>
                </c:pt>
                <c:pt idx="42">
                  <c:v>-31456</c:v>
                </c:pt>
                <c:pt idx="43">
                  <c:v>-31362</c:v>
                </c:pt>
                <c:pt idx="44">
                  <c:v>-32212</c:v>
                </c:pt>
                <c:pt idx="45">
                  <c:v>-34047</c:v>
                </c:pt>
                <c:pt idx="46">
                  <c:v>-35633</c:v>
                </c:pt>
                <c:pt idx="47">
                  <c:v>-36742</c:v>
                </c:pt>
                <c:pt idx="48">
                  <c:v>-36320</c:v>
                </c:pt>
                <c:pt idx="49">
                  <c:v>-37819</c:v>
                </c:pt>
                <c:pt idx="50">
                  <c:v>-38490</c:v>
                </c:pt>
                <c:pt idx="51">
                  <c:v>-39277</c:v>
                </c:pt>
                <c:pt idx="52">
                  <c:v>-38616</c:v>
                </c:pt>
                <c:pt idx="53">
                  <c:v>-40178</c:v>
                </c:pt>
                <c:pt idx="54">
                  <c:v>-39308</c:v>
                </c:pt>
                <c:pt idx="55">
                  <c:v>-39354</c:v>
                </c:pt>
                <c:pt idx="56">
                  <c:v>-38748</c:v>
                </c:pt>
                <c:pt idx="57">
                  <c:v>-37685</c:v>
                </c:pt>
                <c:pt idx="58">
                  <c:v>-36500</c:v>
                </c:pt>
                <c:pt idx="59">
                  <c:v>-35765</c:v>
                </c:pt>
                <c:pt idx="60">
                  <c:v>-34827</c:v>
                </c:pt>
                <c:pt idx="61">
                  <c:v>-33894</c:v>
                </c:pt>
                <c:pt idx="62">
                  <c:v>-32738</c:v>
                </c:pt>
                <c:pt idx="63">
                  <c:v>-31050</c:v>
                </c:pt>
                <c:pt idx="64">
                  <c:v>-30734</c:v>
                </c:pt>
                <c:pt idx="65">
                  <c:v>-29878</c:v>
                </c:pt>
                <c:pt idx="66">
                  <c:v>-28670</c:v>
                </c:pt>
                <c:pt idx="67">
                  <c:v>-28628</c:v>
                </c:pt>
                <c:pt idx="68">
                  <c:v>-28748</c:v>
                </c:pt>
                <c:pt idx="69">
                  <c:v>-29090</c:v>
                </c:pt>
                <c:pt idx="70">
                  <c:v>-29649</c:v>
                </c:pt>
                <c:pt idx="71">
                  <c:v>-31649</c:v>
                </c:pt>
                <c:pt idx="72">
                  <c:v>-23530</c:v>
                </c:pt>
                <c:pt idx="73">
                  <c:v>-21656</c:v>
                </c:pt>
                <c:pt idx="74">
                  <c:v>-21871</c:v>
                </c:pt>
                <c:pt idx="75">
                  <c:v>-20050</c:v>
                </c:pt>
                <c:pt idx="76">
                  <c:v>-17826</c:v>
                </c:pt>
                <c:pt idx="77">
                  <c:v>-15984</c:v>
                </c:pt>
                <c:pt idx="78">
                  <c:v>-16027</c:v>
                </c:pt>
                <c:pt idx="79">
                  <c:v>-15154</c:v>
                </c:pt>
                <c:pt idx="80">
                  <c:v>-14285</c:v>
                </c:pt>
                <c:pt idx="81">
                  <c:v>-12610</c:v>
                </c:pt>
                <c:pt idx="82">
                  <c:v>-11644</c:v>
                </c:pt>
                <c:pt idx="83">
                  <c:v>-10622</c:v>
                </c:pt>
                <c:pt idx="84">
                  <c:v>-9163</c:v>
                </c:pt>
                <c:pt idx="85">
                  <c:v>-8139</c:v>
                </c:pt>
                <c:pt idx="86">
                  <c:v>-7240</c:v>
                </c:pt>
                <c:pt idx="87">
                  <c:v>-6118</c:v>
                </c:pt>
                <c:pt idx="88">
                  <c:v>-4905</c:v>
                </c:pt>
                <c:pt idx="89">
                  <c:v>-4090</c:v>
                </c:pt>
                <c:pt idx="90">
                  <c:v>-12620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68-49C0-A23E-7A5E213C4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3621632"/>
        <c:axId val="93632000"/>
      </c:barChart>
      <c:scatterChart>
        <c:scatterStyle val="lineMarker"/>
        <c:varyColors val="0"/>
        <c:ser>
          <c:idx val="2"/>
          <c:order val="2"/>
          <c:tx>
            <c:strRef>
              <c:f>'Data 1.6'!$D$6</c:f>
              <c:strCache>
                <c:ptCount val="1"/>
                <c:pt idx="0">
                  <c:v>Males </c:v>
                </c:pt>
              </c:strCache>
            </c:strRef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'Data 1.6'!$D$8:$D$98</c:f>
              <c:numCache>
                <c:formatCode>0;[Black]0</c:formatCode>
                <c:ptCount val="91"/>
                <c:pt idx="0">
                  <c:v>-30335</c:v>
                </c:pt>
                <c:pt idx="1">
                  <c:v>-29400</c:v>
                </c:pt>
                <c:pt idx="2">
                  <c:v>-28449</c:v>
                </c:pt>
                <c:pt idx="3">
                  <c:v>-28479</c:v>
                </c:pt>
                <c:pt idx="4">
                  <c:v>-28029</c:v>
                </c:pt>
                <c:pt idx="5">
                  <c:v>-26868</c:v>
                </c:pt>
                <c:pt idx="6">
                  <c:v>-26709</c:v>
                </c:pt>
                <c:pt idx="7">
                  <c:v>-27430</c:v>
                </c:pt>
                <c:pt idx="8">
                  <c:v>-28580</c:v>
                </c:pt>
                <c:pt idx="9">
                  <c:v>-29543</c:v>
                </c:pt>
                <c:pt idx="10">
                  <c:v>-30111</c:v>
                </c:pt>
                <c:pt idx="11">
                  <c:v>-31244</c:v>
                </c:pt>
                <c:pt idx="12">
                  <c:v>-31122</c:v>
                </c:pt>
                <c:pt idx="13">
                  <c:v>-31382</c:v>
                </c:pt>
                <c:pt idx="14">
                  <c:v>-32074</c:v>
                </c:pt>
                <c:pt idx="15">
                  <c:v>-32178</c:v>
                </c:pt>
                <c:pt idx="16">
                  <c:v>-33012</c:v>
                </c:pt>
                <c:pt idx="17">
                  <c:v>-32934</c:v>
                </c:pt>
                <c:pt idx="18">
                  <c:v>-33433</c:v>
                </c:pt>
                <c:pt idx="19">
                  <c:v>-34780</c:v>
                </c:pt>
                <c:pt idx="20">
                  <c:v>-36167</c:v>
                </c:pt>
                <c:pt idx="21">
                  <c:v>-34119</c:v>
                </c:pt>
                <c:pt idx="22">
                  <c:v>-34646</c:v>
                </c:pt>
                <c:pt idx="23">
                  <c:v>-34312</c:v>
                </c:pt>
                <c:pt idx="24">
                  <c:v>-32999</c:v>
                </c:pt>
                <c:pt idx="25">
                  <c:v>-33427</c:v>
                </c:pt>
                <c:pt idx="26">
                  <c:v>-33589</c:v>
                </c:pt>
                <c:pt idx="27">
                  <c:v>-34126</c:v>
                </c:pt>
                <c:pt idx="28">
                  <c:v>-33266</c:v>
                </c:pt>
                <c:pt idx="29">
                  <c:v>-32063</c:v>
                </c:pt>
                <c:pt idx="30">
                  <c:v>-29401</c:v>
                </c:pt>
                <c:pt idx="31">
                  <c:v>-28898</c:v>
                </c:pt>
                <c:pt idx="32">
                  <c:v>-30470</c:v>
                </c:pt>
                <c:pt idx="33">
                  <c:v>-30370</c:v>
                </c:pt>
                <c:pt idx="34">
                  <c:v>-31234</c:v>
                </c:pt>
                <c:pt idx="35">
                  <c:v>-33099</c:v>
                </c:pt>
                <c:pt idx="36">
                  <c:v>-34942</c:v>
                </c:pt>
                <c:pt idx="37">
                  <c:v>-36503</c:v>
                </c:pt>
                <c:pt idx="38">
                  <c:v>-36217</c:v>
                </c:pt>
                <c:pt idx="39">
                  <c:v>-37885</c:v>
                </c:pt>
                <c:pt idx="40">
                  <c:v>-38627</c:v>
                </c:pt>
                <c:pt idx="41">
                  <c:v>-39651</c:v>
                </c:pt>
                <c:pt idx="42">
                  <c:v>-39039</c:v>
                </c:pt>
                <c:pt idx="43">
                  <c:v>-40625</c:v>
                </c:pt>
                <c:pt idx="44">
                  <c:v>-39918</c:v>
                </c:pt>
                <c:pt idx="45">
                  <c:v>-39986</c:v>
                </c:pt>
                <c:pt idx="46">
                  <c:v>-39682</c:v>
                </c:pt>
                <c:pt idx="47">
                  <c:v>-38619</c:v>
                </c:pt>
                <c:pt idx="48">
                  <c:v>-37583</c:v>
                </c:pt>
                <c:pt idx="49">
                  <c:v>-37161</c:v>
                </c:pt>
                <c:pt idx="50">
                  <c:v>-36276</c:v>
                </c:pt>
                <c:pt idx="51">
                  <c:v>-35598</c:v>
                </c:pt>
                <c:pt idx="52">
                  <c:v>-34761</c:v>
                </c:pt>
                <c:pt idx="53">
                  <c:v>-33308</c:v>
                </c:pt>
                <c:pt idx="54">
                  <c:v>-33066</c:v>
                </c:pt>
                <c:pt idx="55">
                  <c:v>-32467</c:v>
                </c:pt>
                <c:pt idx="56">
                  <c:v>-31317</c:v>
                </c:pt>
                <c:pt idx="57">
                  <c:v>-31923</c:v>
                </c:pt>
                <c:pt idx="58">
                  <c:v>-32236</c:v>
                </c:pt>
                <c:pt idx="59">
                  <c:v>-33225</c:v>
                </c:pt>
                <c:pt idx="60">
                  <c:v>-34223</c:v>
                </c:pt>
                <c:pt idx="61">
                  <c:v>-37012</c:v>
                </c:pt>
                <c:pt idx="62">
                  <c:v>-28481</c:v>
                </c:pt>
                <c:pt idx="63">
                  <c:v>-26688</c:v>
                </c:pt>
                <c:pt idx="64">
                  <c:v>-27380</c:v>
                </c:pt>
                <c:pt idx="65">
                  <c:v>-26067</c:v>
                </c:pt>
                <c:pt idx="66">
                  <c:v>-23918</c:v>
                </c:pt>
                <c:pt idx="67">
                  <c:v>-22124</c:v>
                </c:pt>
                <c:pt idx="68">
                  <c:v>-22748</c:v>
                </c:pt>
                <c:pt idx="69">
                  <c:v>-22349</c:v>
                </c:pt>
                <c:pt idx="70">
                  <c:v>-21718</c:v>
                </c:pt>
                <c:pt idx="71">
                  <c:v>-20385</c:v>
                </c:pt>
                <c:pt idx="72">
                  <c:v>-19677</c:v>
                </c:pt>
                <c:pt idx="73">
                  <c:v>-18792</c:v>
                </c:pt>
                <c:pt idx="74">
                  <c:v>-17470</c:v>
                </c:pt>
                <c:pt idx="75">
                  <c:v>-16454</c:v>
                </c:pt>
                <c:pt idx="76">
                  <c:v>-15944</c:v>
                </c:pt>
                <c:pt idx="77">
                  <c:v>-14848</c:v>
                </c:pt>
                <c:pt idx="78">
                  <c:v>-13422</c:v>
                </c:pt>
                <c:pt idx="79">
                  <c:v>-12428</c:v>
                </c:pt>
                <c:pt idx="80">
                  <c:v>-10943</c:v>
                </c:pt>
                <c:pt idx="81">
                  <c:v>-10070</c:v>
                </c:pt>
                <c:pt idx="82">
                  <c:v>-9206</c:v>
                </c:pt>
                <c:pt idx="83">
                  <c:v>-7985</c:v>
                </c:pt>
                <c:pt idx="84">
                  <c:v>-7114</c:v>
                </c:pt>
                <c:pt idx="85">
                  <c:v>-5755</c:v>
                </c:pt>
                <c:pt idx="86">
                  <c:v>-5267</c:v>
                </c:pt>
                <c:pt idx="87">
                  <c:v>-4712</c:v>
                </c:pt>
                <c:pt idx="88">
                  <c:v>-4056</c:v>
                </c:pt>
                <c:pt idx="89">
                  <c:v>-2270</c:v>
                </c:pt>
                <c:pt idx="90">
                  <c:v>-6899</c:v>
                </c:pt>
              </c:numCache>
            </c:numRef>
          </c:xVal>
          <c:yVal>
            <c:numRef>
              <c:f>'Data 1.6'!$A$8:$A$98</c:f>
              <c:numCache>
                <c:formatCode>General</c:formatCode>
                <c:ptCount val="9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168-49C0-A23E-7A5E213C48DA}"/>
            </c:ext>
          </c:extLst>
        </c:ser>
        <c:ser>
          <c:idx val="3"/>
          <c:order val="3"/>
          <c:tx>
            <c:strRef>
              <c:f>'Data 1.6'!$E$6</c:f>
              <c:strCache>
                <c:ptCount val="1"/>
                <c:pt idx="0">
                  <c:v>Females</c:v>
                </c:pt>
              </c:strCache>
            </c:strRef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'Data 1.6'!$E$8:$E$98</c:f>
              <c:numCache>
                <c:formatCode>0;[Red]0</c:formatCode>
                <c:ptCount val="91"/>
                <c:pt idx="0">
                  <c:v>29211</c:v>
                </c:pt>
                <c:pt idx="1">
                  <c:v>27861</c:v>
                </c:pt>
                <c:pt idx="2">
                  <c:v>27194</c:v>
                </c:pt>
                <c:pt idx="3">
                  <c:v>26770</c:v>
                </c:pt>
                <c:pt idx="4">
                  <c:v>26348</c:v>
                </c:pt>
                <c:pt idx="5">
                  <c:v>25812</c:v>
                </c:pt>
                <c:pt idx="6">
                  <c:v>25697</c:v>
                </c:pt>
                <c:pt idx="7">
                  <c:v>26687</c:v>
                </c:pt>
                <c:pt idx="8">
                  <c:v>26796</c:v>
                </c:pt>
                <c:pt idx="9">
                  <c:v>28096</c:v>
                </c:pt>
                <c:pt idx="10">
                  <c:v>28725</c:v>
                </c:pt>
                <c:pt idx="11">
                  <c:v>29565</c:v>
                </c:pt>
                <c:pt idx="12">
                  <c:v>29258</c:v>
                </c:pt>
                <c:pt idx="13">
                  <c:v>29668</c:v>
                </c:pt>
                <c:pt idx="14">
                  <c:v>30639</c:v>
                </c:pt>
                <c:pt idx="15">
                  <c:v>31381</c:v>
                </c:pt>
                <c:pt idx="16">
                  <c:v>32414</c:v>
                </c:pt>
                <c:pt idx="17">
                  <c:v>32277</c:v>
                </c:pt>
                <c:pt idx="18">
                  <c:v>32340</c:v>
                </c:pt>
                <c:pt idx="19">
                  <c:v>34378</c:v>
                </c:pt>
                <c:pt idx="20">
                  <c:v>35736</c:v>
                </c:pt>
                <c:pt idx="21">
                  <c:v>35013</c:v>
                </c:pt>
                <c:pt idx="22">
                  <c:v>35070</c:v>
                </c:pt>
                <c:pt idx="23">
                  <c:v>34963</c:v>
                </c:pt>
                <c:pt idx="24">
                  <c:v>33660</c:v>
                </c:pt>
                <c:pt idx="25">
                  <c:v>34240</c:v>
                </c:pt>
                <c:pt idx="26">
                  <c:v>34904</c:v>
                </c:pt>
                <c:pt idx="27">
                  <c:v>34639</c:v>
                </c:pt>
                <c:pt idx="28">
                  <c:v>33978</c:v>
                </c:pt>
                <c:pt idx="29">
                  <c:v>32248</c:v>
                </c:pt>
                <c:pt idx="30">
                  <c:v>30454</c:v>
                </c:pt>
                <c:pt idx="31">
                  <c:v>29487</c:v>
                </c:pt>
                <c:pt idx="32">
                  <c:v>31441</c:v>
                </c:pt>
                <c:pt idx="33">
                  <c:v>32166</c:v>
                </c:pt>
                <c:pt idx="34">
                  <c:v>32606</c:v>
                </c:pt>
                <c:pt idx="35">
                  <c:v>34889</c:v>
                </c:pt>
                <c:pt idx="36">
                  <c:v>37541</c:v>
                </c:pt>
                <c:pt idx="37">
                  <c:v>39339</c:v>
                </c:pt>
                <c:pt idx="38">
                  <c:v>38995</c:v>
                </c:pt>
                <c:pt idx="39">
                  <c:v>40464</c:v>
                </c:pt>
                <c:pt idx="40">
                  <c:v>41418</c:v>
                </c:pt>
                <c:pt idx="41">
                  <c:v>41465</c:v>
                </c:pt>
                <c:pt idx="42">
                  <c:v>41551</c:v>
                </c:pt>
                <c:pt idx="43">
                  <c:v>42694</c:v>
                </c:pt>
                <c:pt idx="44">
                  <c:v>42790</c:v>
                </c:pt>
                <c:pt idx="45">
                  <c:v>42445</c:v>
                </c:pt>
                <c:pt idx="46">
                  <c:v>41104</c:v>
                </c:pt>
                <c:pt idx="47">
                  <c:v>40463</c:v>
                </c:pt>
                <c:pt idx="48">
                  <c:v>39078</c:v>
                </c:pt>
                <c:pt idx="49">
                  <c:v>39088</c:v>
                </c:pt>
                <c:pt idx="50">
                  <c:v>38073</c:v>
                </c:pt>
                <c:pt idx="51">
                  <c:v>37035</c:v>
                </c:pt>
                <c:pt idx="52">
                  <c:v>35934</c:v>
                </c:pt>
                <c:pt idx="53">
                  <c:v>34549</c:v>
                </c:pt>
                <c:pt idx="54">
                  <c:v>34126</c:v>
                </c:pt>
                <c:pt idx="55">
                  <c:v>33507</c:v>
                </c:pt>
                <c:pt idx="56">
                  <c:v>32489</c:v>
                </c:pt>
                <c:pt idx="57">
                  <c:v>33115</c:v>
                </c:pt>
                <c:pt idx="58">
                  <c:v>33114</c:v>
                </c:pt>
                <c:pt idx="59">
                  <c:v>34287</c:v>
                </c:pt>
                <c:pt idx="60">
                  <c:v>35498</c:v>
                </c:pt>
                <c:pt idx="61">
                  <c:v>38710</c:v>
                </c:pt>
                <c:pt idx="62">
                  <c:v>29498</c:v>
                </c:pt>
                <c:pt idx="63">
                  <c:v>28486</c:v>
                </c:pt>
                <c:pt idx="64">
                  <c:v>28995</c:v>
                </c:pt>
                <c:pt idx="65">
                  <c:v>28722</c:v>
                </c:pt>
                <c:pt idx="66">
                  <c:v>26762</c:v>
                </c:pt>
                <c:pt idx="67">
                  <c:v>25258</c:v>
                </c:pt>
                <c:pt idx="68">
                  <c:v>25940</c:v>
                </c:pt>
                <c:pt idx="69">
                  <c:v>25515</c:v>
                </c:pt>
                <c:pt idx="70">
                  <c:v>25062</c:v>
                </c:pt>
                <c:pt idx="71">
                  <c:v>24561</c:v>
                </c:pt>
                <c:pt idx="72">
                  <c:v>23950</c:v>
                </c:pt>
                <c:pt idx="73">
                  <c:v>23218</c:v>
                </c:pt>
                <c:pt idx="74">
                  <c:v>22064</c:v>
                </c:pt>
                <c:pt idx="75">
                  <c:v>21189</c:v>
                </c:pt>
                <c:pt idx="76">
                  <c:v>21290</c:v>
                </c:pt>
                <c:pt idx="77">
                  <c:v>20357</c:v>
                </c:pt>
                <c:pt idx="78">
                  <c:v>19392</c:v>
                </c:pt>
                <c:pt idx="79">
                  <c:v>18224</c:v>
                </c:pt>
                <c:pt idx="80">
                  <c:v>16568</c:v>
                </c:pt>
                <c:pt idx="81">
                  <c:v>15744</c:v>
                </c:pt>
                <c:pt idx="82">
                  <c:v>15234</c:v>
                </c:pt>
                <c:pt idx="83">
                  <c:v>13650</c:v>
                </c:pt>
                <c:pt idx="84">
                  <c:v>12702</c:v>
                </c:pt>
                <c:pt idx="85">
                  <c:v>11335</c:v>
                </c:pt>
                <c:pt idx="86">
                  <c:v>10733</c:v>
                </c:pt>
                <c:pt idx="87">
                  <c:v>10193</c:v>
                </c:pt>
                <c:pt idx="88">
                  <c:v>9516</c:v>
                </c:pt>
                <c:pt idx="89">
                  <c:v>5724</c:v>
                </c:pt>
                <c:pt idx="90">
                  <c:v>22237</c:v>
                </c:pt>
              </c:numCache>
            </c:numRef>
          </c:xVal>
          <c:yVal>
            <c:numRef>
              <c:f>'Data 1.6'!$A$8:$A$98</c:f>
              <c:numCache>
                <c:formatCode>General</c:formatCode>
                <c:ptCount val="9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168-49C0-A23E-7A5E213C4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648384"/>
        <c:axId val="93646848"/>
      </c:scatterChart>
      <c:catAx>
        <c:axId val="9362163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400" b="1"/>
                </a:pPr>
                <a:r>
                  <a:rPr lang="en-US" sz="1400" b="1"/>
                  <a:t>Age</a:t>
                </a:r>
              </a:p>
            </c:rich>
          </c:tx>
          <c:layout>
            <c:manualLayout>
              <c:xMode val="edge"/>
              <c:yMode val="edge"/>
              <c:x val="1.2236513914021616E-3"/>
              <c:y val="0.42903073664015351"/>
            </c:manualLayout>
          </c:layout>
          <c:overlay val="0"/>
        </c:title>
        <c:numFmt formatCode="General" sourceLinked="1"/>
        <c:majorTickMark val="none"/>
        <c:minorTickMark val="none"/>
        <c:tickLblPos val="high"/>
        <c:spPr>
          <a:noFill/>
          <a:ln w="50800">
            <a:solidFill>
              <a:schemeClr val="bg1"/>
            </a:solidFill>
          </a:ln>
        </c:spPr>
        <c:txPr>
          <a:bodyPr rot="0" vert="horz"/>
          <a:lstStyle/>
          <a:p>
            <a:pPr>
              <a:defRPr>
                <a:solidFill>
                  <a:schemeClr val="bg1"/>
                </a:solidFill>
              </a:defRPr>
            </a:pPr>
            <a:endParaRPr lang="en-US"/>
          </a:p>
        </c:txPr>
        <c:crossAx val="93632000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93632000"/>
        <c:scaling>
          <c:orientation val="minMax"/>
          <c:max val="50000"/>
          <c:min val="-50000"/>
        </c:scaling>
        <c:delete val="0"/>
        <c:axPos val="b"/>
        <c:title>
          <c:tx>
            <c:rich>
              <a:bodyPr/>
              <a:lstStyle/>
              <a:p>
                <a:pPr>
                  <a:defRPr sz="1400" b="1"/>
                </a:pPr>
                <a:r>
                  <a:rPr lang="en-GB" sz="1400" b="1"/>
                  <a:t>Male population (thousands)</a:t>
                </a:r>
              </a:p>
            </c:rich>
          </c:tx>
          <c:layout>
            <c:manualLayout>
              <c:xMode val="edge"/>
              <c:yMode val="edge"/>
              <c:x val="0.14517772234992363"/>
              <c:y val="0.95122391426959951"/>
            </c:manualLayout>
          </c:layout>
          <c:overlay val="0"/>
        </c:title>
        <c:numFmt formatCode="0;00" sourceLinked="0"/>
        <c:majorTickMark val="out"/>
        <c:minorTickMark val="out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>
                <a:solidFill>
                  <a:schemeClr val="bg1"/>
                </a:solidFill>
              </a:defRPr>
            </a:pPr>
            <a:endParaRPr lang="en-US"/>
          </a:p>
        </c:txPr>
        <c:crossAx val="93621632"/>
        <c:crosses val="autoZero"/>
        <c:crossBetween val="midCat"/>
        <c:dispUnits>
          <c:builtInUnit val="thousands"/>
        </c:dispUnits>
      </c:valAx>
      <c:valAx>
        <c:axId val="93646848"/>
        <c:scaling>
          <c:orientation val="minMax"/>
          <c:max val="90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solidFill>
              <a:schemeClr val="bg1"/>
            </a:solidFill>
          </a:ln>
        </c:spPr>
        <c:crossAx val="93648384"/>
        <c:crossesAt val="-50000"/>
        <c:crossBetween val="midCat"/>
        <c:majorUnit val="10"/>
      </c:valAx>
      <c:valAx>
        <c:axId val="93648384"/>
        <c:scaling>
          <c:orientation val="minMax"/>
          <c:max val="50000"/>
          <c:min val="-50000"/>
        </c:scaling>
        <c:delete val="0"/>
        <c:axPos val="b"/>
        <c:numFmt formatCode="0;[Black]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93646848"/>
        <c:crosses val="autoZero"/>
        <c:crossBetween val="midCat"/>
        <c:dispUnits>
          <c:builtInUnit val="thousands"/>
        </c:dispUnits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 panose="020B0604020202020204" pitchFamily="34" charset="0"/>
          <a:ea typeface="Arial"/>
          <a:cs typeface="Arial" panose="020B0604020202020204" pitchFamily="34" charset="0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 sz="1400" b="1" i="0" baseline="0">
                <a:effectLst/>
              </a:rPr>
              <a:t>Figure 1.7: Age structure, mid-1983 to mid-2038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946047377699807"/>
          <c:y val="0.12514960630963162"/>
          <c:w val="0.84449905475526177"/>
          <c:h val="0.80505412953111133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'Data 1.7'!$F$6</c:f>
              <c:strCache>
                <c:ptCount val="1"/>
                <c:pt idx="0">
                  <c:v>0 to 15 years</c:v>
                </c:pt>
              </c:strCache>
            </c:strRef>
          </c:tx>
          <c:spPr>
            <a:solidFill>
              <a:srgbClr val="6CBDB6"/>
            </a:solidFill>
            <a:ln>
              <a:noFill/>
            </a:ln>
            <a:effectLst/>
          </c:spPr>
          <c:invertIfNegative val="0"/>
          <c:dPt>
            <c:idx val="7"/>
            <c:invertIfNegative val="0"/>
            <c:bubble3D val="0"/>
            <c:spPr>
              <a:solidFill>
                <a:srgbClr val="6CBDB6"/>
              </a:solidFill>
              <a:ln>
                <a:solidFill>
                  <a:sysClr val="windowText" lastClr="000000"/>
                </a:solidFill>
              </a:ln>
              <a:effectLst>
                <a:glow rad="63500">
                  <a:srgbClr val="A5A5A5">
                    <a:satMod val="175000"/>
                    <a:alpha val="40000"/>
                  </a:srgbClr>
                </a:glow>
                <a:outerShdw blurRad="63500" sx="102000" sy="102000" algn="ctr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5F44-4B61-A0CF-F64E724ED6E5}"/>
              </c:ext>
            </c:extLst>
          </c:dPt>
          <c:dPt>
            <c:idx val="10"/>
            <c:invertIfNegative val="0"/>
            <c:bubble3D val="0"/>
            <c:spPr>
              <a:solidFill>
                <a:srgbClr val="6CBDB6"/>
              </a:solidFill>
              <a:ln>
                <a:noFill/>
                <a:prstDash val="sysDot"/>
              </a:ln>
              <a:effectLst/>
            </c:spPr>
            <c:extLst>
              <c:ext xmlns:c16="http://schemas.microsoft.com/office/drawing/2014/chart" uri="{C3380CC4-5D6E-409C-BE32-E72D297353CC}">
                <c16:uniqueId val="{00000007-5F44-4B61-A0CF-F64E724ED6E5}"/>
              </c:ext>
            </c:extLst>
          </c:dPt>
          <c:dPt>
            <c:idx val="11"/>
            <c:invertIfNegative val="0"/>
            <c:bubble3D val="0"/>
            <c:spPr>
              <a:solidFill>
                <a:srgbClr val="6CBDB6"/>
              </a:solidFill>
              <a:ln>
                <a:noFill/>
                <a:prstDash val="sysDot"/>
              </a:ln>
              <a:effectLst/>
            </c:spPr>
            <c:extLst>
              <c:ext xmlns:c16="http://schemas.microsoft.com/office/drawing/2014/chart" uri="{C3380CC4-5D6E-409C-BE32-E72D297353CC}">
                <c16:uniqueId val="{00000009-5F44-4B61-A0CF-F64E724ED6E5}"/>
              </c:ext>
            </c:extLst>
          </c:dPt>
          <c:dPt>
            <c:idx val="12"/>
            <c:invertIfNegative val="0"/>
            <c:bubble3D val="0"/>
            <c:spPr>
              <a:solidFill>
                <a:srgbClr val="6CBDB6"/>
              </a:solidFill>
              <a:ln>
                <a:noFill/>
                <a:prstDash val="sysDot"/>
              </a:ln>
              <a:effectLst/>
            </c:spPr>
            <c:extLst>
              <c:ext xmlns:c16="http://schemas.microsoft.com/office/drawing/2014/chart" uri="{C3380CC4-5D6E-409C-BE32-E72D297353CC}">
                <c16:uniqueId val="{00000007-6B7D-447E-AF75-1F81FF47EC50}"/>
              </c:ext>
            </c:extLst>
          </c:dPt>
          <c:dPt>
            <c:idx val="13"/>
            <c:invertIfNegative val="0"/>
            <c:bubble3D val="0"/>
            <c:spPr>
              <a:solidFill>
                <a:srgbClr val="6CBDB6"/>
              </a:solidFill>
              <a:ln>
                <a:noFill/>
                <a:prstDash val="sysDot"/>
              </a:ln>
              <a:effectLst/>
            </c:spPr>
            <c:extLst>
              <c:ext xmlns:c16="http://schemas.microsoft.com/office/drawing/2014/chart" uri="{C3380CC4-5D6E-409C-BE32-E72D297353CC}">
                <c16:uniqueId val="{00000009-6B7D-447E-AF75-1F81FF47EC50}"/>
              </c:ext>
            </c:extLst>
          </c:dPt>
          <c:dLbls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5F44-4B61-A0CF-F64E724ED6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'Data 1.7'!$A$10:$A$23</c:f>
              <c:numCache>
                <c:formatCode>General</c:formatCode>
                <c:ptCount val="14"/>
                <c:pt idx="0">
                  <c:v>1983</c:v>
                </c:pt>
                <c:pt idx="1">
                  <c:v>1988</c:v>
                </c:pt>
                <c:pt idx="2">
                  <c:v>1993</c:v>
                </c:pt>
                <c:pt idx="3">
                  <c:v>1998</c:v>
                </c:pt>
                <c:pt idx="4">
                  <c:v>2003</c:v>
                </c:pt>
                <c:pt idx="5">
                  <c:v>2008</c:v>
                </c:pt>
                <c:pt idx="6">
                  <c:v>2013</c:v>
                </c:pt>
                <c:pt idx="7">
                  <c:v>2018</c:v>
                </c:pt>
                <c:pt idx="10">
                  <c:v>2023</c:v>
                </c:pt>
                <c:pt idx="11">
                  <c:v>2028</c:v>
                </c:pt>
                <c:pt idx="12">
                  <c:v>2033</c:v>
                </c:pt>
                <c:pt idx="13">
                  <c:v>2038</c:v>
                </c:pt>
              </c:numCache>
            </c:numRef>
          </c:cat>
          <c:val>
            <c:numRef>
              <c:f>'Data 1.7'!$F$10:$F$23</c:f>
              <c:numCache>
                <c:formatCode>0%</c:formatCode>
                <c:ptCount val="14"/>
                <c:pt idx="0">
                  <c:v>0.21992649743984211</c:v>
                </c:pt>
                <c:pt idx="1">
                  <c:v>0.20207821264259154</c:v>
                </c:pt>
                <c:pt idx="2">
                  <c:v>0.20180325422290996</c:v>
                </c:pt>
                <c:pt idx="3">
                  <c:v>0.19747393673910346</c:v>
                </c:pt>
                <c:pt idx="4">
                  <c:v>0.18666370721120648</c:v>
                </c:pt>
                <c:pt idx="5">
                  <c:v>0.17713986430644449</c:v>
                </c:pt>
                <c:pt idx="6">
                  <c:v>0.17110178876438237</c:v>
                </c:pt>
                <c:pt idx="7">
                  <c:v>0.16908515841930086</c:v>
                </c:pt>
                <c:pt idx="10">
                  <c:v>0.16935083845871737</c:v>
                </c:pt>
                <c:pt idx="11">
                  <c:v>0.16484677640557055</c:v>
                </c:pt>
                <c:pt idx="12">
                  <c:v>0.16232889255341454</c:v>
                </c:pt>
                <c:pt idx="13">
                  <c:v>0.15981435022225726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F44-4B61-A0CF-F64E724ED6E5}"/>
            </c:ext>
          </c:extLst>
        </c:ser>
        <c:ser>
          <c:idx val="1"/>
          <c:order val="1"/>
          <c:tx>
            <c:strRef>
              <c:f>'Data 1.7'!$G$6</c:f>
              <c:strCache>
                <c:ptCount val="1"/>
                <c:pt idx="0">
                  <c:v>16 to 64 years</c:v>
                </c:pt>
              </c:strCache>
            </c:strRef>
          </c:tx>
          <c:spPr>
            <a:solidFill>
              <a:srgbClr val="CAE7E5"/>
            </a:solidFill>
            <a:ln>
              <a:noFill/>
            </a:ln>
            <a:effectLst/>
          </c:spPr>
          <c:invertIfNegative val="0"/>
          <c:dPt>
            <c:idx val="7"/>
            <c:invertIfNegative val="0"/>
            <c:bubble3D val="0"/>
            <c:spPr>
              <a:solidFill>
                <a:srgbClr val="CAE7E5"/>
              </a:solidFill>
              <a:ln>
                <a:solidFill>
                  <a:sysClr val="windowText" lastClr="000000"/>
                </a:solidFill>
              </a:ln>
              <a:effectLst>
                <a:glow rad="63500">
                  <a:srgbClr val="A5A5A5">
                    <a:satMod val="175000"/>
                    <a:alpha val="40000"/>
                  </a:srgbClr>
                </a:glow>
                <a:outerShdw blurRad="63500" sx="102000" sy="102000" algn="ctr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5F44-4B61-A0CF-F64E724ED6E5}"/>
              </c:ext>
            </c:extLst>
          </c:dPt>
          <c:dPt>
            <c:idx val="10"/>
            <c:invertIfNegative val="0"/>
            <c:bubble3D val="0"/>
            <c:spPr>
              <a:solidFill>
                <a:srgbClr val="CAE7E5"/>
              </a:solidFill>
              <a:ln>
                <a:noFill/>
                <a:prstDash val="sysDot"/>
              </a:ln>
              <a:effectLst/>
            </c:spPr>
            <c:extLst>
              <c:ext xmlns:c16="http://schemas.microsoft.com/office/drawing/2014/chart" uri="{C3380CC4-5D6E-409C-BE32-E72D297353CC}">
                <c16:uniqueId val="{00000012-5F44-4B61-A0CF-F64E724ED6E5}"/>
              </c:ext>
            </c:extLst>
          </c:dPt>
          <c:dPt>
            <c:idx val="11"/>
            <c:invertIfNegative val="0"/>
            <c:bubble3D val="0"/>
            <c:spPr>
              <a:solidFill>
                <a:srgbClr val="CAE7E5"/>
              </a:solidFill>
              <a:ln>
                <a:noFill/>
                <a:prstDash val="sysDot"/>
              </a:ln>
              <a:effectLst/>
            </c:spPr>
            <c:extLst>
              <c:ext xmlns:c16="http://schemas.microsoft.com/office/drawing/2014/chart" uri="{C3380CC4-5D6E-409C-BE32-E72D297353CC}">
                <c16:uniqueId val="{00000014-5F44-4B61-A0CF-F64E724ED6E5}"/>
              </c:ext>
            </c:extLst>
          </c:dPt>
          <c:dPt>
            <c:idx val="12"/>
            <c:invertIfNegative val="0"/>
            <c:bubble3D val="0"/>
            <c:spPr>
              <a:solidFill>
                <a:srgbClr val="CAE7E5"/>
              </a:solidFill>
              <a:ln>
                <a:noFill/>
                <a:prstDash val="sysDot"/>
              </a:ln>
              <a:effectLst/>
            </c:spPr>
            <c:extLst>
              <c:ext xmlns:c16="http://schemas.microsoft.com/office/drawing/2014/chart" uri="{C3380CC4-5D6E-409C-BE32-E72D297353CC}">
                <c16:uniqueId val="{00000011-6B7D-447E-AF75-1F81FF47EC50}"/>
              </c:ext>
            </c:extLst>
          </c:dPt>
          <c:dPt>
            <c:idx val="13"/>
            <c:invertIfNegative val="0"/>
            <c:bubble3D val="0"/>
            <c:spPr>
              <a:solidFill>
                <a:srgbClr val="CAE7E5"/>
              </a:solidFill>
              <a:ln>
                <a:noFill/>
                <a:prstDash val="sysDot"/>
              </a:ln>
              <a:effectLst/>
            </c:spPr>
            <c:extLst>
              <c:ext xmlns:c16="http://schemas.microsoft.com/office/drawing/2014/chart" uri="{C3380CC4-5D6E-409C-BE32-E72D297353CC}">
                <c16:uniqueId val="{00000013-6B7D-447E-AF75-1F81FF47EC50}"/>
              </c:ext>
            </c:extLst>
          </c:dPt>
          <c:dLbls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5F44-4B61-A0CF-F64E724ED6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'Data 1.7'!$A$10:$A$23</c:f>
              <c:numCache>
                <c:formatCode>General</c:formatCode>
                <c:ptCount val="14"/>
                <c:pt idx="0">
                  <c:v>1983</c:v>
                </c:pt>
                <c:pt idx="1">
                  <c:v>1988</c:v>
                </c:pt>
                <c:pt idx="2">
                  <c:v>1993</c:v>
                </c:pt>
                <c:pt idx="3">
                  <c:v>1998</c:v>
                </c:pt>
                <c:pt idx="4">
                  <c:v>2003</c:v>
                </c:pt>
                <c:pt idx="5">
                  <c:v>2008</c:v>
                </c:pt>
                <c:pt idx="6">
                  <c:v>2013</c:v>
                </c:pt>
                <c:pt idx="7">
                  <c:v>2018</c:v>
                </c:pt>
                <c:pt idx="10">
                  <c:v>2023</c:v>
                </c:pt>
                <c:pt idx="11">
                  <c:v>2028</c:v>
                </c:pt>
                <c:pt idx="12">
                  <c:v>2033</c:v>
                </c:pt>
                <c:pt idx="13">
                  <c:v>2038</c:v>
                </c:pt>
              </c:numCache>
            </c:numRef>
          </c:cat>
          <c:val>
            <c:numRef>
              <c:f>'Data 1.7'!$G$10:$G$23</c:f>
              <c:numCache>
                <c:formatCode>0%</c:formatCode>
                <c:ptCount val="14"/>
                <c:pt idx="0">
                  <c:v>0.63840936108715418</c:v>
                </c:pt>
                <c:pt idx="1">
                  <c:v>0.6489153983109599</c:v>
                </c:pt>
                <c:pt idx="2">
                  <c:v>0.64593339957505802</c:v>
                </c:pt>
                <c:pt idx="3">
                  <c:v>0.64641653552147205</c:v>
                </c:pt>
                <c:pt idx="4">
                  <c:v>0.65184255696951765</c:v>
                </c:pt>
                <c:pt idx="5">
                  <c:v>0.65799803955486358</c:v>
                </c:pt>
                <c:pt idx="6">
                  <c:v>0.65116710775756892</c:v>
                </c:pt>
                <c:pt idx="7">
                  <c:v>0.64222504183446427</c:v>
                </c:pt>
                <c:pt idx="10">
                  <c:v>0.6283829475805075</c:v>
                </c:pt>
                <c:pt idx="11">
                  <c:v>0.61364925726455566</c:v>
                </c:pt>
                <c:pt idx="12">
                  <c:v>0.596891601502888</c:v>
                </c:pt>
                <c:pt idx="13">
                  <c:v>0.58788263069804902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5F44-4B61-A0CF-F64E724ED6E5}"/>
            </c:ext>
          </c:extLst>
        </c:ser>
        <c:ser>
          <c:idx val="2"/>
          <c:order val="2"/>
          <c:tx>
            <c:strRef>
              <c:f>'Data 1.7'!$H$6</c:f>
              <c:strCache>
                <c:ptCount val="1"/>
                <c:pt idx="0">
                  <c:v>65 years and over</c:v>
                </c:pt>
              </c:strCache>
            </c:strRef>
          </c:tx>
          <c:spPr>
            <a:solidFill>
              <a:srgbClr val="248078"/>
            </a:solidFill>
            <a:ln>
              <a:noFill/>
            </a:ln>
            <a:effectLst/>
          </c:spPr>
          <c:invertIfNegative val="0"/>
          <c:dPt>
            <c:idx val="7"/>
            <c:invertIfNegative val="0"/>
            <c:bubble3D val="0"/>
            <c:spPr>
              <a:solidFill>
                <a:srgbClr val="248078"/>
              </a:solidFill>
              <a:ln>
                <a:solidFill>
                  <a:sysClr val="windowText" lastClr="000000"/>
                </a:solidFill>
              </a:ln>
              <a:effectLst>
                <a:glow rad="63500">
                  <a:srgbClr val="A5A5A5">
                    <a:satMod val="175000"/>
                    <a:alpha val="40000"/>
                  </a:srgbClr>
                </a:glow>
                <a:outerShdw blurRad="63500" sx="102000" sy="102000" algn="ctr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5F44-4B61-A0CF-F64E724ED6E5}"/>
              </c:ext>
            </c:extLst>
          </c:dPt>
          <c:dPt>
            <c:idx val="10"/>
            <c:invertIfNegative val="0"/>
            <c:bubble3D val="0"/>
            <c:spPr>
              <a:solidFill>
                <a:srgbClr val="248078"/>
              </a:solidFill>
              <a:ln>
                <a:noFill/>
                <a:prstDash val="sysDot"/>
              </a:ln>
              <a:effectLst/>
            </c:spPr>
            <c:extLst>
              <c:ext xmlns:c16="http://schemas.microsoft.com/office/drawing/2014/chart" uri="{C3380CC4-5D6E-409C-BE32-E72D297353CC}">
                <c16:uniqueId val="{0000001D-5F44-4B61-A0CF-F64E724ED6E5}"/>
              </c:ext>
            </c:extLst>
          </c:dPt>
          <c:dPt>
            <c:idx val="11"/>
            <c:invertIfNegative val="0"/>
            <c:bubble3D val="0"/>
            <c:spPr>
              <a:solidFill>
                <a:srgbClr val="248078"/>
              </a:solidFill>
              <a:ln>
                <a:noFill/>
                <a:prstDash val="sysDot"/>
              </a:ln>
              <a:effectLst/>
            </c:spPr>
            <c:extLst>
              <c:ext xmlns:c16="http://schemas.microsoft.com/office/drawing/2014/chart" uri="{C3380CC4-5D6E-409C-BE32-E72D297353CC}">
                <c16:uniqueId val="{0000001F-5F44-4B61-A0CF-F64E724ED6E5}"/>
              </c:ext>
            </c:extLst>
          </c:dPt>
          <c:dPt>
            <c:idx val="12"/>
            <c:invertIfNegative val="0"/>
            <c:bubble3D val="0"/>
            <c:spPr>
              <a:solidFill>
                <a:srgbClr val="248078"/>
              </a:solidFill>
              <a:ln>
                <a:noFill/>
                <a:prstDash val="sysDot"/>
              </a:ln>
              <a:effectLst/>
            </c:spPr>
            <c:extLst>
              <c:ext xmlns:c16="http://schemas.microsoft.com/office/drawing/2014/chart" uri="{C3380CC4-5D6E-409C-BE32-E72D297353CC}">
                <c16:uniqueId val="{0000001B-6B7D-447E-AF75-1F81FF47EC50}"/>
              </c:ext>
            </c:extLst>
          </c:dPt>
          <c:dPt>
            <c:idx val="13"/>
            <c:invertIfNegative val="0"/>
            <c:bubble3D val="0"/>
            <c:spPr>
              <a:solidFill>
                <a:srgbClr val="248078"/>
              </a:solidFill>
              <a:ln>
                <a:noFill/>
                <a:prstDash val="sysDot"/>
              </a:ln>
              <a:effectLst/>
            </c:spPr>
            <c:extLst>
              <c:ext xmlns:c16="http://schemas.microsoft.com/office/drawing/2014/chart" uri="{C3380CC4-5D6E-409C-BE32-E72D297353CC}">
                <c16:uniqueId val="{0000001D-6B7D-447E-AF75-1F81FF47EC50}"/>
              </c:ext>
            </c:extLst>
          </c:dPt>
          <c:dLbls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5F44-4B61-A0CF-F64E724ED6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'Data 1.7'!$A$10:$A$23</c:f>
              <c:numCache>
                <c:formatCode>General</c:formatCode>
                <c:ptCount val="14"/>
                <c:pt idx="0">
                  <c:v>1983</c:v>
                </c:pt>
                <c:pt idx="1">
                  <c:v>1988</c:v>
                </c:pt>
                <c:pt idx="2">
                  <c:v>1993</c:v>
                </c:pt>
                <c:pt idx="3">
                  <c:v>1998</c:v>
                </c:pt>
                <c:pt idx="4">
                  <c:v>2003</c:v>
                </c:pt>
                <c:pt idx="5">
                  <c:v>2008</c:v>
                </c:pt>
                <c:pt idx="6">
                  <c:v>2013</c:v>
                </c:pt>
                <c:pt idx="7">
                  <c:v>2018</c:v>
                </c:pt>
                <c:pt idx="10">
                  <c:v>2023</c:v>
                </c:pt>
                <c:pt idx="11">
                  <c:v>2028</c:v>
                </c:pt>
                <c:pt idx="12">
                  <c:v>2033</c:v>
                </c:pt>
                <c:pt idx="13">
                  <c:v>2038</c:v>
                </c:pt>
              </c:numCache>
            </c:numRef>
          </c:cat>
          <c:val>
            <c:numRef>
              <c:f>'Data 1.7'!$H$10:$H$23</c:f>
              <c:numCache>
                <c:formatCode>0%</c:formatCode>
                <c:ptCount val="14"/>
                <c:pt idx="0">
                  <c:v>0.14166414147300374</c:v>
                </c:pt>
                <c:pt idx="1">
                  <c:v>0.14900638904644861</c:v>
                </c:pt>
                <c:pt idx="2">
                  <c:v>0.15226334620203202</c:v>
                </c:pt>
                <c:pt idx="3">
                  <c:v>0.15610952773942452</c:v>
                </c:pt>
                <c:pt idx="4">
                  <c:v>0.16149373581927592</c:v>
                </c:pt>
                <c:pt idx="5">
                  <c:v>0.16486209613869188</c:v>
                </c:pt>
                <c:pt idx="6">
                  <c:v>0.17773110347804869</c:v>
                </c:pt>
                <c:pt idx="7">
                  <c:v>0.1886897997462349</c:v>
                </c:pt>
                <c:pt idx="10">
                  <c:v>0.20226621396077507</c:v>
                </c:pt>
                <c:pt idx="11">
                  <c:v>0.22150396632987379</c:v>
                </c:pt>
                <c:pt idx="12">
                  <c:v>0.24077950594369743</c:v>
                </c:pt>
                <c:pt idx="13">
                  <c:v>0.25230301907969366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5F44-4B61-A0CF-F64E724ED6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15586216"/>
        <c:axId val="515586544"/>
      </c:barChart>
      <c:catAx>
        <c:axId val="515586216"/>
        <c:scaling>
          <c:orientation val="maxMin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600" b="1"/>
                  <a:t>Year to 30 June</a:t>
                </a:r>
              </a:p>
            </c:rich>
          </c:tx>
          <c:layout>
            <c:manualLayout>
              <c:xMode val="edge"/>
              <c:yMode val="edge"/>
              <c:x val="8.7206797490146874E-3"/>
              <c:y val="0.3108344409768787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5586544"/>
        <c:crosses val="autoZero"/>
        <c:auto val="1"/>
        <c:lblAlgn val="ctr"/>
        <c:lblOffset val="100"/>
        <c:noMultiLvlLbl val="0"/>
      </c:catAx>
      <c:valAx>
        <c:axId val="51558654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sz="16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600" b="1"/>
                  <a:t>Percentage of the population</a:t>
                </a:r>
              </a:p>
            </c:rich>
          </c:tx>
          <c:layout>
            <c:manualLayout>
              <c:xMode val="edge"/>
              <c:yMode val="edge"/>
              <c:x val="0.38211838281796551"/>
              <c:y val="0.943878295803050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sz="1600" b="1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%" sourceLinked="1"/>
        <c:majorTickMark val="out"/>
        <c:minorTickMark val="none"/>
        <c:tickLblPos val="high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5586216"/>
        <c:crosses val="max"/>
        <c:crossBetween val="between"/>
        <c:majorUnit val="1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832251802168979"/>
          <c:y val="7.3722747502922653E-2"/>
          <c:w val="0.69919750610782716"/>
          <c:h val="5.93773535460286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4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 sz="1400" b="1" i="0" baseline="0">
                <a:effectLst/>
              </a:rPr>
              <a:t>Figure 1.8: Age structure of the population, Scotland and the UK, year to mid-2018</a:t>
            </a:r>
            <a:endParaRPr lang="en-GB" sz="14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470075855902628E-2"/>
          <c:y val="6.1354465562265002E-2"/>
          <c:w val="0.88172363070000881"/>
          <c:h val="0.7481946347488897"/>
        </c:manualLayout>
      </c:layout>
      <c:lineChart>
        <c:grouping val="standard"/>
        <c:varyColors val="0"/>
        <c:ser>
          <c:idx val="0"/>
          <c:order val="0"/>
          <c:tx>
            <c:strRef>
              <c:f>'Data 1.8'!$B$5:$B$5</c:f>
              <c:strCache>
                <c:ptCount val="1"/>
                <c:pt idx="0">
                  <c:v>Scotland</c:v>
                </c:pt>
              </c:strCache>
            </c:strRef>
          </c:tx>
          <c:spPr>
            <a:ln w="34925" cap="rnd">
              <a:solidFill>
                <a:srgbClr val="2DA197"/>
              </a:solidFill>
              <a:round/>
            </a:ln>
            <a:effectLst/>
          </c:spPr>
          <c:marker>
            <c:symbol val="none"/>
          </c:marker>
          <c:cat>
            <c:numRef>
              <c:f>'Data 1.8'!$A$7:$A$96</c:f>
              <c:numCache>
                <c:formatCode>General</c:formatCode>
                <c:ptCount val="9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</c:numCache>
            </c:numRef>
          </c:cat>
          <c:val>
            <c:numRef>
              <c:f>'Data 1.8'!$C$7:$C$96</c:f>
              <c:numCache>
                <c:formatCode>0.0000%</c:formatCode>
                <c:ptCount val="90"/>
                <c:pt idx="0">
                  <c:v>9.6939071449340108E-3</c:v>
                </c:pt>
                <c:pt idx="1">
                  <c:v>9.9796652182945218E-3</c:v>
                </c:pt>
                <c:pt idx="2">
                  <c:v>1.0393291690240473E-2</c:v>
                </c:pt>
                <c:pt idx="3">
                  <c:v>1.0575087196055427E-2</c:v>
                </c:pt>
                <c:pt idx="4">
                  <c:v>1.0665151024624304E-2</c:v>
                </c:pt>
                <c:pt idx="5">
                  <c:v>1.0880303503983287E-2</c:v>
                </c:pt>
                <c:pt idx="6">
                  <c:v>1.1165690944304417E-2</c:v>
                </c:pt>
                <c:pt idx="7">
                  <c:v>1.150704397357164E-2</c:v>
                </c:pt>
                <c:pt idx="8">
                  <c:v>1.0972035181229365E-2</c:v>
                </c:pt>
                <c:pt idx="9">
                  <c:v>1.1271691993566552E-2</c:v>
                </c:pt>
                <c:pt idx="10">
                  <c:v>1.1226104129723047E-2</c:v>
                </c:pt>
                <c:pt idx="11">
                  <c:v>1.0792834106690056E-2</c:v>
                </c:pt>
                <c:pt idx="12">
                  <c:v>1.0568230484826932E-2</c:v>
                </c:pt>
                <c:pt idx="13">
                  <c:v>1.0479463871895878E-2</c:v>
                </c:pt>
                <c:pt idx="14">
                  <c:v>1.026560860817472E-2</c:v>
                </c:pt>
                <c:pt idx="15">
                  <c:v>9.9628014150028171E-3</c:v>
                </c:pt>
                <c:pt idx="16">
                  <c:v>9.9088743077733049E-3</c:v>
                </c:pt>
                <c:pt idx="17">
                  <c:v>1.0345480028160698E-2</c:v>
                </c:pt>
                <c:pt idx="18">
                  <c:v>1.0734088769948628E-2</c:v>
                </c:pt>
                <c:pt idx="19">
                  <c:v>1.1783165587908319E-2</c:v>
                </c:pt>
                <c:pt idx="20">
                  <c:v>1.2333370334865097E-2</c:v>
                </c:pt>
                <c:pt idx="21">
                  <c:v>1.2905071798105806E-2</c:v>
                </c:pt>
                <c:pt idx="22">
                  <c:v>1.3031457664533735E-2</c:v>
                </c:pt>
                <c:pt idx="23">
                  <c:v>1.3178784297686527E-2</c:v>
                </c:pt>
                <c:pt idx="24">
                  <c:v>1.3527735304261001E-2</c:v>
                </c:pt>
                <c:pt idx="25">
                  <c:v>1.3797185523888875E-2</c:v>
                </c:pt>
                <c:pt idx="26">
                  <c:v>1.4582000984771986E-2</c:v>
                </c:pt>
                <c:pt idx="27">
                  <c:v>1.4564766548440904E-2</c:v>
                </c:pt>
                <c:pt idx="28">
                  <c:v>1.4009558255452522E-2</c:v>
                </c:pt>
                <c:pt idx="29">
                  <c:v>1.3900406825355673E-2</c:v>
                </c:pt>
                <c:pt idx="30">
                  <c:v>1.3937655445813171E-2</c:v>
                </c:pt>
                <c:pt idx="31">
                  <c:v>1.349085731684288E-2</c:v>
                </c:pt>
                <c:pt idx="32">
                  <c:v>1.3376887657234118E-2</c:v>
                </c:pt>
                <c:pt idx="33">
                  <c:v>1.3272925089688562E-2</c:v>
                </c:pt>
                <c:pt idx="34">
                  <c:v>1.2868749760246753E-2</c:v>
                </c:pt>
                <c:pt idx="35">
                  <c:v>1.3021265255950838E-2</c:v>
                </c:pt>
                <c:pt idx="36">
                  <c:v>1.3177857715088082E-2</c:v>
                </c:pt>
                <c:pt idx="37">
                  <c:v>1.3059255142487092E-2</c:v>
                </c:pt>
                <c:pt idx="38">
                  <c:v>1.2825385694639516E-2</c:v>
                </c:pt>
                <c:pt idx="39">
                  <c:v>1.2405829094063516E-2</c:v>
                </c:pt>
                <c:pt idx="40">
                  <c:v>1.1511862203083556E-2</c:v>
                </c:pt>
                <c:pt idx="41">
                  <c:v>1.1295412508086749E-2</c:v>
                </c:pt>
                <c:pt idx="42">
                  <c:v>1.1901953477028998E-2</c:v>
                </c:pt>
                <c:pt idx="43">
                  <c:v>1.1970520589313945E-2</c:v>
                </c:pt>
                <c:pt idx="44">
                  <c:v>1.2162323187192108E-2</c:v>
                </c:pt>
                <c:pt idx="45">
                  <c:v>1.2905998380704251E-2</c:v>
                </c:pt>
                <c:pt idx="46">
                  <c:v>1.3677285735650061E-2</c:v>
                </c:pt>
                <c:pt idx="47">
                  <c:v>1.4213035794071094E-2</c:v>
                </c:pt>
                <c:pt idx="48">
                  <c:v>1.400029242946807E-2</c:v>
                </c:pt>
                <c:pt idx="49">
                  <c:v>1.4564951864960594E-2</c:v>
                </c:pt>
                <c:pt idx="50">
                  <c:v>1.4818094230855831E-2</c:v>
                </c:pt>
                <c:pt idx="51">
                  <c:v>1.4931322624385839E-2</c:v>
                </c:pt>
                <c:pt idx="52">
                  <c:v>1.480271295972164E-2</c:v>
                </c:pt>
                <c:pt idx="53">
                  <c:v>1.5320301999213146E-2</c:v>
                </c:pt>
                <c:pt idx="54">
                  <c:v>1.5122754589224623E-2</c:v>
                </c:pt>
                <c:pt idx="55">
                  <c:v>1.5070124697632933E-2</c:v>
                </c:pt>
                <c:pt idx="56">
                  <c:v>1.4705051153845513E-2</c:v>
                </c:pt>
                <c:pt idx="57">
                  <c:v>1.4338680394420268E-2</c:v>
                </c:pt>
                <c:pt idx="58">
                  <c:v>1.3850927314598699E-2</c:v>
                </c:pt>
                <c:pt idx="59">
                  <c:v>1.3689701942469228E-2</c:v>
                </c:pt>
                <c:pt idx="60">
                  <c:v>1.3311285609264195E-2</c:v>
                </c:pt>
                <c:pt idx="61">
                  <c:v>1.2909890027617721E-2</c:v>
                </c:pt>
                <c:pt idx="62">
                  <c:v>1.2482735449734468E-2</c:v>
                </c:pt>
                <c:pt idx="63">
                  <c:v>1.1903250692666822E-2</c:v>
                </c:pt>
                <c:pt idx="64">
                  <c:v>1.1715895691261196E-2</c:v>
                </c:pt>
                <c:pt idx="65">
                  <c:v>1.1435882430011047E-2</c:v>
                </c:pt>
                <c:pt idx="66">
                  <c:v>1.0992049365355781E-2</c:v>
                </c:pt>
                <c:pt idx="67">
                  <c:v>1.1022255958065096E-2</c:v>
                </c:pt>
                <c:pt idx="68">
                  <c:v>1.1022811907624162E-2</c:v>
                </c:pt>
                <c:pt idx="69">
                  <c:v>1.1198491968289379E-2</c:v>
                </c:pt>
                <c:pt idx="70">
                  <c:v>1.1449225219428658E-2</c:v>
                </c:pt>
                <c:pt idx="71">
                  <c:v>1.2320398178486864E-2</c:v>
                </c:pt>
                <c:pt idx="72">
                  <c:v>9.1831748166710005E-3</c:v>
                </c:pt>
                <c:pt idx="73">
                  <c:v>8.5997984126898828E-3</c:v>
                </c:pt>
                <c:pt idx="74">
                  <c:v>8.661694130266023E-3</c:v>
                </c:pt>
                <c:pt idx="75">
                  <c:v>8.1598569949480858E-3</c:v>
                </c:pt>
                <c:pt idx="76">
                  <c:v>7.3789331809784456E-3</c:v>
                </c:pt>
                <c:pt idx="77">
                  <c:v>6.7214301691217093E-3</c:v>
                </c:pt>
                <c:pt idx="78">
                  <c:v>6.7282868803502033E-3</c:v>
                </c:pt>
                <c:pt idx="79">
                  <c:v>6.4258503202176799E-3</c:v>
                </c:pt>
                <c:pt idx="80">
                  <c:v>6.103214259439051E-3</c:v>
                </c:pt>
                <c:pt idx="81">
                  <c:v>5.6091604179480531E-3</c:v>
                </c:pt>
                <c:pt idx="82">
                  <c:v>5.2142509144906951E-3</c:v>
                </c:pt>
                <c:pt idx="83">
                  <c:v>4.7945089973950054E-3</c:v>
                </c:pt>
                <c:pt idx="84">
                  <c:v>4.2709898292734496E-3</c:v>
                </c:pt>
                <c:pt idx="85">
                  <c:v>3.8173349890746645E-3</c:v>
                </c:pt>
                <c:pt idx="86">
                  <c:v>3.5171222271784095E-3</c:v>
                </c:pt>
                <c:pt idx="87">
                  <c:v>3.0399321889791153E-3</c:v>
                </c:pt>
                <c:pt idx="88">
                  <c:v>2.554958856952881E-3</c:v>
                </c:pt>
                <c:pt idx="89">
                  <c:v>2.1644969499680605E-3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17-4790-BA05-1472C26174EB}"/>
            </c:ext>
          </c:extLst>
        </c:ser>
        <c:ser>
          <c:idx val="1"/>
          <c:order val="1"/>
          <c:tx>
            <c:strRef>
              <c:f>'Data 1.8'!$E$5:$E$5</c:f>
              <c:strCache>
                <c:ptCount val="1"/>
                <c:pt idx="0">
                  <c:v>UK</c:v>
                </c:pt>
              </c:strCache>
            </c:strRef>
          </c:tx>
          <c:spPr>
            <a:ln w="3492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1.8'!$A$7:$A$96</c:f>
              <c:numCache>
                <c:formatCode>General</c:formatCode>
                <c:ptCount val="9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</c:numCache>
            </c:numRef>
          </c:cat>
          <c:val>
            <c:numRef>
              <c:f>'Data 1.8'!$F$7:$F$96</c:f>
              <c:numCache>
                <c:formatCode>0.0000%</c:formatCode>
                <c:ptCount val="90"/>
                <c:pt idx="0">
                  <c:v>1.131732315512324E-2</c:v>
                </c:pt>
                <c:pt idx="1">
                  <c:v>1.1702295251290001E-2</c:v>
                </c:pt>
                <c:pt idx="2">
                  <c:v>1.2092567148709659E-2</c:v>
                </c:pt>
                <c:pt idx="3">
                  <c:v>1.2105763501972604E-2</c:v>
                </c:pt>
                <c:pt idx="4">
                  <c:v>1.2219215694409268E-2</c:v>
                </c:pt>
                <c:pt idx="5">
                  <c:v>1.2500910001690773E-2</c:v>
                </c:pt>
                <c:pt idx="6">
                  <c:v>1.2887795493152276E-2</c:v>
                </c:pt>
                <c:pt idx="7">
                  <c:v>1.2695347409261253E-2</c:v>
                </c:pt>
                <c:pt idx="8">
                  <c:v>1.2449582413625464E-2</c:v>
                </c:pt>
                <c:pt idx="9">
                  <c:v>1.231265316463585E-2</c:v>
                </c:pt>
                <c:pt idx="10">
                  <c:v>1.2406515833816819E-2</c:v>
                </c:pt>
                <c:pt idx="11">
                  <c:v>1.1998658922497863E-2</c:v>
                </c:pt>
                <c:pt idx="12">
                  <c:v>1.1759302282531766E-2</c:v>
                </c:pt>
                <c:pt idx="13">
                  <c:v>1.1312175210639765E-2</c:v>
                </c:pt>
                <c:pt idx="14">
                  <c:v>1.1123265389476319E-2</c:v>
                </c:pt>
                <c:pt idx="15">
                  <c:v>1.0823333084186993E-2</c:v>
                </c:pt>
                <c:pt idx="16">
                  <c:v>1.0669198463221641E-2</c:v>
                </c:pt>
                <c:pt idx="17">
                  <c:v>1.10069279184206E-2</c:v>
                </c:pt>
                <c:pt idx="18">
                  <c:v>1.1343639933264416E-2</c:v>
                </c:pt>
                <c:pt idx="19">
                  <c:v>1.1876945721804533E-2</c:v>
                </c:pt>
                <c:pt idx="20">
                  <c:v>1.214934639479729E-2</c:v>
                </c:pt>
                <c:pt idx="21">
                  <c:v>1.2585266437105801E-2</c:v>
                </c:pt>
                <c:pt idx="22">
                  <c:v>1.272590099126936E-2</c:v>
                </c:pt>
                <c:pt idx="23">
                  <c:v>1.2825686074457865E-2</c:v>
                </c:pt>
                <c:pt idx="24">
                  <c:v>1.3259404193609728E-2</c:v>
                </c:pt>
                <c:pt idx="25">
                  <c:v>1.3340769050667103E-2</c:v>
                </c:pt>
                <c:pt idx="26">
                  <c:v>1.3788366878544319E-2</c:v>
                </c:pt>
                <c:pt idx="27">
                  <c:v>1.4079324448760686E-2</c:v>
                </c:pt>
                <c:pt idx="28">
                  <c:v>1.3828229280518117E-2</c:v>
                </c:pt>
                <c:pt idx="29">
                  <c:v>1.3711527353215779E-2</c:v>
                </c:pt>
                <c:pt idx="30">
                  <c:v>1.3836262503620645E-2</c:v>
                </c:pt>
                <c:pt idx="31">
                  <c:v>1.3491046509689084E-2</c:v>
                </c:pt>
                <c:pt idx="32">
                  <c:v>1.3602114550845793E-2</c:v>
                </c:pt>
                <c:pt idx="33">
                  <c:v>1.3590406393923202E-2</c:v>
                </c:pt>
                <c:pt idx="34">
                  <c:v>1.3259267522517246E-2</c:v>
                </c:pt>
                <c:pt idx="35">
                  <c:v>1.3344899554795436E-2</c:v>
                </c:pt>
                <c:pt idx="36">
                  <c:v>1.3330063148422711E-2</c:v>
                </c:pt>
                <c:pt idx="37">
                  <c:v>1.3427646308454567E-2</c:v>
                </c:pt>
                <c:pt idx="38">
                  <c:v>1.3415573695285361E-2</c:v>
                </c:pt>
                <c:pt idx="39">
                  <c:v>1.2877150333615655E-2</c:v>
                </c:pt>
                <c:pt idx="40">
                  <c:v>1.2011673047637499E-2</c:v>
                </c:pt>
                <c:pt idx="41">
                  <c:v>1.181901236426928E-2</c:v>
                </c:pt>
                <c:pt idx="42">
                  <c:v>1.2051383592841873E-2</c:v>
                </c:pt>
                <c:pt idx="43">
                  <c:v>1.2271894807722452E-2</c:v>
                </c:pt>
                <c:pt idx="44">
                  <c:v>1.2488397003890237E-2</c:v>
                </c:pt>
                <c:pt idx="45">
                  <c:v>1.3042157899271765E-2</c:v>
                </c:pt>
                <c:pt idx="46">
                  <c:v>1.3602418264384641E-2</c:v>
                </c:pt>
                <c:pt idx="47">
                  <c:v>1.404111728557361E-2</c:v>
                </c:pt>
                <c:pt idx="48">
                  <c:v>1.3711846252431568E-2</c:v>
                </c:pt>
                <c:pt idx="49">
                  <c:v>1.4050380548508474E-2</c:v>
                </c:pt>
                <c:pt idx="50">
                  <c:v>1.405212690135685E-2</c:v>
                </c:pt>
                <c:pt idx="51">
                  <c:v>1.4233443884049096E-2</c:v>
                </c:pt>
                <c:pt idx="52">
                  <c:v>1.4210467954835245E-2</c:v>
                </c:pt>
                <c:pt idx="53">
                  <c:v>1.4316919550201463E-2</c:v>
                </c:pt>
                <c:pt idx="54">
                  <c:v>1.416846437241257E-2</c:v>
                </c:pt>
                <c:pt idx="55">
                  <c:v>1.3854166416735734E-2</c:v>
                </c:pt>
                <c:pt idx="56">
                  <c:v>1.3533627147835571E-2</c:v>
                </c:pt>
                <c:pt idx="57">
                  <c:v>1.3066014597748274E-2</c:v>
                </c:pt>
                <c:pt idx="58">
                  <c:v>1.2519056885636941E-2</c:v>
                </c:pt>
                <c:pt idx="59">
                  <c:v>1.2231698320855921E-2</c:v>
                </c:pt>
                <c:pt idx="60">
                  <c:v>1.195313226302455E-2</c:v>
                </c:pt>
                <c:pt idx="61">
                  <c:v>1.149405406337888E-2</c:v>
                </c:pt>
                <c:pt idx="62">
                  <c:v>1.1061383755936044E-2</c:v>
                </c:pt>
                <c:pt idx="63">
                  <c:v>1.0635865902333076E-2</c:v>
                </c:pt>
                <c:pt idx="64">
                  <c:v>1.0634210663546355E-2</c:v>
                </c:pt>
                <c:pt idx="65">
                  <c:v>1.0457616426383194E-2</c:v>
                </c:pt>
                <c:pt idx="66">
                  <c:v>1.0121405538878477E-2</c:v>
                </c:pt>
                <c:pt idx="67">
                  <c:v>1.0156287038815168E-2</c:v>
                </c:pt>
                <c:pt idx="68">
                  <c:v>1.0315736646710358E-2</c:v>
                </c:pt>
                <c:pt idx="69">
                  <c:v>1.0526119015070357E-2</c:v>
                </c:pt>
                <c:pt idx="70">
                  <c:v>1.1023480306287815E-2</c:v>
                </c:pt>
                <c:pt idx="71">
                  <c:v>1.1861881530277674E-2</c:v>
                </c:pt>
                <c:pt idx="72">
                  <c:v>9.1005180350718067E-3</c:v>
                </c:pt>
                <c:pt idx="73">
                  <c:v>8.7462210063286912E-3</c:v>
                </c:pt>
                <c:pt idx="74">
                  <c:v>8.645585525231413E-3</c:v>
                </c:pt>
                <c:pt idx="75">
                  <c:v>7.9760794001949176E-3</c:v>
                </c:pt>
                <c:pt idx="76">
                  <c:v>7.0592137834436823E-3</c:v>
                </c:pt>
                <c:pt idx="77">
                  <c:v>6.2809326544687816E-3</c:v>
                </c:pt>
                <c:pt idx="78">
                  <c:v>6.4001705898204999E-3</c:v>
                </c:pt>
                <c:pt idx="79">
                  <c:v>6.2322625598683927E-3</c:v>
                </c:pt>
                <c:pt idx="80">
                  <c:v>5.9287768061745448E-3</c:v>
                </c:pt>
                <c:pt idx="81">
                  <c:v>5.5076172418540457E-3</c:v>
                </c:pt>
                <c:pt idx="82">
                  <c:v>5.098074720394483E-3</c:v>
                </c:pt>
                <c:pt idx="83">
                  <c:v>4.6912504351076089E-3</c:v>
                </c:pt>
                <c:pt idx="84">
                  <c:v>4.1869492895274746E-3</c:v>
                </c:pt>
                <c:pt idx="85">
                  <c:v>3.8182866103968495E-3</c:v>
                </c:pt>
                <c:pt idx="86">
                  <c:v>3.516820551736341E-3</c:v>
                </c:pt>
                <c:pt idx="87">
                  <c:v>3.1569048225245379E-3</c:v>
                </c:pt>
                <c:pt idx="88">
                  <c:v>2.7507638927000721E-3</c:v>
                </c:pt>
                <c:pt idx="89">
                  <c:v>2.3144642084680011E-3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17-4790-BA05-1472C26174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5384464"/>
        <c:axId val="755375608"/>
      </c:lineChart>
      <c:catAx>
        <c:axId val="7553844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400" b="1"/>
                  <a:t>Age</a:t>
                </a:r>
              </a:p>
            </c:rich>
          </c:tx>
          <c:layout>
            <c:manualLayout>
              <c:xMode val="edge"/>
              <c:yMode val="edge"/>
              <c:x val="0.50054317105913937"/>
              <c:y val="0.8664509539878085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rgbClr val="16504B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55375608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755375608"/>
        <c:scaling>
          <c:orientation val="minMax"/>
          <c:max val="1.6000000000000004E-2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400" b="1"/>
                  <a:t>Share of total population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55384464"/>
        <c:crosses val="autoZero"/>
        <c:crossBetween val="between"/>
        <c:majorUnit val="4.000000000000001E-3"/>
      </c:valAx>
      <c:spPr>
        <a:noFill/>
        <a:ln>
          <a:noFill/>
          <a:prstDash val="solid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0075855902628E-2"/>
          <c:y val="4.0348458180570472E-2"/>
          <c:w val="0.50965741556129618"/>
          <c:h val="0.76920075397608456"/>
        </c:manualLayout>
      </c:layout>
      <c:lineChart>
        <c:grouping val="standar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5384464"/>
        <c:axId val="755375608"/>
      </c:lineChart>
      <c:catAx>
        <c:axId val="75538446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755375608"/>
        <c:crosses val="autoZero"/>
        <c:auto val="1"/>
        <c:lblAlgn val="ctr"/>
        <c:lblOffset val="100"/>
        <c:tickLblSkip val="5"/>
        <c:noMultiLvlLbl val="0"/>
      </c:catAx>
      <c:valAx>
        <c:axId val="755375608"/>
        <c:scaling>
          <c:orientation val="minMax"/>
          <c:max val="1.6000000000000004E-2"/>
        </c:scaling>
        <c:delete val="1"/>
        <c:axPos val="l"/>
        <c:numFmt formatCode="0.0%" sourceLinked="0"/>
        <c:majorTickMark val="none"/>
        <c:minorTickMark val="none"/>
        <c:tickLblPos val="nextTo"/>
        <c:crossAx val="755384464"/>
        <c:crosses val="autoZero"/>
        <c:crossBetween val="between"/>
        <c:majorUnit val="4.000000000000001E-3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en-US"/>
    </a:p>
  </c:txPr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4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4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4.bin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.bin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3.bin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pageSetup paperSize="9" orientation="portrait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pageSetup paperSize="9" orientation="portrait" r:id="rId1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4803149606299202" right="0.74803149606299202" top="0.98425196850393704" bottom="0.98425196850393704" header="0.511811023622047" footer="0.511811023622047"/>
  <pageSetup paperSize="9" orientation="landscape" r:id="rId1"/>
  <headerFooter alignWithMargins="0">
    <oddFooter>&amp;L&amp;8© Crown Copyright 201</oddFooter>
  </headerFooter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769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0.15816</cdr:x>
      <cdr:y>0.90113</cdr:y>
    </cdr:from>
    <cdr:to>
      <cdr:x>0.92574</cdr:x>
      <cdr:y>1</cdr:y>
    </cdr:to>
    <cdr:grpSp>
      <cdr:nvGrpSpPr>
        <cdr:cNvPr id="3" name="Group 2"/>
        <cdr:cNvGrpSpPr/>
      </cdr:nvGrpSpPr>
      <cdr:grpSpPr>
        <a:xfrm xmlns:a="http://schemas.openxmlformats.org/drawingml/2006/main">
          <a:off x="1471825" y="5476122"/>
          <a:ext cx="7143042" cy="600828"/>
          <a:chOff x="1458389" y="5528332"/>
          <a:chExt cx="7126464" cy="597767"/>
        </a:xfrm>
      </cdr:grpSpPr>
      <cdr:sp macro="" textlink="">
        <cdr:nvSpPr>
          <cdr:cNvPr id="2" name="TextBox 1"/>
          <cdr:cNvSpPr txBox="1"/>
        </cdr:nvSpPr>
        <cdr:spPr>
          <a:xfrm xmlns:a="http://schemas.openxmlformats.org/drawingml/2006/main">
            <a:off x="1458389" y="5735717"/>
            <a:ext cx="892320" cy="390382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/>
          <a:lstStyle xmlns:a="http://schemas.openxmlformats.org/drawingml/2006/main"/>
          <a:p xmlns:a="http://schemas.openxmlformats.org/drawingml/2006/main">
            <a:r>
              <a:rPr lang="en-GB" sz="1400" b="0">
                <a:latin typeface="Arial" panose="020B0604020202020204" pitchFamily="34" charset="0"/>
                <a:cs typeface="Arial" panose="020B0604020202020204" pitchFamily="34" charset="0"/>
              </a:rPr>
              <a:t>(+5.8%)</a:t>
            </a:r>
          </a:p>
        </cdr:txBody>
      </cdr:sp>
      <cdr:sp macro="" textlink="">
        <cdr:nvSpPr>
          <cdr:cNvPr id="6" name="TextBox 1"/>
          <cdr:cNvSpPr txBox="1"/>
        </cdr:nvSpPr>
        <cdr:spPr>
          <a:xfrm xmlns:a="http://schemas.openxmlformats.org/drawingml/2006/main">
            <a:off x="3501197" y="5735715"/>
            <a:ext cx="892321" cy="390382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n-GB" sz="1400" b="0">
                <a:latin typeface="Arial" panose="020B0604020202020204" pitchFamily="34" charset="0"/>
                <a:cs typeface="Arial" panose="020B0604020202020204" pitchFamily="34" charset="0"/>
              </a:rPr>
              <a:t>(+8.0%)</a:t>
            </a:r>
          </a:p>
        </cdr:txBody>
      </cdr:sp>
      <cdr:sp macro="" textlink="">
        <cdr:nvSpPr>
          <cdr:cNvPr id="7" name="TextBox 1"/>
          <cdr:cNvSpPr txBox="1"/>
        </cdr:nvSpPr>
        <cdr:spPr>
          <a:xfrm xmlns:a="http://schemas.openxmlformats.org/drawingml/2006/main">
            <a:off x="5618214" y="5735717"/>
            <a:ext cx="892413" cy="390382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n-GB" sz="1400" b="0">
                <a:latin typeface="Arial" panose="020B0604020202020204" pitchFamily="34" charset="0"/>
                <a:cs typeface="Arial" panose="020B0604020202020204" pitchFamily="34" charset="0"/>
              </a:rPr>
              <a:t>(+3.7%)</a:t>
            </a:r>
          </a:p>
        </cdr:txBody>
      </cdr:sp>
      <cdr:sp macro="" textlink="">
        <cdr:nvSpPr>
          <cdr:cNvPr id="8" name="TextBox 1"/>
          <cdr:cNvSpPr txBox="1"/>
        </cdr:nvSpPr>
        <cdr:spPr>
          <a:xfrm xmlns:a="http://schemas.openxmlformats.org/drawingml/2006/main">
            <a:off x="7618907" y="5528332"/>
            <a:ext cx="965946" cy="315696"/>
          </a:xfrm>
          <a:prstGeom xmlns:a="http://schemas.openxmlformats.org/drawingml/2006/main" prst="rect">
            <a:avLst/>
          </a:prstGeom>
          <a:solidFill xmlns:a="http://schemas.openxmlformats.org/drawingml/2006/main">
            <a:schemeClr val="bg1"/>
          </a:solidFill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n-GB" sz="1200" b="1">
                <a:latin typeface="Arial" panose="020B0604020202020204" pitchFamily="34" charset="0"/>
                <a:cs typeface="Arial" panose="020B0604020202020204" pitchFamily="34" charset="0"/>
              </a:rPr>
              <a:t>Scotland</a:t>
            </a:r>
          </a:p>
        </cdr:txBody>
      </cdr:sp>
    </cdr:grpSp>
  </cdr:relSizeAnchor>
  <cdr:relSizeAnchor xmlns:cdr="http://schemas.openxmlformats.org/drawingml/2006/chartDrawing">
    <cdr:from>
      <cdr:x>0.8238</cdr:x>
      <cdr:y>0.94</cdr:y>
    </cdr:from>
    <cdr:to>
      <cdr:x>0.92784</cdr:x>
      <cdr:y>0.97892</cdr:y>
    </cdr:to>
    <cdr:sp macro="" textlink="">
      <cdr:nvSpPr>
        <cdr:cNvPr id="9" name="TextBox 1"/>
        <cdr:cNvSpPr txBox="1"/>
      </cdr:nvSpPr>
      <cdr:spPr>
        <a:xfrm xmlns:a="http://schemas.openxmlformats.org/drawingml/2006/main">
          <a:off x="7648462" y="5683104"/>
          <a:ext cx="965946" cy="23530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400" b="1">
              <a:latin typeface="Arial" panose="020B0604020202020204" pitchFamily="34" charset="0"/>
              <a:cs typeface="Arial" panose="020B0604020202020204" pitchFamily="34" charset="0"/>
            </a:rPr>
            <a:t>(+4.5%)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29725" cy="56578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0.77384</cdr:x>
      <cdr:y>0.42515</cdr:y>
    </cdr:from>
    <cdr:to>
      <cdr:x>0.92236</cdr:x>
      <cdr:y>0.55678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7120201" y="2393266"/>
          <a:ext cx="1366573" cy="74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3600" b="1">
              <a:ln>
                <a:noFill/>
              </a:ln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2008 </a:t>
          </a:r>
        </a:p>
      </cdr:txBody>
    </cdr:sp>
  </cdr:relSizeAnchor>
  <cdr:relSizeAnchor xmlns:cdr="http://schemas.openxmlformats.org/drawingml/2006/chartDrawing">
    <cdr:from>
      <cdr:x>0.44513</cdr:x>
      <cdr:y>0.42515</cdr:y>
    </cdr:from>
    <cdr:to>
      <cdr:x>0.64079</cdr:x>
      <cdr:y>0.53432</cdr:y>
    </cdr:to>
    <cdr:sp macro="" textlink="">
      <cdr:nvSpPr>
        <cdr:cNvPr id="9" name="TextBox 1"/>
        <cdr:cNvSpPr txBox="1"/>
      </cdr:nvSpPr>
      <cdr:spPr>
        <a:xfrm xmlns:a="http://schemas.openxmlformats.org/drawingml/2006/main">
          <a:off x="4095750" y="2393266"/>
          <a:ext cx="1800225" cy="6145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GB" sz="3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2018</a:t>
          </a:r>
        </a:p>
      </cdr:txBody>
    </cdr:sp>
  </cdr:relSizeAnchor>
  <cdr:relSizeAnchor xmlns:cdr="http://schemas.openxmlformats.org/drawingml/2006/chartDrawing">
    <cdr:from>
      <cdr:x>0.06314</cdr:x>
      <cdr:y>0.05246</cdr:y>
    </cdr:from>
    <cdr:to>
      <cdr:x>0.17379</cdr:x>
      <cdr:y>0.09137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80920" y="295308"/>
          <a:ext cx="1018107" cy="21903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90+</a:t>
          </a:r>
        </a:p>
      </cdr:txBody>
    </cdr:sp>
  </cdr:relSizeAnchor>
  <cdr:relSizeAnchor xmlns:cdr="http://schemas.openxmlformats.org/drawingml/2006/chartDrawing">
    <cdr:from>
      <cdr:x>0.49482</cdr:x>
      <cdr:y>0.94585</cdr:y>
    </cdr:from>
    <cdr:to>
      <cdr:x>0.87578</cdr:x>
      <cdr:y>1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4552949" y="5324476"/>
          <a:ext cx="3505201" cy="3047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400" b="1">
              <a:latin typeface="Arial" panose="020B0604020202020204" pitchFamily="34" charset="0"/>
              <a:cs typeface="Arial" panose="020B0604020202020204" pitchFamily="34" charset="0"/>
            </a:rPr>
            <a:t>Female population</a:t>
          </a:r>
          <a:r>
            <a:rPr lang="en-GB" sz="1400" b="1" baseline="0">
              <a:latin typeface="Arial" panose="020B0604020202020204" pitchFamily="34" charset="0"/>
              <a:cs typeface="Arial" panose="020B0604020202020204" pitchFamily="34" charset="0"/>
            </a:rPr>
            <a:t> (thousands)</a:t>
          </a:r>
          <a:endParaRPr lang="en-GB" sz="140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769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0.05807</cdr:x>
      <cdr:y>0.66797</cdr:y>
    </cdr:from>
    <cdr:to>
      <cdr:x>0.05807</cdr:x>
      <cdr:y>0.92967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539657" y="4045046"/>
          <a:ext cx="0" cy="1584771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ysClr val="windowText" lastClr="000000"/>
          </a:solidFill>
          <a:prstDash val="lgDash"/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0.02479</cdr:x>
      <cdr:y>0.61397</cdr:y>
    </cdr:from>
    <cdr:to>
      <cdr:x>0.07662</cdr:x>
      <cdr:y>0.93404</cdr:y>
    </cdr:to>
    <cdr:sp macro="" textlink="">
      <cdr:nvSpPr>
        <cdr:cNvPr id="5" name="TextBox 4"/>
        <cdr:cNvSpPr txBox="1"/>
      </cdr:nvSpPr>
      <cdr:spPr>
        <a:xfrm xmlns:a="http://schemas.openxmlformats.org/drawingml/2006/main" rot="16200000">
          <a:off x="-497913" y="4446339"/>
          <a:ext cx="1938258" cy="4816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400">
              <a:latin typeface="Arial" panose="020B0604020202020204" pitchFamily="34" charset="0"/>
              <a:cs typeface="Arial" panose="020B0604020202020204" pitchFamily="34" charset="0"/>
            </a:rPr>
            <a:t>2016-based</a:t>
          </a:r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 projections</a:t>
          </a:r>
          <a:endParaRPr lang="en-GB" sz="11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769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0.1324</cdr:x>
      <cdr:y>0.48247</cdr:y>
    </cdr:from>
    <cdr:to>
      <cdr:x>0.35355</cdr:x>
      <cdr:y>0.90786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230383" y="2921702"/>
          <a:ext cx="2055077" cy="25760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600">
              <a:latin typeface="Arial" panose="020B0604020202020204" pitchFamily="34" charset="0"/>
              <a:cs typeface="Arial" panose="020B0604020202020204" pitchFamily="34" charset="0"/>
            </a:rPr>
            <a:t>Scotland has a lower than</a:t>
          </a:r>
          <a:r>
            <a:rPr lang="en-GB" sz="1600" baseline="0">
              <a:latin typeface="Arial" panose="020B0604020202020204" pitchFamily="34" charset="0"/>
              <a:cs typeface="Arial" panose="020B0604020202020204" pitchFamily="34" charset="0"/>
            </a:rPr>
            <a:t> average share of the population who are 20 or younger - due to a lower birth rate</a:t>
          </a:r>
          <a:endParaRPr lang="en-GB" sz="16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0.48879</cdr:x>
      <cdr:y>0.48247</cdr:y>
    </cdr:from>
    <cdr:to>
      <cdr:x>0.70994</cdr:x>
      <cdr:y>0.85959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4542202" y="2921702"/>
          <a:ext cx="2055077" cy="22837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600">
              <a:latin typeface="Arial" panose="020B0604020202020204" pitchFamily="34" charset="0"/>
              <a:cs typeface="Arial" panose="020B0604020202020204" pitchFamily="34" charset="0"/>
            </a:rPr>
            <a:t>Scotland has a higher than</a:t>
          </a:r>
          <a:r>
            <a:rPr lang="en-GB" sz="1600" baseline="0">
              <a:latin typeface="Arial" panose="020B0604020202020204" pitchFamily="34" charset="0"/>
              <a:cs typeface="Arial" panose="020B0604020202020204" pitchFamily="34" charset="0"/>
            </a:rPr>
            <a:t> average share of the population who are 50 or older</a:t>
          </a:r>
          <a:endParaRPr lang="en-GB" sz="16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0.02167</cdr:x>
      <cdr:y>0.93223</cdr:y>
    </cdr:from>
    <cdr:to>
      <cdr:x>1</cdr:x>
      <cdr:y>0.98711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1192" y="5645484"/>
          <a:ext cx="9083176" cy="3323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GB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Footnote</a:t>
          </a:r>
          <a:endParaRPr lang="en-GB" sz="8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l" rtl="0">
            <a:defRPr sz="1000"/>
          </a:pPr>
          <a:r>
            <a:rPr lang="en-GB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1) Ages 90 and over have been left out for illustration purposes </a:t>
          </a:r>
          <a:endParaRPr lang="en-GB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0.1324</cdr:x>
      <cdr:y>0.12148</cdr:y>
    </cdr:from>
    <cdr:to>
      <cdr:x>0.2074</cdr:x>
      <cdr:y>0.18926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1230383" y="735671"/>
          <a:ext cx="696951" cy="4104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400" b="1">
              <a:solidFill>
                <a:schemeClr val="bg1">
                  <a:lumMod val="6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UK</a:t>
          </a:r>
        </a:p>
      </cdr:txBody>
    </cdr:sp>
  </cdr:relSizeAnchor>
  <cdr:relSizeAnchor xmlns:cdr="http://schemas.openxmlformats.org/drawingml/2006/chartDrawing">
    <cdr:from>
      <cdr:x>0.1324</cdr:x>
      <cdr:y>0.3268</cdr:y>
    </cdr:from>
    <cdr:to>
      <cdr:x>0.26277</cdr:x>
      <cdr:y>0.39458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1230383" y="1979032"/>
          <a:ext cx="1211457" cy="4104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400" b="1">
              <a:solidFill>
                <a:srgbClr val="2DA197"/>
              </a:solidFill>
              <a:latin typeface="Arial" panose="020B0604020202020204" pitchFamily="34" charset="0"/>
              <a:cs typeface="Arial" panose="020B0604020202020204" pitchFamily="34" charset="0"/>
            </a:rPr>
            <a:t>Scotland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769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0.26357</cdr:x>
      <cdr:y>0</cdr:y>
    </cdr:from>
    <cdr:to>
      <cdr:x>0.70086</cdr:x>
      <cdr:y>1</cdr:y>
    </cdr:to>
    <cdr:pic>
      <cdr:nvPicPr>
        <cdr:cNvPr id="3" name="Picture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2447088" y="0"/>
          <a:ext cx="4059989" cy="6045868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0.12203</cdr:x>
      <cdr:y>0</cdr:y>
    </cdr:from>
    <cdr:to>
      <cdr:x>1</cdr:x>
      <cdr:y>0.04643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132973" y="0"/>
          <a:ext cx="8151395" cy="2807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400" b="1">
              <a:latin typeface="Arial" panose="020B0604020202020204" pitchFamily="34" charset="0"/>
              <a:cs typeface="Arial" panose="020B0604020202020204" pitchFamily="34" charset="0"/>
            </a:rPr>
            <a:t>Figure 1.9: Change in population aged 65 or over, council areas, mid-2008 to mid-2018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6162675" cy="921067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0.84692</cdr:x>
      <cdr:y>0.10424</cdr:y>
    </cdr:from>
    <cdr:to>
      <cdr:x>1</cdr:x>
      <cdr:y>0.25916</cdr:y>
    </cdr:to>
    <cdr:grpSp>
      <cdr:nvGrpSpPr>
        <cdr:cNvPr id="3" name="Group 2"/>
        <cdr:cNvGrpSpPr/>
      </cdr:nvGrpSpPr>
      <cdr:grpSpPr>
        <a:xfrm xmlns:a="http://schemas.openxmlformats.org/drawingml/2006/main">
          <a:off x="7881374" y="633461"/>
          <a:ext cx="1424551" cy="941441"/>
          <a:chOff x="7981467" y="644372"/>
          <a:chExt cx="1408592" cy="872088"/>
        </a:xfrm>
      </cdr:grpSpPr>
      <cdr:cxnSp macro="">
        <cdr:nvCxnSpPr>
          <cdr:cNvPr id="13" name="Straight Arrow Connector 12"/>
          <cdr:cNvCxnSpPr/>
        </cdr:nvCxnSpPr>
        <cdr:spPr>
          <a:xfrm xmlns:a="http://schemas.openxmlformats.org/drawingml/2006/main">
            <a:off x="9058619" y="1222681"/>
            <a:ext cx="0" cy="293779"/>
          </a:xfrm>
          <a:prstGeom xmlns:a="http://schemas.openxmlformats.org/drawingml/2006/main" prst="straightConnector1">
            <a:avLst/>
          </a:prstGeom>
          <a:ln xmlns:a="http://schemas.openxmlformats.org/drawingml/2006/main" w="34925">
            <a:solidFill>
              <a:srgbClr val="1F7069"/>
            </a:solidFill>
            <a:tailEnd type="oval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grpSp>
        <cdr:nvGrpSpPr>
          <cdr:cNvPr id="2" name="Group 1"/>
          <cdr:cNvGrpSpPr/>
        </cdr:nvGrpSpPr>
        <cdr:grpSpPr>
          <a:xfrm xmlns:a="http://schemas.openxmlformats.org/drawingml/2006/main">
            <a:off x="7981467" y="644372"/>
            <a:ext cx="1408592" cy="601525"/>
            <a:chOff x="7977311" y="644372"/>
            <a:chExt cx="1413393" cy="601525"/>
          </a:xfrm>
        </cdr:grpSpPr>
        <cdr:sp macro="" textlink="">
          <cdr:nvSpPr>
            <cdr:cNvPr id="14" name="TextBox 3"/>
            <cdr:cNvSpPr txBox="1"/>
          </cdr:nvSpPr>
          <cdr:spPr>
            <a:xfrm xmlns:a="http://schemas.openxmlformats.org/drawingml/2006/main">
              <a:off x="7977311" y="874477"/>
              <a:ext cx="913430" cy="312732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GB" sz="2000" b="1">
                  <a:solidFill>
                    <a:srgbClr val="1F7069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5.44</a:t>
              </a:r>
            </a:p>
          </cdr:txBody>
        </cdr:sp>
        <cdr:sp macro="" textlink="">
          <cdr:nvSpPr>
            <cdr:cNvPr id="15" name="TextBox 1"/>
            <cdr:cNvSpPr txBox="1"/>
          </cdr:nvSpPr>
          <cdr:spPr>
            <a:xfrm xmlns:a="http://schemas.openxmlformats.org/drawingml/2006/main">
              <a:off x="8500331" y="644372"/>
              <a:ext cx="679270" cy="268495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l"/>
              <a:r>
                <a:rPr lang="en-GB" sz="1400" b="1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2018</a:t>
              </a:r>
              <a:endParaRPr lang="en-GB" sz="1400" b="1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endParaRPr>
            </a:p>
          </cdr:txBody>
        </cdr:sp>
        <cdr:sp macro="" textlink="">
          <cdr:nvSpPr>
            <cdr:cNvPr id="16" name="TextBox 1"/>
            <cdr:cNvSpPr txBox="1"/>
          </cdr:nvSpPr>
          <cdr:spPr>
            <a:xfrm xmlns:a="http://schemas.openxmlformats.org/drawingml/2006/main">
              <a:off x="8643876" y="964754"/>
              <a:ext cx="746828" cy="281143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l"/>
              <a:r>
                <a:rPr lang="en-GB" sz="1200" b="1">
                  <a:solidFill>
                    <a:srgbClr val="1F7069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million</a:t>
              </a:r>
            </a:p>
          </cdr:txBody>
        </cdr:sp>
      </cdr:grpSp>
    </cdr:grpSp>
  </cdr:relSizeAnchor>
  <cdr:relSizeAnchor xmlns:cdr="http://schemas.openxmlformats.org/drawingml/2006/chartDrawing">
    <cdr:from>
      <cdr:x>0.6404</cdr:x>
      <cdr:y>0.13955</cdr:y>
    </cdr:from>
    <cdr:to>
      <cdr:x>0.7867</cdr:x>
      <cdr:y>0.29781</cdr:y>
    </cdr:to>
    <cdr:grpSp>
      <cdr:nvGrpSpPr>
        <cdr:cNvPr id="5" name="Group 4"/>
        <cdr:cNvGrpSpPr/>
      </cdr:nvGrpSpPr>
      <cdr:grpSpPr>
        <a:xfrm xmlns:a="http://schemas.openxmlformats.org/drawingml/2006/main">
          <a:off x="5959514" y="848038"/>
          <a:ext cx="1361457" cy="961738"/>
          <a:chOff x="6225878" y="865772"/>
          <a:chExt cx="1346165" cy="890924"/>
        </a:xfrm>
      </cdr:grpSpPr>
      <cdr:cxnSp macro="">
        <cdr:nvCxnSpPr>
          <cdr:cNvPr id="18" name="Straight Arrow Connector 17"/>
          <cdr:cNvCxnSpPr/>
        </cdr:nvCxnSpPr>
        <cdr:spPr>
          <a:xfrm xmlns:a="http://schemas.openxmlformats.org/drawingml/2006/main">
            <a:off x="6813058" y="1462925"/>
            <a:ext cx="0" cy="293771"/>
          </a:xfrm>
          <a:prstGeom xmlns:a="http://schemas.openxmlformats.org/drawingml/2006/main" prst="straightConnector1">
            <a:avLst/>
          </a:prstGeom>
          <a:ln xmlns:a="http://schemas.openxmlformats.org/drawingml/2006/main" w="34925">
            <a:solidFill>
              <a:srgbClr val="1F7069"/>
            </a:solidFill>
            <a:tailEnd type="oval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grpSp>
        <cdr:nvGrpSpPr>
          <cdr:cNvPr id="4" name="Group 3"/>
          <cdr:cNvGrpSpPr/>
        </cdr:nvGrpSpPr>
        <cdr:grpSpPr>
          <a:xfrm xmlns:a="http://schemas.openxmlformats.org/drawingml/2006/main">
            <a:off x="6225878" y="865772"/>
            <a:ext cx="1346165" cy="615521"/>
            <a:chOff x="6511628" y="894347"/>
            <a:chExt cx="1346165" cy="615521"/>
          </a:xfrm>
        </cdr:grpSpPr>
        <cdr:sp macro="" textlink="">
          <cdr:nvSpPr>
            <cdr:cNvPr id="19" name="TextBox 3"/>
            <cdr:cNvSpPr txBox="1"/>
          </cdr:nvSpPr>
          <cdr:spPr>
            <a:xfrm xmlns:a="http://schemas.openxmlformats.org/drawingml/2006/main">
              <a:off x="6511628" y="1131246"/>
              <a:ext cx="913473" cy="312724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GB" sz="2000" b="1">
                  <a:solidFill>
                    <a:srgbClr val="1F7069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5.06</a:t>
              </a:r>
            </a:p>
          </cdr:txBody>
        </cdr:sp>
        <cdr:sp macro="" textlink="">
          <cdr:nvSpPr>
            <cdr:cNvPr id="20" name="TextBox 1"/>
            <cdr:cNvSpPr txBox="1"/>
          </cdr:nvSpPr>
          <cdr:spPr>
            <a:xfrm xmlns:a="http://schemas.openxmlformats.org/drawingml/2006/main">
              <a:off x="6663984" y="894347"/>
              <a:ext cx="592244" cy="268489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l"/>
              <a:r>
                <a:rPr lang="en-GB" sz="1400" b="1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2000</a:t>
              </a:r>
              <a:endParaRPr lang="en-GB" sz="1400" b="1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endParaRPr>
            </a:p>
          </cdr:txBody>
        </cdr:sp>
        <cdr:sp macro="" textlink="">
          <cdr:nvSpPr>
            <cdr:cNvPr id="21" name="TextBox 1"/>
            <cdr:cNvSpPr txBox="1"/>
          </cdr:nvSpPr>
          <cdr:spPr>
            <a:xfrm xmlns:a="http://schemas.openxmlformats.org/drawingml/2006/main">
              <a:off x="7168022" y="1228732"/>
              <a:ext cx="689771" cy="28113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l"/>
              <a:r>
                <a:rPr lang="en-GB" sz="1200" b="1">
                  <a:solidFill>
                    <a:srgbClr val="1F7069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million</a:t>
              </a:r>
            </a:p>
          </cdr:txBody>
        </cdr:sp>
      </cdr:grpSp>
    </cdr:grpSp>
  </cdr:relSizeAnchor>
  <cdr:relSizeAnchor xmlns:cdr="http://schemas.openxmlformats.org/drawingml/2006/chartDrawing">
    <cdr:from>
      <cdr:x>0.05635</cdr:x>
      <cdr:y>0.13136</cdr:y>
    </cdr:from>
    <cdr:to>
      <cdr:x>0.20469</cdr:x>
      <cdr:y>0.29153</cdr:y>
    </cdr:to>
    <cdr:grpSp>
      <cdr:nvGrpSpPr>
        <cdr:cNvPr id="22" name="Group 21"/>
        <cdr:cNvGrpSpPr/>
      </cdr:nvGrpSpPr>
      <cdr:grpSpPr>
        <a:xfrm xmlns:a="http://schemas.openxmlformats.org/drawingml/2006/main">
          <a:off x="524389" y="798268"/>
          <a:ext cx="1380441" cy="973345"/>
          <a:chOff x="240061" y="-72106"/>
          <a:chExt cx="1377210" cy="901673"/>
        </a:xfrm>
      </cdr:grpSpPr>
      <cdr:cxnSp macro="">
        <cdr:nvCxnSpPr>
          <cdr:cNvPr id="23" name="Straight Arrow Connector 22"/>
          <cdr:cNvCxnSpPr/>
        </cdr:nvCxnSpPr>
        <cdr:spPr>
          <a:xfrm xmlns:a="http://schemas.openxmlformats.org/drawingml/2006/main">
            <a:off x="587180" y="556028"/>
            <a:ext cx="0" cy="273539"/>
          </a:xfrm>
          <a:prstGeom xmlns:a="http://schemas.openxmlformats.org/drawingml/2006/main" prst="straightConnector1">
            <a:avLst/>
          </a:prstGeom>
          <a:ln xmlns:a="http://schemas.openxmlformats.org/drawingml/2006/main" w="34925">
            <a:solidFill>
              <a:srgbClr val="1F7069"/>
            </a:solidFill>
            <a:tailEnd type="oval"/>
          </a:ln>
          <a:effectLst xmlns:a="http://schemas.openxmlformats.org/drawingml/2006/main"/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grpSp>
        <cdr:nvGrpSpPr>
          <cdr:cNvPr id="24" name="Group 23"/>
          <cdr:cNvGrpSpPr/>
        </cdr:nvGrpSpPr>
        <cdr:grpSpPr>
          <a:xfrm xmlns:a="http://schemas.openxmlformats.org/drawingml/2006/main">
            <a:off x="240061" y="-72106"/>
            <a:ext cx="1377210" cy="618879"/>
            <a:chOff x="240061" y="-77439"/>
            <a:chExt cx="1377210" cy="664652"/>
          </a:xfrm>
        </cdr:grpSpPr>
        <cdr:sp macro="" textlink="">
          <cdr:nvSpPr>
            <cdr:cNvPr id="25" name="TextBox 3"/>
            <cdr:cNvSpPr txBox="1"/>
          </cdr:nvSpPr>
          <cdr:spPr>
            <a:xfrm xmlns:a="http://schemas.openxmlformats.org/drawingml/2006/main">
              <a:off x="240061" y="213667"/>
              <a:ext cx="913473" cy="312724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GB" sz="2000" b="1">
                  <a:solidFill>
                    <a:srgbClr val="1F7069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5.14</a:t>
              </a:r>
            </a:p>
          </cdr:txBody>
        </cdr:sp>
        <cdr:sp macro="" textlink="">
          <cdr:nvSpPr>
            <cdr:cNvPr id="26" name="TextBox 1"/>
            <cdr:cNvSpPr txBox="1"/>
          </cdr:nvSpPr>
          <cdr:spPr>
            <a:xfrm xmlns:a="http://schemas.openxmlformats.org/drawingml/2006/main">
              <a:off x="392416" y="-77439"/>
              <a:ext cx="592244" cy="268489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l"/>
              <a:r>
                <a:rPr lang="en-GB" sz="1400" b="1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1958</a:t>
              </a:r>
              <a:endParaRPr lang="en-GB" sz="1400" b="1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endParaRPr>
            </a:p>
          </cdr:txBody>
        </cdr:sp>
        <cdr:sp macro="" textlink="">
          <cdr:nvSpPr>
            <cdr:cNvPr id="27" name="TextBox 1"/>
            <cdr:cNvSpPr txBox="1"/>
          </cdr:nvSpPr>
          <cdr:spPr>
            <a:xfrm xmlns:a="http://schemas.openxmlformats.org/drawingml/2006/main">
              <a:off x="927500" y="306077"/>
              <a:ext cx="689771" cy="28113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l"/>
              <a:r>
                <a:rPr lang="en-GB" sz="1200" b="1">
                  <a:solidFill>
                    <a:srgbClr val="1F7069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million</a:t>
              </a:r>
            </a:p>
          </cdr:txBody>
        </cdr:sp>
      </cdr:grpSp>
    </cdr:grp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0.10888</cdr:x>
      <cdr:y>0.71152</cdr:y>
    </cdr:from>
    <cdr:to>
      <cdr:x>0.28019</cdr:x>
      <cdr:y>0.74415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69955" y="6546820"/>
          <a:ext cx="1054070" cy="300234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 b="1">
              <a:solidFill>
                <a:srgbClr val="2DA197"/>
              </a:solidFill>
              <a:latin typeface="Arial" panose="020B0604020202020204" pitchFamily="34" charset="0"/>
              <a:cs typeface="Arial" panose="020B0604020202020204" pitchFamily="34" charset="0"/>
            </a:rPr>
            <a:t>SCOTLAND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769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0.24524</cdr:x>
      <cdr:y>0.24348</cdr:y>
    </cdr:from>
    <cdr:to>
      <cdr:x>0.32</cdr:x>
      <cdr:y>0.2879</cdr:y>
    </cdr:to>
    <cdr:sp macro="" textlink="">
      <cdr:nvSpPr>
        <cdr:cNvPr id="11" name="TextBox 1"/>
        <cdr:cNvSpPr txBox="1"/>
      </cdr:nvSpPr>
      <cdr:spPr>
        <a:xfrm xmlns:a="http://schemas.openxmlformats.org/drawingml/2006/main">
          <a:off x="2277525" y="1472666"/>
          <a:ext cx="694287" cy="26866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GB" sz="14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1971</a:t>
          </a:r>
          <a:endParaRPr lang="en-GB" sz="14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0.93397</cdr:x>
      <cdr:y>0.35203</cdr:y>
    </cdr:from>
    <cdr:to>
      <cdr:x>0.99779</cdr:x>
      <cdr:y>0.39646</cdr:y>
    </cdr:to>
    <cdr:sp macro="" textlink="">
      <cdr:nvSpPr>
        <cdr:cNvPr id="15" name="TextBox 1"/>
        <cdr:cNvSpPr txBox="1"/>
      </cdr:nvSpPr>
      <cdr:spPr>
        <a:xfrm xmlns:a="http://schemas.openxmlformats.org/drawingml/2006/main">
          <a:off x="8673675" y="2129220"/>
          <a:ext cx="592688" cy="2687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GB" sz="14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2018</a:t>
          </a:r>
          <a:endParaRPr lang="en-GB" sz="14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0.48062</cdr:x>
      <cdr:y>0.69502</cdr:y>
    </cdr:from>
    <cdr:to>
      <cdr:x>0.55589</cdr:x>
      <cdr:y>0.74173</cdr:y>
    </cdr:to>
    <cdr:sp macro="" textlink="">
      <cdr:nvSpPr>
        <cdr:cNvPr id="17" name="TextBox 1"/>
        <cdr:cNvSpPr txBox="1"/>
      </cdr:nvSpPr>
      <cdr:spPr>
        <a:xfrm xmlns:a="http://schemas.openxmlformats.org/drawingml/2006/main">
          <a:off x="4463470" y="4203749"/>
          <a:ext cx="699023" cy="2825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GB" sz="14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1988</a:t>
          </a:r>
        </a:p>
      </cdr:txBody>
    </cdr:sp>
  </cdr:relSizeAnchor>
  <cdr:relSizeAnchor xmlns:cdr="http://schemas.openxmlformats.org/drawingml/2006/chartDrawing">
    <cdr:from>
      <cdr:x>0.65715</cdr:x>
      <cdr:y>0.3914</cdr:y>
    </cdr:from>
    <cdr:to>
      <cdr:x>0.73026</cdr:x>
      <cdr:y>0.43582</cdr:y>
    </cdr:to>
    <cdr:sp macro="" textlink="">
      <cdr:nvSpPr>
        <cdr:cNvPr id="19" name="TextBox 1"/>
        <cdr:cNvSpPr txBox="1"/>
      </cdr:nvSpPr>
      <cdr:spPr>
        <a:xfrm xmlns:a="http://schemas.openxmlformats.org/drawingml/2006/main">
          <a:off x="6102829" y="2367320"/>
          <a:ext cx="678964" cy="26866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GB" sz="14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2003</a:t>
          </a:r>
          <a:endParaRPr lang="en-GB" sz="14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0.7429</cdr:x>
      <cdr:y>0.1265</cdr:y>
    </cdr:from>
    <cdr:to>
      <cdr:x>0.81333</cdr:x>
      <cdr:y>0.17092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6899231" y="765145"/>
          <a:ext cx="654075" cy="2686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GB" sz="14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2007</a:t>
          </a:r>
          <a:endParaRPr lang="en-GB" sz="14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0.32513</cdr:x>
      <cdr:y>0.07402</cdr:y>
    </cdr:from>
    <cdr:to>
      <cdr:x>0.71693</cdr:x>
      <cdr:y>0.22363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019401" y="447675"/>
          <a:ext cx="3638598" cy="9048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2400" b="1">
              <a:solidFill>
                <a:srgbClr val="96D0CB"/>
              </a:solidFill>
              <a:latin typeface="Arial" panose="020B0604020202020204" pitchFamily="34" charset="0"/>
              <a:cs typeface="Arial" panose="020B0604020202020204" pitchFamily="34" charset="0"/>
            </a:rPr>
            <a:t>Population increasing</a:t>
          </a:r>
        </a:p>
      </cdr:txBody>
    </cdr:sp>
  </cdr:relSizeAnchor>
  <cdr:relSizeAnchor xmlns:cdr="http://schemas.openxmlformats.org/drawingml/2006/chartDrawing">
    <cdr:from>
      <cdr:x>0.3241</cdr:x>
      <cdr:y>0.82572</cdr:y>
    </cdr:from>
    <cdr:to>
      <cdr:x>0.7159</cdr:x>
      <cdr:y>0.97532</cdr:y>
    </cdr:to>
    <cdr:sp macro="" textlink="">
      <cdr:nvSpPr>
        <cdr:cNvPr id="8" name="TextBox 1"/>
        <cdr:cNvSpPr txBox="1"/>
      </cdr:nvSpPr>
      <cdr:spPr>
        <a:xfrm xmlns:a="http://schemas.openxmlformats.org/drawingml/2006/main">
          <a:off x="3009864" y="4994289"/>
          <a:ext cx="3638598" cy="9048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2400" b="1">
              <a:solidFill>
                <a:srgbClr val="96D0CB"/>
              </a:solidFill>
              <a:latin typeface="Arial" panose="020B0604020202020204" pitchFamily="34" charset="0"/>
              <a:cs typeface="Arial" panose="020B0604020202020204" pitchFamily="34" charset="0"/>
            </a:rPr>
            <a:t>Population decreasing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769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0.68819</cdr:x>
      <cdr:y>0.87824</cdr:y>
    </cdr:from>
    <cdr:to>
      <cdr:x>0.74919</cdr:x>
      <cdr:y>0.91049</cdr:y>
    </cdr:to>
    <cdr:sp macro="" textlink="">
      <cdr:nvSpPr>
        <cdr:cNvPr id="8704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346821" y="4940393"/>
          <a:ext cx="562569" cy="18141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 sz="1200">
            <a:latin typeface="Segoe UI" panose="020B0502040204020203" pitchFamily="34" charset="0"/>
            <a:cs typeface="Segoe UI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0.07333</cdr:x>
      <cdr:y>0.14838</cdr:y>
    </cdr:from>
    <cdr:to>
      <cdr:x>0.1425</cdr:x>
      <cdr:y>0.1893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80822" y="897063"/>
          <a:ext cx="642199" cy="2473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100" b="1">
              <a:solidFill>
                <a:schemeClr val="tx1">
                  <a:lumMod val="50000"/>
                  <a:lumOff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+34.6k</a:t>
          </a:r>
        </a:p>
      </cdr:txBody>
    </cdr:sp>
  </cdr:relSizeAnchor>
  <cdr:relSizeAnchor xmlns:cdr="http://schemas.openxmlformats.org/drawingml/2006/chartDrawing">
    <cdr:from>
      <cdr:x>0.07874</cdr:x>
      <cdr:y>0.64259</cdr:y>
    </cdr:from>
    <cdr:to>
      <cdr:x>0.14791</cdr:x>
      <cdr:y>0.68352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731057" y="3885036"/>
          <a:ext cx="642200" cy="2474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 b="1">
              <a:solidFill>
                <a:srgbClr val="2DA197"/>
              </a:solidFill>
              <a:latin typeface="Arial" panose="020B0604020202020204" pitchFamily="34" charset="0"/>
              <a:cs typeface="Arial" panose="020B0604020202020204" pitchFamily="34" charset="0"/>
            </a:rPr>
            <a:t>-25.4k</a:t>
          </a:r>
        </a:p>
      </cdr:txBody>
    </cdr:sp>
  </cdr:relSizeAnchor>
  <cdr:relSizeAnchor xmlns:cdr="http://schemas.openxmlformats.org/drawingml/2006/chartDrawing">
    <cdr:from>
      <cdr:x>0.85016</cdr:x>
      <cdr:y>0.51485</cdr:y>
    </cdr:from>
    <cdr:to>
      <cdr:x>1</cdr:x>
      <cdr:y>0.57627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7898423" y="3115887"/>
          <a:ext cx="1392115" cy="3717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solidFill>
                <a:schemeClr val="tx1">
                  <a:lumMod val="50000"/>
                  <a:lumOff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- 7.7k </a:t>
          </a:r>
          <a:endParaRPr lang="en-GB" sz="1200" baseline="0">
            <a:solidFill>
              <a:schemeClr val="tx1">
                <a:lumMod val="50000"/>
                <a:lumOff val="50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GB" sz="1200" b="1" baseline="0">
              <a:solidFill>
                <a:schemeClr val="tx1">
                  <a:lumMod val="50000"/>
                  <a:lumOff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Natural Change</a:t>
          </a:r>
        </a:p>
        <a:p xmlns:a="http://schemas.openxmlformats.org/drawingml/2006/main">
          <a:r>
            <a:rPr lang="en-GB" sz="1200" baseline="0">
              <a:solidFill>
                <a:schemeClr val="tx1">
                  <a:lumMod val="50000"/>
                  <a:lumOff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(more deaths than births)</a:t>
          </a:r>
          <a:endParaRPr lang="en-GB" sz="1200">
            <a:solidFill>
              <a:schemeClr val="tx1">
                <a:lumMod val="50000"/>
                <a:lumOff val="50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0.85713</cdr:x>
      <cdr:y>0.25911</cdr:y>
    </cdr:from>
    <cdr:to>
      <cdr:x>1</cdr:x>
      <cdr:y>0.30003</cdr:y>
    </cdr:to>
    <cdr:sp macro="" textlink="">
      <cdr:nvSpPr>
        <cdr:cNvPr id="7" name="TextBox 1"/>
        <cdr:cNvSpPr txBox="1"/>
      </cdr:nvSpPr>
      <cdr:spPr>
        <a:xfrm xmlns:a="http://schemas.openxmlformats.org/drawingml/2006/main">
          <a:off x="7957910" y="1566523"/>
          <a:ext cx="1326458" cy="2473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solidFill>
                <a:srgbClr val="2DA197"/>
              </a:solidFill>
              <a:latin typeface="Arial" panose="020B0604020202020204" pitchFamily="34" charset="0"/>
              <a:cs typeface="Arial" panose="020B0604020202020204" pitchFamily="34" charset="0"/>
            </a:rPr>
            <a:t>+20.9k </a:t>
          </a:r>
        </a:p>
        <a:p xmlns:a="http://schemas.openxmlformats.org/drawingml/2006/main">
          <a:r>
            <a:rPr lang="en-GB" sz="1200" b="1">
              <a:solidFill>
                <a:srgbClr val="2DA197"/>
              </a:solidFill>
              <a:latin typeface="Arial" panose="020B0604020202020204" pitchFamily="34" charset="0"/>
              <a:cs typeface="Arial" panose="020B0604020202020204" pitchFamily="34" charset="0"/>
            </a:rPr>
            <a:t>Net Migration</a:t>
          </a:r>
        </a:p>
        <a:p xmlns:a="http://schemas.openxmlformats.org/drawingml/2006/main">
          <a:r>
            <a:rPr lang="en-GB" sz="1200">
              <a:solidFill>
                <a:srgbClr val="2DA197"/>
              </a:solidFill>
              <a:latin typeface="Arial" panose="020B0604020202020204" pitchFamily="34" charset="0"/>
              <a:cs typeface="Arial" panose="020B0604020202020204" pitchFamily="34" charset="0"/>
            </a:rPr>
            <a:t>(more in-migration than out-migration)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6162675" cy="921067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0.10836</cdr:x>
      <cdr:y>0.31683</cdr:y>
    </cdr:from>
    <cdr:to>
      <cdr:x>0.28486</cdr:x>
      <cdr:y>0.34948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66119" y="2913315"/>
          <a:ext cx="1085015" cy="300226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200" b="1">
              <a:solidFill>
                <a:srgbClr val="2DA197"/>
              </a:solidFill>
              <a:latin typeface="Arial" panose="020B0604020202020204" pitchFamily="34" charset="0"/>
              <a:cs typeface="Arial" panose="020B0604020202020204" pitchFamily="34" charset="0"/>
            </a:rPr>
            <a:t>SCOTLAND</a:t>
          </a:r>
        </a:p>
      </cdr:txBody>
    </cdr:sp>
  </cdr:relSizeAnchor>
  <cdr:relSizeAnchor xmlns:cdr="http://schemas.openxmlformats.org/drawingml/2006/chartDrawing">
    <cdr:from>
      <cdr:x>0.70594</cdr:x>
      <cdr:y>0.7292</cdr:y>
    </cdr:from>
    <cdr:to>
      <cdr:x>0.73809</cdr:x>
      <cdr:y>0.75388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 rotWithShape="1">
        <a:blip xmlns:a="http://schemas.openxmlformats.org/drawingml/2006/main" xmlns:r="http://schemas.openxmlformats.org/officeDocument/2006/relationships" r:embed="rId1"/>
        <a:srcRect xmlns:a="http://schemas.openxmlformats.org/drawingml/2006/main" l="29414" t="18071" r="17646" b="31002"/>
        <a:stretch xmlns:a="http://schemas.openxmlformats.org/drawingml/2006/main"/>
      </cdr:blipFill>
      <cdr:spPr>
        <a:xfrm xmlns:a="http://schemas.openxmlformats.org/drawingml/2006/main">
          <a:off x="4339609" y="6705187"/>
          <a:ext cx="197636" cy="226939"/>
        </a:xfrm>
        <a:prstGeom xmlns:a="http://schemas.openxmlformats.org/drawingml/2006/main" prst="rect">
          <a:avLst/>
        </a:prstGeom>
      </cdr:spPr>
    </cdr:pic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769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gro-scotland.gov.uk/DATAPROD/PROJECTN/2004_based/Sub-national%20projections/Publish/Booklet/BIRTHS%20chart%20%25%20chang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ensusoutput2\wtsa\DATAPROD\PROJECTN\2004_based\Sub-national%20projections\Publish\Booklet\BIRTHS%20chart%20%25%20chang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perties"/>
      <sheetName val="Scratchpad"/>
      <sheetName val="Birth CHART for publication"/>
      <sheetName val="% change 04 to 24"/>
      <sheetName val="Chart Persons"/>
      <sheetName val="2005"/>
      <sheetName val="2006"/>
      <sheetName val="2007"/>
      <sheetName val="2008"/>
      <sheetName val="2009"/>
      <sheetName val="2010"/>
      <sheetName val="2011"/>
      <sheetName val="2012"/>
      <sheetName val="2013"/>
      <sheetName val="2014"/>
      <sheetName val="2015"/>
      <sheetName val="2016"/>
      <sheetName val="2017"/>
      <sheetName val="2018"/>
      <sheetName val="2019"/>
      <sheetName val="2020"/>
      <sheetName val="2021"/>
      <sheetName val="2022"/>
      <sheetName val="2023"/>
      <sheetName val="2024"/>
    </sheetNames>
    <sheetDataSet>
      <sheetData sheetId="0"/>
      <sheetData sheetId="1"/>
      <sheetData sheetId="2" refreshError="1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perties"/>
      <sheetName val="Scratchpad"/>
      <sheetName val="Birth CHART for publication"/>
      <sheetName val="% change 04 to 24"/>
      <sheetName val="Chart Persons"/>
      <sheetName val="2005"/>
      <sheetName val="2006"/>
      <sheetName val="2007"/>
      <sheetName val="2008"/>
      <sheetName val="2009"/>
      <sheetName val="2010"/>
      <sheetName val="2011"/>
      <sheetName val="2012"/>
      <sheetName val="2013"/>
      <sheetName val="2014"/>
      <sheetName val="2015"/>
      <sheetName val="2016"/>
      <sheetName val="2017"/>
      <sheetName val="2018"/>
      <sheetName val="2019"/>
      <sheetName val="2020"/>
      <sheetName val="2021"/>
      <sheetName val="2022"/>
      <sheetName val="2023"/>
      <sheetName val="2024"/>
    </sheetNames>
    <sheetDataSet>
      <sheetData sheetId="0"/>
      <sheetData sheetId="1"/>
      <sheetData sheetId="2" refreshError="1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6"/>
  <sheetViews>
    <sheetView tabSelected="1" workbookViewId="0">
      <selection sqref="A1:B1"/>
    </sheetView>
  </sheetViews>
  <sheetFormatPr defaultRowHeight="12.75" x14ac:dyDescent="0.2"/>
  <cols>
    <col min="1" max="1" width="10.5703125" style="63" customWidth="1"/>
    <col min="2" max="2" width="92.5703125" style="63" customWidth="1"/>
    <col min="3" max="16384" width="9.140625" style="63"/>
  </cols>
  <sheetData>
    <row r="1" spans="1:5" s="172" customFormat="1" ht="18" customHeight="1" x14ac:dyDescent="0.25">
      <c r="A1" s="215" t="s">
        <v>156</v>
      </c>
      <c r="B1" s="215"/>
      <c r="D1" s="218"/>
      <c r="E1" s="218"/>
    </row>
    <row r="2" spans="1:5" ht="15" customHeight="1" x14ac:dyDescent="0.2">
      <c r="A2" s="158"/>
      <c r="B2" s="158"/>
    </row>
    <row r="3" spans="1:5" x14ac:dyDescent="0.2">
      <c r="A3" s="216" t="s">
        <v>157</v>
      </c>
      <c r="B3" s="216"/>
    </row>
    <row r="4" spans="1:5" x14ac:dyDescent="0.2">
      <c r="A4" s="159"/>
      <c r="B4" s="159"/>
    </row>
    <row r="5" spans="1:5" x14ac:dyDescent="0.2">
      <c r="A5" s="158" t="s">
        <v>180</v>
      </c>
      <c r="B5" s="161" t="s">
        <v>159</v>
      </c>
    </row>
    <row r="6" spans="1:5" x14ac:dyDescent="0.2">
      <c r="A6" s="158" t="s">
        <v>181</v>
      </c>
      <c r="B6" s="161" t="s">
        <v>160</v>
      </c>
    </row>
    <row r="7" spans="1:5" x14ac:dyDescent="0.2">
      <c r="A7" s="158" t="s">
        <v>182</v>
      </c>
      <c r="B7" s="161" t="s">
        <v>165</v>
      </c>
    </row>
    <row r="8" spans="1:5" x14ac:dyDescent="0.2">
      <c r="A8" s="158" t="s">
        <v>183</v>
      </c>
      <c r="B8" s="161" t="s">
        <v>164</v>
      </c>
    </row>
    <row r="9" spans="1:5" x14ac:dyDescent="0.2">
      <c r="A9" s="158" t="s">
        <v>184</v>
      </c>
      <c r="B9" s="161" t="s">
        <v>166</v>
      </c>
    </row>
    <row r="10" spans="1:5" x14ac:dyDescent="0.2">
      <c r="A10" s="158" t="s">
        <v>185</v>
      </c>
      <c r="B10" s="161" t="s">
        <v>167</v>
      </c>
    </row>
    <row r="11" spans="1:5" x14ac:dyDescent="0.2">
      <c r="A11" s="158" t="s">
        <v>186</v>
      </c>
      <c r="B11" s="161" t="s">
        <v>168</v>
      </c>
    </row>
    <row r="12" spans="1:5" x14ac:dyDescent="0.2">
      <c r="A12" s="158" t="s">
        <v>187</v>
      </c>
      <c r="B12" s="161" t="s">
        <v>163</v>
      </c>
    </row>
    <row r="13" spans="1:5" x14ac:dyDescent="0.2">
      <c r="A13" s="158" t="s">
        <v>188</v>
      </c>
      <c r="B13" s="161" t="s">
        <v>162</v>
      </c>
    </row>
    <row r="14" spans="1:5" x14ac:dyDescent="0.2">
      <c r="A14" s="158" t="s">
        <v>189</v>
      </c>
      <c r="B14" s="161" t="s">
        <v>161</v>
      </c>
    </row>
    <row r="15" spans="1:5" x14ac:dyDescent="0.2">
      <c r="A15" s="158"/>
      <c r="B15" s="160"/>
    </row>
    <row r="16" spans="1:5" x14ac:dyDescent="0.2">
      <c r="A16" s="217" t="s">
        <v>0</v>
      </c>
      <c r="B16" s="217"/>
    </row>
  </sheetData>
  <mergeCells count="4">
    <mergeCell ref="A1:B1"/>
    <mergeCell ref="A3:B3"/>
    <mergeCell ref="A16:B16"/>
    <mergeCell ref="D1:E1"/>
  </mergeCells>
  <hyperlinks>
    <hyperlink ref="B5" location="'Data 1.1'!A1" display="Population of Scotland, mid-1958 to mid-2018"/>
    <hyperlink ref="B6" location="'Data 1.2'!A1" display="Annual population change for Scotland, mid-1958 to mid-2018"/>
    <hyperlink ref="B14" location="'Data 1.10'!A1" display="Change in median age, council areas, 2008 to 2018"/>
    <hyperlink ref="B13" location="'Data 1.9'!A1" display="Change in population aged 65 or over, council areas, 2008 to 2018"/>
    <hyperlink ref="B12" location="'Data 1.8'!A1" display="Age structure of the population, Scotland and the UK, mid-2018"/>
    <hyperlink ref="B11" location="'Data 1.7'!A1" display="The changing age structure of Scotland's population, mid-1983 to mid-2038 (projected)"/>
    <hyperlink ref="B10" location="'Data 1.6'!A1" display="Estimated age structure of the population, mid-2008 and mid-2018"/>
    <hyperlink ref="B9" location="'Data 1.5'!A1" display="Components of population change in UK constituent countries, 2008-2018"/>
    <hyperlink ref="B8" location="'Data 1.4'!A1" display="Components of population change, council areas, year to mid-2018"/>
    <hyperlink ref="B7" location="'Data 1.3'!A1" display="Natural change and net migration (thousands), mid-1958 to mid-2018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2"/>
  <sheetViews>
    <sheetView showGridLines="0" workbookViewId="0">
      <selection sqref="A1:D1"/>
    </sheetView>
  </sheetViews>
  <sheetFormatPr defaultRowHeight="12.75" x14ac:dyDescent="0.2"/>
  <cols>
    <col min="1" max="1" width="19.140625" customWidth="1"/>
    <col min="2" max="5" width="11.140625" customWidth="1"/>
  </cols>
  <sheetData>
    <row r="1" spans="1:12" ht="18" customHeight="1" x14ac:dyDescent="0.25">
      <c r="A1" s="221" t="s">
        <v>179</v>
      </c>
      <c r="B1" s="221"/>
      <c r="C1" s="221"/>
      <c r="D1" s="221"/>
      <c r="F1" s="255" t="s">
        <v>158</v>
      </c>
      <c r="G1" s="255"/>
    </row>
    <row r="2" spans="1:12" ht="15" customHeight="1" x14ac:dyDescent="0.2"/>
    <row r="3" spans="1:12" ht="12.75" customHeight="1" x14ac:dyDescent="0.25">
      <c r="A3" s="303" t="s">
        <v>177</v>
      </c>
      <c r="B3" s="303"/>
      <c r="C3" s="303"/>
      <c r="D3" s="303"/>
      <c r="E3" s="303"/>
      <c r="F3" s="304"/>
      <c r="G3" s="304"/>
      <c r="H3" s="304"/>
      <c r="I3" s="304"/>
      <c r="K3" s="234"/>
      <c r="L3" s="234"/>
    </row>
    <row r="4" spans="1:12" ht="15" customHeight="1" x14ac:dyDescent="0.25">
      <c r="A4" s="140"/>
      <c r="B4" s="140"/>
      <c r="C4" s="140"/>
      <c r="D4" s="140"/>
      <c r="E4" s="140"/>
      <c r="F4" s="140"/>
      <c r="G4" s="140"/>
      <c r="H4" s="140"/>
      <c r="I4" s="140"/>
    </row>
    <row r="5" spans="1:12" ht="12.75" customHeight="1" x14ac:dyDescent="0.2">
      <c r="A5" s="148"/>
      <c r="B5" s="148"/>
      <c r="C5" s="148"/>
      <c r="D5" s="302" t="s">
        <v>141</v>
      </c>
      <c r="E5" s="302"/>
    </row>
    <row r="6" spans="1:12" ht="12.75" customHeight="1" x14ac:dyDescent="0.2">
      <c r="A6" s="301" t="s">
        <v>137</v>
      </c>
      <c r="B6" s="299" t="s">
        <v>140</v>
      </c>
      <c r="C6" s="299" t="s">
        <v>139</v>
      </c>
      <c r="D6" s="296" t="s">
        <v>138</v>
      </c>
      <c r="E6" s="296" t="s">
        <v>124</v>
      </c>
    </row>
    <row r="7" spans="1:12" ht="12.75" customHeight="1" x14ac:dyDescent="0.2">
      <c r="A7" s="301"/>
      <c r="B7" s="299"/>
      <c r="C7" s="299"/>
      <c r="D7" s="297"/>
      <c r="E7" s="297"/>
    </row>
    <row r="8" spans="1:12" x14ac:dyDescent="0.2">
      <c r="A8" s="291"/>
      <c r="B8" s="300"/>
      <c r="C8" s="300"/>
      <c r="D8" s="298"/>
      <c r="E8" s="298"/>
    </row>
    <row r="9" spans="1:12" ht="22.5" customHeight="1" x14ac:dyDescent="0.2">
      <c r="A9" s="141" t="s">
        <v>76</v>
      </c>
      <c r="B9" s="150">
        <v>22058</v>
      </c>
      <c r="C9" s="150">
        <v>29810</v>
      </c>
      <c r="D9" s="150">
        <f t="shared" ref="D9:D40" si="0">C9-B9</f>
        <v>7752</v>
      </c>
      <c r="E9" s="151">
        <f t="shared" ref="E9:E40" si="1">D9/B9</f>
        <v>0.35143712031915858</v>
      </c>
    </row>
    <row r="10" spans="1:12" x14ac:dyDescent="0.2">
      <c r="A10" t="s">
        <v>74</v>
      </c>
      <c r="B10" s="123">
        <v>3904</v>
      </c>
      <c r="C10" s="123">
        <v>5234</v>
      </c>
      <c r="D10" s="123">
        <f t="shared" si="0"/>
        <v>1330</v>
      </c>
      <c r="E10" s="122">
        <f t="shared" si="1"/>
        <v>0.3406762295081967</v>
      </c>
    </row>
    <row r="11" spans="1:12" x14ac:dyDescent="0.2">
      <c r="A11" t="s">
        <v>89</v>
      </c>
      <c r="B11" s="123">
        <v>7679</v>
      </c>
      <c r="C11" s="123">
        <v>10227</v>
      </c>
      <c r="D11" s="123">
        <f t="shared" si="0"/>
        <v>2548</v>
      </c>
      <c r="E11" s="122">
        <f t="shared" si="1"/>
        <v>0.33181403828623518</v>
      </c>
    </row>
    <row r="12" spans="1:12" x14ac:dyDescent="0.2">
      <c r="A12" t="s">
        <v>70</v>
      </c>
      <c r="B12" s="123">
        <v>13029</v>
      </c>
      <c r="C12" s="123">
        <v>17029</v>
      </c>
      <c r="D12" s="123">
        <f t="shared" si="0"/>
        <v>4000</v>
      </c>
      <c r="E12" s="122">
        <f t="shared" si="1"/>
        <v>0.30700744493053955</v>
      </c>
    </row>
    <row r="13" spans="1:12" x14ac:dyDescent="0.2">
      <c r="A13" t="s">
        <v>91</v>
      </c>
      <c r="B13" s="123">
        <v>38307</v>
      </c>
      <c r="C13" s="123">
        <v>49799</v>
      </c>
      <c r="D13" s="123">
        <f t="shared" si="0"/>
        <v>11492</v>
      </c>
      <c r="E13" s="122">
        <f t="shared" si="1"/>
        <v>0.29999738951105542</v>
      </c>
    </row>
    <row r="14" spans="1:12" x14ac:dyDescent="0.2">
      <c r="A14" t="s">
        <v>82</v>
      </c>
      <c r="B14" s="123">
        <v>40341</v>
      </c>
      <c r="C14" s="123">
        <v>51996</v>
      </c>
      <c r="D14" s="123">
        <f t="shared" si="0"/>
        <v>11655</v>
      </c>
      <c r="E14" s="122">
        <f t="shared" si="1"/>
        <v>0.28891202498698593</v>
      </c>
    </row>
    <row r="15" spans="1:12" x14ac:dyDescent="0.2">
      <c r="A15" t="s">
        <v>96</v>
      </c>
      <c r="B15" s="123">
        <v>3585</v>
      </c>
      <c r="C15" s="123">
        <v>4555</v>
      </c>
      <c r="D15" s="123">
        <f t="shared" si="0"/>
        <v>970</v>
      </c>
      <c r="E15" s="122">
        <f t="shared" si="1"/>
        <v>0.27057182705718269</v>
      </c>
    </row>
    <row r="16" spans="1:12" x14ac:dyDescent="0.2">
      <c r="A16" t="s">
        <v>93</v>
      </c>
      <c r="B16" s="123">
        <v>16191</v>
      </c>
      <c r="C16" s="123">
        <v>20423</v>
      </c>
      <c r="D16" s="123">
        <f t="shared" si="0"/>
        <v>4232</v>
      </c>
      <c r="E16" s="122">
        <f t="shared" si="1"/>
        <v>0.26137977888950653</v>
      </c>
    </row>
    <row r="17" spans="1:5" x14ac:dyDescent="0.2">
      <c r="A17" t="s">
        <v>85</v>
      </c>
      <c r="B17" s="123">
        <v>27972</v>
      </c>
      <c r="C17" s="123">
        <v>35199</v>
      </c>
      <c r="D17" s="123">
        <f t="shared" si="0"/>
        <v>7227</v>
      </c>
      <c r="E17" s="122">
        <f t="shared" si="1"/>
        <v>0.25836550836550837</v>
      </c>
    </row>
    <row r="18" spans="1:5" x14ac:dyDescent="0.2">
      <c r="A18" t="s">
        <v>81</v>
      </c>
      <c r="B18" s="123">
        <v>19223</v>
      </c>
      <c r="C18" s="123">
        <v>24067</v>
      </c>
      <c r="D18" s="123">
        <f t="shared" si="0"/>
        <v>4844</v>
      </c>
      <c r="E18" s="122">
        <f t="shared" si="1"/>
        <v>0.2519898038807678</v>
      </c>
    </row>
    <row r="19" spans="1:5" x14ac:dyDescent="0.2">
      <c r="A19" t="s">
        <v>80</v>
      </c>
      <c r="B19" s="123">
        <v>22459</v>
      </c>
      <c r="C19" s="123">
        <v>28103</v>
      </c>
      <c r="D19" s="123">
        <f t="shared" si="0"/>
        <v>5644</v>
      </c>
      <c r="E19" s="122">
        <f t="shared" si="1"/>
        <v>0.25130237321341109</v>
      </c>
    </row>
    <row r="20" spans="1:5" x14ac:dyDescent="0.2">
      <c r="A20" t="s">
        <v>72</v>
      </c>
      <c r="B20" s="123">
        <v>16925</v>
      </c>
      <c r="C20" s="123">
        <v>21170</v>
      </c>
      <c r="D20" s="123">
        <f t="shared" si="0"/>
        <v>4245</v>
      </c>
      <c r="E20" s="122">
        <f t="shared" si="1"/>
        <v>0.25081240768094537</v>
      </c>
    </row>
    <row r="21" spans="1:5" x14ac:dyDescent="0.2">
      <c r="A21" t="s">
        <v>92</v>
      </c>
      <c r="B21" s="123">
        <v>21818</v>
      </c>
      <c r="C21" s="123">
        <v>27288</v>
      </c>
      <c r="D21" s="123">
        <f t="shared" si="0"/>
        <v>5470</v>
      </c>
      <c r="E21" s="122">
        <f t="shared" si="1"/>
        <v>0.25071042258685489</v>
      </c>
    </row>
    <row r="22" spans="1:5" x14ac:dyDescent="0.2">
      <c r="A22" t="s">
        <v>83</v>
      </c>
      <c r="B22" s="123">
        <v>61067</v>
      </c>
      <c r="C22" s="123">
        <v>75590</v>
      </c>
      <c r="D22" s="123">
        <f t="shared" si="0"/>
        <v>14523</v>
      </c>
      <c r="E22" s="122">
        <f t="shared" si="1"/>
        <v>0.23782075425352481</v>
      </c>
    </row>
    <row r="23" spans="1:5" x14ac:dyDescent="0.2">
      <c r="A23" t="s">
        <v>84</v>
      </c>
      <c r="B23" s="123">
        <v>24272</v>
      </c>
      <c r="C23" s="123">
        <v>30006</v>
      </c>
      <c r="D23" s="123">
        <f t="shared" si="0"/>
        <v>5734</v>
      </c>
      <c r="E23" s="122">
        <f t="shared" si="1"/>
        <v>0.23623928806855637</v>
      </c>
    </row>
    <row r="24" spans="1:5" x14ac:dyDescent="0.2">
      <c r="A24" t="s">
        <v>95</v>
      </c>
      <c r="B24" s="123">
        <v>24529</v>
      </c>
      <c r="C24" s="123">
        <v>30074</v>
      </c>
      <c r="D24" s="123">
        <f t="shared" si="0"/>
        <v>5545</v>
      </c>
      <c r="E24" s="122">
        <f t="shared" si="1"/>
        <v>0.2260589506298667</v>
      </c>
    </row>
    <row r="25" spans="1:5" x14ac:dyDescent="0.2">
      <c r="A25" t="s">
        <v>78</v>
      </c>
      <c r="B25" s="123">
        <v>14804</v>
      </c>
      <c r="C25" s="123">
        <v>18002</v>
      </c>
      <c r="D25" s="123">
        <f t="shared" si="0"/>
        <v>3198</v>
      </c>
      <c r="E25" s="122">
        <f t="shared" si="1"/>
        <v>0.21602269656849502</v>
      </c>
    </row>
    <row r="26" spans="1:5" x14ac:dyDescent="0.2">
      <c r="A26" t="s">
        <v>90</v>
      </c>
      <c r="B26" s="123">
        <v>23255</v>
      </c>
      <c r="C26" s="123">
        <v>28186</v>
      </c>
      <c r="D26" s="123">
        <f t="shared" si="0"/>
        <v>4931</v>
      </c>
      <c r="E26" s="122">
        <f t="shared" si="1"/>
        <v>0.21204042141474952</v>
      </c>
    </row>
    <row r="27" spans="1:5" x14ac:dyDescent="0.2">
      <c r="A27" t="s">
        <v>77</v>
      </c>
      <c r="B27" s="123">
        <v>15596</v>
      </c>
      <c r="C27" s="123">
        <v>18897</v>
      </c>
      <c r="D27" s="123">
        <f t="shared" si="0"/>
        <v>3301</v>
      </c>
      <c r="E27" s="122">
        <f t="shared" si="1"/>
        <v>0.21165683508591945</v>
      </c>
    </row>
    <row r="28" spans="1:5" x14ac:dyDescent="0.2">
      <c r="A28" t="s">
        <v>79</v>
      </c>
      <c r="B28" s="123">
        <v>50596</v>
      </c>
      <c r="C28" s="123">
        <v>61297</v>
      </c>
      <c r="D28" s="123">
        <f t="shared" si="0"/>
        <v>10701</v>
      </c>
      <c r="E28" s="122">
        <f t="shared" si="1"/>
        <v>0.2114989327219543</v>
      </c>
    </row>
    <row r="29" spans="1:5" x14ac:dyDescent="0.2">
      <c r="A29" t="s">
        <v>88</v>
      </c>
      <c r="B29" s="123">
        <v>20395</v>
      </c>
      <c r="C29" s="123">
        <v>24553</v>
      </c>
      <c r="D29" s="123">
        <f t="shared" si="0"/>
        <v>4158</v>
      </c>
      <c r="E29" s="122">
        <f t="shared" si="1"/>
        <v>0.20387349840647218</v>
      </c>
    </row>
    <row r="30" spans="1:5" x14ac:dyDescent="0.2">
      <c r="A30" t="s">
        <v>97</v>
      </c>
      <c r="B30" s="123">
        <v>5674</v>
      </c>
      <c r="C30" s="123">
        <v>6825</v>
      </c>
      <c r="D30" s="123">
        <f t="shared" si="0"/>
        <v>1151</v>
      </c>
      <c r="E30" s="122">
        <f t="shared" si="1"/>
        <v>0.20285512865703206</v>
      </c>
    </row>
    <row r="31" spans="1:5" x14ac:dyDescent="0.2">
      <c r="A31" t="s">
        <v>86</v>
      </c>
      <c r="B31" s="123">
        <v>48406</v>
      </c>
      <c r="C31" s="123">
        <v>58004</v>
      </c>
      <c r="D31" s="123">
        <f t="shared" si="0"/>
        <v>9598</v>
      </c>
      <c r="E31" s="122">
        <f t="shared" si="1"/>
        <v>0.19828120480932115</v>
      </c>
    </row>
    <row r="32" spans="1:5" x14ac:dyDescent="0.2">
      <c r="A32" t="s">
        <v>94</v>
      </c>
      <c r="B32" s="123">
        <v>31671</v>
      </c>
      <c r="C32" s="123">
        <v>37879</v>
      </c>
      <c r="D32" s="123">
        <f t="shared" si="0"/>
        <v>6208</v>
      </c>
      <c r="E32" s="122">
        <f t="shared" si="1"/>
        <v>0.19601528211928895</v>
      </c>
    </row>
    <row r="33" spans="1:5" x14ac:dyDescent="0.2">
      <c r="A33" t="s">
        <v>100</v>
      </c>
      <c r="B33" s="123">
        <v>18522</v>
      </c>
      <c r="C33" s="123">
        <v>21960</v>
      </c>
      <c r="D33" s="123">
        <f t="shared" si="0"/>
        <v>3438</v>
      </c>
      <c r="E33" s="122">
        <f t="shared" si="1"/>
        <v>0.18561710398445092</v>
      </c>
    </row>
    <row r="34" spans="1:5" x14ac:dyDescent="0.2">
      <c r="A34" t="s">
        <v>75</v>
      </c>
      <c r="B34" s="123">
        <v>28293</v>
      </c>
      <c r="C34" s="123">
        <v>33288</v>
      </c>
      <c r="D34" s="123">
        <f t="shared" si="0"/>
        <v>4995</v>
      </c>
      <c r="E34" s="122">
        <f t="shared" si="1"/>
        <v>0.17654543526667374</v>
      </c>
    </row>
    <row r="35" spans="1:5" x14ac:dyDescent="0.2">
      <c r="A35" t="s">
        <v>71</v>
      </c>
      <c r="B35" s="123">
        <v>67695</v>
      </c>
      <c r="C35" s="123">
        <v>78060</v>
      </c>
      <c r="D35" s="123">
        <f t="shared" si="0"/>
        <v>10365</v>
      </c>
      <c r="E35" s="122">
        <f t="shared" si="1"/>
        <v>0.15311322845114114</v>
      </c>
    </row>
    <row r="36" spans="1:5" x14ac:dyDescent="0.2">
      <c r="A36" t="s">
        <v>101</v>
      </c>
      <c r="B36" s="123">
        <v>14383</v>
      </c>
      <c r="C36" s="123">
        <v>16382</v>
      </c>
      <c r="D36" s="123">
        <f t="shared" si="0"/>
        <v>1999</v>
      </c>
      <c r="E36" s="122">
        <f t="shared" si="1"/>
        <v>0.13898352221372454</v>
      </c>
    </row>
    <row r="37" spans="1:5" x14ac:dyDescent="0.2">
      <c r="A37" t="s">
        <v>98</v>
      </c>
      <c r="B37" s="123">
        <v>14664</v>
      </c>
      <c r="C37" s="123">
        <v>16427</v>
      </c>
      <c r="D37" s="123">
        <f t="shared" si="0"/>
        <v>1763</v>
      </c>
      <c r="E37" s="122">
        <f t="shared" si="1"/>
        <v>0.12022640480087289</v>
      </c>
    </row>
    <row r="38" spans="1:5" x14ac:dyDescent="0.2">
      <c r="A38" t="s">
        <v>99</v>
      </c>
      <c r="B38" s="123">
        <v>32100</v>
      </c>
      <c r="C38" s="123">
        <v>35532</v>
      </c>
      <c r="D38" s="123">
        <f t="shared" si="0"/>
        <v>3432</v>
      </c>
      <c r="E38" s="122">
        <f t="shared" si="1"/>
        <v>0.10691588785046729</v>
      </c>
    </row>
    <row r="39" spans="1:5" x14ac:dyDescent="0.2">
      <c r="A39" t="s">
        <v>87</v>
      </c>
      <c r="B39" s="123">
        <v>25088</v>
      </c>
      <c r="C39" s="123">
        <v>25987</v>
      </c>
      <c r="D39" s="123">
        <f t="shared" si="0"/>
        <v>899</v>
      </c>
      <c r="E39" s="122">
        <f t="shared" si="1"/>
        <v>3.5833864795918366E-2</v>
      </c>
    </row>
    <row r="40" spans="1:5" x14ac:dyDescent="0.2">
      <c r="A40" s="143" t="s">
        <v>73</v>
      </c>
      <c r="B40" s="145">
        <v>83260</v>
      </c>
      <c r="C40" s="145">
        <v>84265</v>
      </c>
      <c r="D40" s="145">
        <f t="shared" si="0"/>
        <v>1005</v>
      </c>
      <c r="E40" s="149">
        <f t="shared" si="1"/>
        <v>1.2070622147489791E-2</v>
      </c>
    </row>
    <row r="42" spans="1:5" x14ac:dyDescent="0.2">
      <c r="A42" s="147" t="s">
        <v>0</v>
      </c>
      <c r="C42" s="147"/>
    </row>
  </sheetData>
  <mergeCells count="10">
    <mergeCell ref="A6:A8"/>
    <mergeCell ref="D5:E5"/>
    <mergeCell ref="A3:I3"/>
    <mergeCell ref="A1:D1"/>
    <mergeCell ref="F1:G1"/>
    <mergeCell ref="K3:L3"/>
    <mergeCell ref="D6:D8"/>
    <mergeCell ref="E6:E8"/>
    <mergeCell ref="C6:C8"/>
    <mergeCell ref="B6:B8"/>
  </mergeCells>
  <hyperlinks>
    <hyperlink ref="F1" location="Contents!A1" display="back to contents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5"/>
  <sheetViews>
    <sheetView showGridLines="0" zoomScaleNormal="100" workbookViewId="0">
      <selection sqref="A1:C1"/>
    </sheetView>
  </sheetViews>
  <sheetFormatPr defaultRowHeight="12.75" x14ac:dyDescent="0.2"/>
  <cols>
    <col min="1" max="1" width="26.5703125" style="132" customWidth="1"/>
    <col min="2" max="4" width="15.7109375" style="132" customWidth="1"/>
    <col min="5" max="16384" width="9.140625" style="132"/>
  </cols>
  <sheetData>
    <row r="1" spans="1:8" ht="18" customHeight="1" x14ac:dyDescent="0.25">
      <c r="A1" s="221" t="s">
        <v>179</v>
      </c>
      <c r="B1" s="221"/>
      <c r="C1" s="221"/>
      <c r="D1" s="214"/>
      <c r="E1" s="255" t="s">
        <v>158</v>
      </c>
      <c r="F1" s="255"/>
    </row>
    <row r="2" spans="1:8" ht="15" customHeight="1" x14ac:dyDescent="0.2"/>
    <row r="3" spans="1:8" ht="15.75" x14ac:dyDescent="0.25">
      <c r="A3" s="294" t="s">
        <v>178</v>
      </c>
      <c r="B3" s="294"/>
      <c r="C3" s="294"/>
      <c r="D3" s="294"/>
      <c r="E3" s="294"/>
      <c r="F3" s="140"/>
      <c r="G3" s="234"/>
      <c r="H3" s="234"/>
    </row>
    <row r="4" spans="1:8" ht="15" customHeight="1" x14ac:dyDescent="0.2">
      <c r="A4" s="146"/>
      <c r="B4" s="146"/>
      <c r="C4" s="146"/>
      <c r="D4" s="146"/>
      <c r="E4" s="146"/>
      <c r="F4" s="146"/>
      <c r="G4" s="146"/>
      <c r="H4" s="146"/>
    </row>
    <row r="5" spans="1:8" ht="15" customHeight="1" x14ac:dyDescent="0.2">
      <c r="A5" s="308" t="s">
        <v>142</v>
      </c>
      <c r="B5" s="305" t="s">
        <v>144</v>
      </c>
      <c r="C5" s="305" t="s">
        <v>145</v>
      </c>
      <c r="D5" s="305" t="s">
        <v>143</v>
      </c>
      <c r="E5" s="167"/>
      <c r="F5" s="167"/>
      <c r="G5" s="167"/>
      <c r="H5" s="167"/>
    </row>
    <row r="6" spans="1:8" ht="15" customHeight="1" x14ac:dyDescent="0.2">
      <c r="A6" s="309"/>
      <c r="B6" s="306"/>
      <c r="C6" s="306"/>
      <c r="D6" s="306"/>
      <c r="E6" s="167"/>
      <c r="F6" s="167"/>
      <c r="G6" s="167"/>
      <c r="H6" s="167"/>
    </row>
    <row r="7" spans="1:8" s="128" customFormat="1" x14ac:dyDescent="0.2">
      <c r="A7" s="310"/>
      <c r="B7" s="307"/>
      <c r="C7" s="307"/>
      <c r="D7" s="307"/>
    </row>
    <row r="8" spans="1:8" x14ac:dyDescent="0.2">
      <c r="A8" s="129" t="s">
        <v>87</v>
      </c>
      <c r="B8" s="130">
        <v>38.9</v>
      </c>
      <c r="C8" s="131">
        <v>37.030126849894295</v>
      </c>
      <c r="D8" s="131">
        <f t="shared" ref="D8:D40" si="0">C8-B8</f>
        <v>-1.869873150105704</v>
      </c>
      <c r="E8" s="130"/>
    </row>
    <row r="9" spans="1:8" x14ac:dyDescent="0.2">
      <c r="A9" s="129" t="s">
        <v>73</v>
      </c>
      <c r="B9" s="130">
        <v>36.700000000000003</v>
      </c>
      <c r="C9" s="131">
        <v>35.617388814659286</v>
      </c>
      <c r="D9" s="131">
        <f t="shared" si="0"/>
        <v>-1.082611185340717</v>
      </c>
      <c r="E9" s="130"/>
    </row>
    <row r="10" spans="1:8" x14ac:dyDescent="0.2">
      <c r="A10" s="129" t="s">
        <v>99</v>
      </c>
      <c r="B10" s="130">
        <v>37.700000000000003</v>
      </c>
      <c r="C10" s="131">
        <v>37.065905848787445</v>
      </c>
      <c r="D10" s="131">
        <f t="shared" si="0"/>
        <v>-0.63409415121255819</v>
      </c>
      <c r="E10" s="130"/>
    </row>
    <row r="11" spans="1:8" x14ac:dyDescent="0.2">
      <c r="A11" s="129" t="s">
        <v>71</v>
      </c>
      <c r="B11" s="130">
        <v>37</v>
      </c>
      <c r="C11" s="131">
        <v>36.418393782383419</v>
      </c>
      <c r="D11" s="131">
        <f t="shared" si="0"/>
        <v>-0.58160621761658149</v>
      </c>
      <c r="E11" s="130"/>
    </row>
    <row r="12" spans="1:8" x14ac:dyDescent="0.2">
      <c r="A12" s="129" t="s">
        <v>70</v>
      </c>
      <c r="B12" s="130">
        <v>41.3</v>
      </c>
      <c r="C12" s="131">
        <v>41.757751937984494</v>
      </c>
      <c r="D12" s="131">
        <f t="shared" si="0"/>
        <v>0.4577519379844972</v>
      </c>
      <c r="E12" s="130"/>
    </row>
    <row r="13" spans="1:8" x14ac:dyDescent="0.2">
      <c r="A13" s="129" t="s">
        <v>77</v>
      </c>
      <c r="B13" s="130">
        <v>42.5</v>
      </c>
      <c r="C13" s="131">
        <v>43.606960950764005</v>
      </c>
      <c r="D13" s="131">
        <f t="shared" si="0"/>
        <v>1.1069609507640052</v>
      </c>
      <c r="E13" s="130"/>
    </row>
    <row r="14" spans="1:8" x14ac:dyDescent="0.2">
      <c r="A14" s="129" t="s">
        <v>78</v>
      </c>
      <c r="B14" s="130">
        <v>40.799999999999997</v>
      </c>
      <c r="C14" s="131">
        <v>42.125468164794007</v>
      </c>
      <c r="D14" s="131">
        <f t="shared" si="0"/>
        <v>1.3254681647940103</v>
      </c>
      <c r="E14" s="130"/>
    </row>
    <row r="15" spans="1:8" x14ac:dyDescent="0.2">
      <c r="A15" s="129" t="s">
        <v>127</v>
      </c>
      <c r="B15" s="130">
        <v>40.700000000000003</v>
      </c>
      <c r="C15" s="131">
        <v>42.053779680809654</v>
      </c>
      <c r="D15" s="131">
        <f t="shared" si="0"/>
        <v>1.3537796808096516</v>
      </c>
      <c r="E15" s="130"/>
    </row>
    <row r="16" spans="1:8" x14ac:dyDescent="0.2">
      <c r="A16" s="129" t="s">
        <v>75</v>
      </c>
      <c r="B16" s="130">
        <v>41.2</v>
      </c>
      <c r="C16" s="131">
        <v>43.066634935744887</v>
      </c>
      <c r="D16" s="131">
        <f t="shared" si="0"/>
        <v>1.8666349357448837</v>
      </c>
      <c r="E16" s="130"/>
    </row>
    <row r="17" spans="1:5" x14ac:dyDescent="0.2">
      <c r="A17" s="129" t="s">
        <v>91</v>
      </c>
      <c r="B17" s="130">
        <v>41.6</v>
      </c>
      <c r="C17" s="131">
        <v>43.728482697426799</v>
      </c>
      <c r="D17" s="131">
        <f t="shared" si="0"/>
        <v>2.1284826974267972</v>
      </c>
      <c r="E17" s="130"/>
    </row>
    <row r="18" spans="1:5" x14ac:dyDescent="0.2">
      <c r="A18" s="129" t="s">
        <v>76</v>
      </c>
      <c r="B18" s="130">
        <v>38.700000000000003</v>
      </c>
      <c r="C18" s="131">
        <v>40.890567765567766</v>
      </c>
      <c r="D18" s="131">
        <f t="shared" si="0"/>
        <v>2.1905677655677636</v>
      </c>
      <c r="E18" s="130"/>
    </row>
    <row r="19" spans="1:5" x14ac:dyDescent="0.2">
      <c r="A19" s="129" t="s">
        <v>98</v>
      </c>
      <c r="B19" s="130">
        <v>40.9</v>
      </c>
      <c r="C19" s="131">
        <v>43.167883211678834</v>
      </c>
      <c r="D19" s="131">
        <f t="shared" si="0"/>
        <v>2.2678832116788357</v>
      </c>
      <c r="E19" s="130"/>
    </row>
    <row r="20" spans="1:5" x14ac:dyDescent="0.2">
      <c r="A20" s="129" t="s">
        <v>86</v>
      </c>
      <c r="B20" s="130">
        <v>39.1</v>
      </c>
      <c r="C20" s="131">
        <v>41.410714285714285</v>
      </c>
      <c r="D20" s="131">
        <f t="shared" si="0"/>
        <v>2.3107142857142833</v>
      </c>
      <c r="E20" s="130"/>
    </row>
    <row r="21" spans="1:5" x14ac:dyDescent="0.2">
      <c r="A21" s="129" t="s">
        <v>83</v>
      </c>
      <c r="B21" s="130">
        <v>41.4</v>
      </c>
      <c r="C21" s="131">
        <v>43.720786645323578</v>
      </c>
      <c r="D21" s="131">
        <f t="shared" si="0"/>
        <v>2.3207866453235795</v>
      </c>
      <c r="E21" s="130"/>
    </row>
    <row r="22" spans="1:5" x14ac:dyDescent="0.2">
      <c r="A22" s="129" t="s">
        <v>81</v>
      </c>
      <c r="B22" s="130">
        <v>43.8</v>
      </c>
      <c r="C22" s="131">
        <v>46.237051792828687</v>
      </c>
      <c r="D22" s="131">
        <f t="shared" si="0"/>
        <v>2.4370517928286901</v>
      </c>
      <c r="E22" s="130"/>
    </row>
    <row r="23" spans="1:5" x14ac:dyDescent="0.2">
      <c r="A23" s="129" t="s">
        <v>72</v>
      </c>
      <c r="B23" s="130">
        <v>42</v>
      </c>
      <c r="C23" s="131">
        <v>44.521354933726066</v>
      </c>
      <c r="D23" s="131">
        <f t="shared" si="0"/>
        <v>2.5213549337260659</v>
      </c>
      <c r="E23" s="130"/>
    </row>
    <row r="24" spans="1:5" x14ac:dyDescent="0.2">
      <c r="A24" s="129" t="s">
        <v>84</v>
      </c>
      <c r="B24" s="130">
        <v>40.4</v>
      </c>
      <c r="C24" s="131">
        <v>43.255663430420711</v>
      </c>
      <c r="D24" s="131">
        <f t="shared" si="0"/>
        <v>2.8556634304207122</v>
      </c>
      <c r="E24" s="130"/>
    </row>
    <row r="25" spans="1:5" x14ac:dyDescent="0.2">
      <c r="A25" s="129" t="s">
        <v>85</v>
      </c>
      <c r="B25" s="130">
        <v>43.9</v>
      </c>
      <c r="C25" s="131">
        <v>46.770515267175576</v>
      </c>
      <c r="D25" s="131">
        <f t="shared" si="0"/>
        <v>2.8705152671755769</v>
      </c>
      <c r="E25" s="130"/>
    </row>
    <row r="26" spans="1:5" x14ac:dyDescent="0.2">
      <c r="A26" s="129" t="s">
        <v>79</v>
      </c>
      <c r="B26" s="130">
        <v>41.2</v>
      </c>
      <c r="C26" s="131">
        <v>44.109055020972121</v>
      </c>
      <c r="D26" s="131">
        <f t="shared" si="0"/>
        <v>2.9090550209721187</v>
      </c>
      <c r="E26" s="130"/>
    </row>
    <row r="27" spans="1:5" x14ac:dyDescent="0.2">
      <c r="A27" s="129" t="s">
        <v>96</v>
      </c>
      <c r="B27" s="130">
        <v>40.9</v>
      </c>
      <c r="C27" s="131">
        <v>43.831034482758618</v>
      </c>
      <c r="D27" s="131">
        <f t="shared" si="0"/>
        <v>2.9310344827586192</v>
      </c>
      <c r="E27" s="130"/>
    </row>
    <row r="28" spans="1:5" x14ac:dyDescent="0.2">
      <c r="A28" s="129" t="s">
        <v>88</v>
      </c>
      <c r="B28" s="130">
        <v>41.5</v>
      </c>
      <c r="C28" s="131">
        <v>44.538930264048744</v>
      </c>
      <c r="D28" s="131">
        <f t="shared" si="0"/>
        <v>3.0389302640487443</v>
      </c>
      <c r="E28" s="130"/>
    </row>
    <row r="29" spans="1:5" x14ac:dyDescent="0.2">
      <c r="A29" s="129" t="s">
        <v>82</v>
      </c>
      <c r="B29" s="130">
        <v>43.2</v>
      </c>
      <c r="C29" s="131">
        <v>46.361119849009121</v>
      </c>
      <c r="D29" s="131">
        <f t="shared" si="0"/>
        <v>3.1611198490091184</v>
      </c>
      <c r="E29" s="130"/>
    </row>
    <row r="30" spans="1:5" x14ac:dyDescent="0.2">
      <c r="A30" s="129" t="s">
        <v>92</v>
      </c>
      <c r="B30" s="130">
        <v>43.5</v>
      </c>
      <c r="C30" s="131">
        <v>46.759534583063996</v>
      </c>
      <c r="D30" s="131">
        <f t="shared" si="0"/>
        <v>3.2595345830639957</v>
      </c>
      <c r="E30" s="130"/>
    </row>
    <row r="31" spans="1:5" x14ac:dyDescent="0.2">
      <c r="A31" s="129" t="s">
        <v>93</v>
      </c>
      <c r="B31" s="130">
        <v>41.7</v>
      </c>
      <c r="C31" s="131">
        <v>45.165887850467293</v>
      </c>
      <c r="D31" s="131">
        <f t="shared" si="0"/>
        <v>3.4658878504672899</v>
      </c>
      <c r="E31" s="130"/>
    </row>
    <row r="32" spans="1:5" x14ac:dyDescent="0.2">
      <c r="A32" s="129" t="s">
        <v>101</v>
      </c>
      <c r="B32" s="130">
        <v>42.3</v>
      </c>
      <c r="C32" s="131">
        <v>45.990506329113927</v>
      </c>
      <c r="D32" s="131">
        <f t="shared" si="0"/>
        <v>3.69050632911393</v>
      </c>
      <c r="E32" s="130"/>
    </row>
    <row r="33" spans="1:8" x14ac:dyDescent="0.2">
      <c r="A33" s="129" t="s">
        <v>90</v>
      </c>
      <c r="B33" s="130">
        <v>44.9</v>
      </c>
      <c r="C33" s="131">
        <v>48.611460957178842</v>
      </c>
      <c r="D33" s="131">
        <f t="shared" si="0"/>
        <v>3.7114609571788435</v>
      </c>
      <c r="E33" s="130"/>
    </row>
    <row r="34" spans="1:8" x14ac:dyDescent="0.2">
      <c r="A34" s="129" t="s">
        <v>74</v>
      </c>
      <c r="B34" s="130">
        <v>44</v>
      </c>
      <c r="C34" s="131">
        <v>47.777408637873755</v>
      </c>
      <c r="D34" s="131">
        <f t="shared" si="0"/>
        <v>3.777408637873755</v>
      </c>
      <c r="E34" s="130"/>
    </row>
    <row r="35" spans="1:8" x14ac:dyDescent="0.2">
      <c r="A35" s="129" t="s">
        <v>94</v>
      </c>
      <c r="B35" s="130">
        <v>45.3</v>
      </c>
      <c r="C35" s="131">
        <v>49.251583710407239</v>
      </c>
      <c r="D35" s="131">
        <f t="shared" si="0"/>
        <v>3.9515837104072418</v>
      </c>
      <c r="E35" s="130"/>
    </row>
    <row r="36" spans="1:8" x14ac:dyDescent="0.2">
      <c r="A36" s="129" t="s">
        <v>97</v>
      </c>
      <c r="B36" s="130">
        <v>45</v>
      </c>
      <c r="C36" s="131">
        <v>49.002336448598129</v>
      </c>
      <c r="D36" s="131">
        <f t="shared" si="0"/>
        <v>4.002336448598129</v>
      </c>
      <c r="E36" s="130"/>
    </row>
    <row r="37" spans="1:8" x14ac:dyDescent="0.2">
      <c r="A37" s="129" t="s">
        <v>100</v>
      </c>
      <c r="B37" s="130">
        <v>45.3</v>
      </c>
      <c r="C37" s="131">
        <v>49.321782178217823</v>
      </c>
      <c r="D37" s="131">
        <f t="shared" si="0"/>
        <v>4.0217821782178262</v>
      </c>
      <c r="E37" s="130"/>
    </row>
    <row r="38" spans="1:8" x14ac:dyDescent="0.2">
      <c r="A38" s="129" t="s">
        <v>95</v>
      </c>
      <c r="B38" s="130">
        <v>42.3</v>
      </c>
      <c r="C38" s="131">
        <v>46.350332594235034</v>
      </c>
      <c r="D38" s="131">
        <f t="shared" si="0"/>
        <v>4.0503325942350372</v>
      </c>
      <c r="E38" s="130"/>
    </row>
    <row r="39" spans="1:8" x14ac:dyDescent="0.2">
      <c r="A39" s="129" t="s">
        <v>89</v>
      </c>
      <c r="B39" s="130">
        <v>40.6</v>
      </c>
      <c r="C39" s="131">
        <v>44.686046511627907</v>
      </c>
      <c r="D39" s="131">
        <f t="shared" si="0"/>
        <v>4.0860465116279059</v>
      </c>
      <c r="E39" s="130"/>
    </row>
    <row r="40" spans="1:8" x14ac:dyDescent="0.2">
      <c r="A40" s="133" t="s">
        <v>80</v>
      </c>
      <c r="B40" s="134">
        <v>44.6</v>
      </c>
      <c r="C40" s="135">
        <v>48.70720188902007</v>
      </c>
      <c r="D40" s="135">
        <f t="shared" si="0"/>
        <v>4.1072018890200681</v>
      </c>
      <c r="E40" s="130"/>
    </row>
    <row r="42" spans="1:8" x14ac:dyDescent="0.2">
      <c r="A42" s="268" t="s">
        <v>105</v>
      </c>
      <c r="B42" s="268"/>
      <c r="C42" s="64"/>
      <c r="D42" s="64"/>
      <c r="E42" s="64"/>
      <c r="F42" s="64"/>
      <c r="G42" s="64"/>
      <c r="H42" s="64"/>
    </row>
    <row r="43" spans="1:8" x14ac:dyDescent="0.2">
      <c r="A43" s="311" t="s">
        <v>155</v>
      </c>
      <c r="B43" s="311"/>
      <c r="C43" s="311"/>
      <c r="D43" s="311"/>
      <c r="E43" s="157"/>
      <c r="F43" s="157"/>
      <c r="G43" s="157"/>
      <c r="H43" s="157"/>
    </row>
    <row r="44" spans="1:8" x14ac:dyDescent="0.2">
      <c r="A44" s="168"/>
      <c r="B44" s="168"/>
      <c r="C44" s="168"/>
      <c r="D44" s="168"/>
      <c r="E44" s="168"/>
      <c r="F44" s="168"/>
      <c r="G44" s="168"/>
      <c r="H44" s="168"/>
    </row>
    <row r="45" spans="1:8" x14ac:dyDescent="0.2">
      <c r="A45" s="235" t="s">
        <v>0</v>
      </c>
      <c r="B45" s="235"/>
    </row>
  </sheetData>
  <mergeCells count="11">
    <mergeCell ref="A1:C1"/>
    <mergeCell ref="E1:F1"/>
    <mergeCell ref="A45:B45"/>
    <mergeCell ref="A42:B42"/>
    <mergeCell ref="A43:D43"/>
    <mergeCell ref="A3:E3"/>
    <mergeCell ref="G3:H3"/>
    <mergeCell ref="B5:B7"/>
    <mergeCell ref="C5:C7"/>
    <mergeCell ref="D5:D7"/>
    <mergeCell ref="A5:A7"/>
  </mergeCells>
  <hyperlinks>
    <hyperlink ref="E1" location="Contents!A1" display="back to contents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1"/>
  <sheetViews>
    <sheetView showGridLines="0" zoomScaleNormal="100" workbookViewId="0">
      <selection sqref="A1:D1"/>
    </sheetView>
  </sheetViews>
  <sheetFormatPr defaultRowHeight="12.75" x14ac:dyDescent="0.2"/>
  <cols>
    <col min="1" max="1" width="15.7109375" style="5" customWidth="1"/>
    <col min="2" max="2" width="14.5703125" style="5" customWidth="1"/>
    <col min="3" max="3" width="12.42578125" style="4" customWidth="1"/>
    <col min="4" max="4" width="20.5703125" style="4" customWidth="1"/>
    <col min="5" max="5" width="9.140625" style="3"/>
    <col min="6" max="6" width="8.42578125" style="2" customWidth="1"/>
    <col min="7" max="8" width="9.140625" style="2"/>
    <col min="9" max="16384" width="9.140625" style="1"/>
  </cols>
  <sheetData>
    <row r="1" spans="1:12" ht="18" customHeight="1" x14ac:dyDescent="0.25">
      <c r="A1" s="221" t="s">
        <v>179</v>
      </c>
      <c r="B1" s="221"/>
      <c r="C1" s="221"/>
      <c r="D1" s="221"/>
      <c r="E1" s="214"/>
      <c r="F1" s="222" t="s">
        <v>158</v>
      </c>
      <c r="G1" s="222"/>
    </row>
    <row r="2" spans="1:12" ht="15" customHeight="1" x14ac:dyDescent="0.2"/>
    <row r="3" spans="1:12" s="170" customFormat="1" ht="12.75" customHeight="1" x14ac:dyDescent="0.2">
      <c r="A3" s="219" t="s">
        <v>169</v>
      </c>
      <c r="B3" s="219"/>
      <c r="C3" s="219"/>
      <c r="D3" s="219"/>
      <c r="E3" s="213"/>
      <c r="F3" s="220"/>
      <c r="G3" s="220"/>
      <c r="H3" s="212"/>
    </row>
    <row r="4" spans="1:12" ht="15" customHeight="1" x14ac:dyDescent="0.2">
      <c r="A4" s="25"/>
      <c r="B4" s="25"/>
    </row>
    <row r="5" spans="1:12" ht="15.75" customHeight="1" x14ac:dyDescent="0.2">
      <c r="A5" s="224" t="s">
        <v>52</v>
      </c>
      <c r="B5" s="227" t="s">
        <v>51</v>
      </c>
      <c r="C5" s="230" t="s">
        <v>50</v>
      </c>
      <c r="D5" s="230" t="s">
        <v>49</v>
      </c>
    </row>
    <row r="6" spans="1:12" ht="15.75" customHeight="1" x14ac:dyDescent="0.2">
      <c r="A6" s="225"/>
      <c r="B6" s="228"/>
      <c r="C6" s="231"/>
      <c r="D6" s="231"/>
    </row>
    <row r="7" spans="1:12" s="5" customFormat="1" x14ac:dyDescent="0.2">
      <c r="A7" s="226"/>
      <c r="B7" s="229"/>
      <c r="C7" s="232"/>
      <c r="D7" s="232"/>
      <c r="E7" s="24"/>
      <c r="F7" s="23"/>
      <c r="G7" s="23"/>
      <c r="H7" s="23"/>
    </row>
    <row r="8" spans="1:12" s="5" customFormat="1" x14ac:dyDescent="0.2">
      <c r="A8" s="174"/>
      <c r="B8" s="175"/>
      <c r="C8" s="176"/>
      <c r="D8" s="176"/>
      <c r="E8" s="24"/>
      <c r="F8" s="23"/>
      <c r="G8" s="23"/>
      <c r="H8" s="23"/>
    </row>
    <row r="9" spans="1:12" x14ac:dyDescent="0.2">
      <c r="A9" s="21">
        <v>1958</v>
      </c>
      <c r="B9" s="21" t="s">
        <v>65</v>
      </c>
      <c r="C9" s="20">
        <v>5141155</v>
      </c>
      <c r="D9" s="16">
        <f>C9/1000000</f>
        <v>5.1411550000000004</v>
      </c>
      <c r="L9" s="15"/>
    </row>
    <row r="10" spans="1:12" x14ac:dyDescent="0.2">
      <c r="A10" s="21">
        <v>1959</v>
      </c>
      <c r="B10" s="21" t="s">
        <v>64</v>
      </c>
      <c r="C10" s="20">
        <v>5162622</v>
      </c>
      <c r="D10" s="16">
        <f t="shared" ref="D10:D21" si="0">C10/1000000</f>
        <v>5.1626219999999998</v>
      </c>
      <c r="L10" s="15"/>
    </row>
    <row r="11" spans="1:12" x14ac:dyDescent="0.2">
      <c r="A11" s="21">
        <v>1960</v>
      </c>
      <c r="B11" s="21" t="s">
        <v>63</v>
      </c>
      <c r="C11" s="20">
        <v>5177658</v>
      </c>
      <c r="D11" s="16">
        <f t="shared" si="0"/>
        <v>5.1776580000000001</v>
      </c>
      <c r="L11" s="15"/>
    </row>
    <row r="12" spans="1:12" x14ac:dyDescent="0.2">
      <c r="A12" s="21">
        <v>1961</v>
      </c>
      <c r="B12" s="21" t="s">
        <v>62</v>
      </c>
      <c r="C12" s="20">
        <v>5183836</v>
      </c>
      <c r="D12" s="16">
        <f t="shared" si="0"/>
        <v>5.1838360000000003</v>
      </c>
      <c r="L12" s="15"/>
    </row>
    <row r="13" spans="1:12" x14ac:dyDescent="0.2">
      <c r="A13" s="21">
        <v>1962</v>
      </c>
      <c r="B13" s="21" t="s">
        <v>61</v>
      </c>
      <c r="C13" s="20">
        <v>5197528</v>
      </c>
      <c r="D13" s="16">
        <f t="shared" si="0"/>
        <v>5.1975280000000001</v>
      </c>
      <c r="L13" s="15"/>
    </row>
    <row r="14" spans="1:12" x14ac:dyDescent="0.2">
      <c r="A14" s="21">
        <v>1963</v>
      </c>
      <c r="B14" s="21" t="s">
        <v>60</v>
      </c>
      <c r="C14" s="20">
        <v>5205100</v>
      </c>
      <c r="D14" s="16">
        <f t="shared" si="0"/>
        <v>5.2050999999999998</v>
      </c>
      <c r="L14" s="15"/>
    </row>
    <row r="15" spans="1:12" x14ac:dyDescent="0.2">
      <c r="A15" s="21">
        <v>1964</v>
      </c>
      <c r="B15" s="21" t="s">
        <v>59</v>
      </c>
      <c r="C15" s="20">
        <v>5208500</v>
      </c>
      <c r="D15" s="16">
        <f t="shared" si="0"/>
        <v>5.2084999999999999</v>
      </c>
      <c r="L15" s="15"/>
    </row>
    <row r="16" spans="1:12" x14ac:dyDescent="0.2">
      <c r="A16" s="21">
        <v>1965</v>
      </c>
      <c r="B16" s="21" t="s">
        <v>58</v>
      </c>
      <c r="C16" s="20">
        <v>5209900</v>
      </c>
      <c r="D16" s="16">
        <f t="shared" si="0"/>
        <v>5.2099000000000002</v>
      </c>
      <c r="L16" s="15"/>
    </row>
    <row r="17" spans="1:12" x14ac:dyDescent="0.2">
      <c r="A17" s="21">
        <v>1966</v>
      </c>
      <c r="B17" s="21" t="s">
        <v>57</v>
      </c>
      <c r="C17" s="20">
        <v>5200600</v>
      </c>
      <c r="D17" s="16">
        <f t="shared" si="0"/>
        <v>5.2005999999999997</v>
      </c>
      <c r="L17" s="15"/>
    </row>
    <row r="18" spans="1:12" x14ac:dyDescent="0.2">
      <c r="A18" s="21">
        <v>1967</v>
      </c>
      <c r="B18" s="21" t="s">
        <v>56</v>
      </c>
      <c r="C18" s="20">
        <v>5198300</v>
      </c>
      <c r="D18" s="16">
        <f t="shared" si="0"/>
        <v>5.1982999999999997</v>
      </c>
      <c r="L18" s="15"/>
    </row>
    <row r="19" spans="1:12" x14ac:dyDescent="0.2">
      <c r="A19" s="21">
        <v>1968</v>
      </c>
      <c r="B19" s="21" t="s">
        <v>55</v>
      </c>
      <c r="C19" s="20">
        <v>5200200</v>
      </c>
      <c r="D19" s="16">
        <f t="shared" si="0"/>
        <v>5.2001999999999997</v>
      </c>
      <c r="G19" s="22"/>
      <c r="L19" s="15"/>
    </row>
    <row r="20" spans="1:12" x14ac:dyDescent="0.2">
      <c r="A20" s="21">
        <v>1969</v>
      </c>
      <c r="B20" s="21" t="s">
        <v>54</v>
      </c>
      <c r="C20" s="20">
        <v>5208500</v>
      </c>
      <c r="D20" s="16">
        <f t="shared" si="0"/>
        <v>5.2084999999999999</v>
      </c>
      <c r="L20" s="15"/>
    </row>
    <row r="21" spans="1:12" x14ac:dyDescent="0.2">
      <c r="A21" s="21">
        <v>1970</v>
      </c>
      <c r="B21" s="21" t="s">
        <v>53</v>
      </c>
      <c r="C21" s="20">
        <v>5213700</v>
      </c>
      <c r="D21" s="16">
        <f t="shared" si="0"/>
        <v>5.2137000000000002</v>
      </c>
      <c r="L21" s="15"/>
    </row>
    <row r="22" spans="1:12" x14ac:dyDescent="0.2">
      <c r="A22" s="21">
        <v>1971</v>
      </c>
      <c r="B22" s="21" t="s">
        <v>48</v>
      </c>
      <c r="C22" s="20">
        <v>5235600</v>
      </c>
      <c r="D22" s="16">
        <v>5.2355999999999998</v>
      </c>
      <c r="L22" s="15"/>
    </row>
    <row r="23" spans="1:12" x14ac:dyDescent="0.2">
      <c r="A23" s="21">
        <v>1972</v>
      </c>
      <c r="B23" s="21" t="s">
        <v>47</v>
      </c>
      <c r="C23" s="20">
        <v>5230600</v>
      </c>
      <c r="D23" s="16">
        <v>5.2305999999999999</v>
      </c>
      <c r="G23" s="22"/>
      <c r="L23" s="15"/>
    </row>
    <row r="24" spans="1:12" x14ac:dyDescent="0.2">
      <c r="A24" s="21">
        <v>1973</v>
      </c>
      <c r="B24" s="21" t="s">
        <v>46</v>
      </c>
      <c r="C24" s="20">
        <v>5233900</v>
      </c>
      <c r="D24" s="16">
        <v>5.2339000000000002</v>
      </c>
      <c r="F24" s="2">
        <f>A24</f>
        <v>1973</v>
      </c>
      <c r="L24" s="15"/>
    </row>
    <row r="25" spans="1:12" x14ac:dyDescent="0.2">
      <c r="A25" s="21">
        <v>1974</v>
      </c>
      <c r="B25" s="21" t="s">
        <v>45</v>
      </c>
      <c r="C25" s="20">
        <v>5240800</v>
      </c>
      <c r="D25" s="16">
        <v>5.2408000000000001</v>
      </c>
      <c r="G25" s="22">
        <f>D25</f>
        <v>5.2408000000000001</v>
      </c>
      <c r="L25" s="15"/>
    </row>
    <row r="26" spans="1:12" x14ac:dyDescent="0.2">
      <c r="A26" s="21">
        <v>1975</v>
      </c>
      <c r="B26" s="21" t="s">
        <v>44</v>
      </c>
      <c r="C26" s="20">
        <v>5232400</v>
      </c>
      <c r="D26" s="16">
        <v>5.2324000000000002</v>
      </c>
      <c r="L26" s="15"/>
    </row>
    <row r="27" spans="1:12" x14ac:dyDescent="0.2">
      <c r="A27" s="21">
        <v>1976</v>
      </c>
      <c r="B27" s="21" t="s">
        <v>43</v>
      </c>
      <c r="C27" s="20">
        <v>5233400</v>
      </c>
      <c r="D27" s="16">
        <v>5.2333999999999996</v>
      </c>
      <c r="L27" s="15"/>
    </row>
    <row r="28" spans="1:12" x14ac:dyDescent="0.2">
      <c r="A28" s="21">
        <v>1977</v>
      </c>
      <c r="B28" s="21" t="s">
        <v>42</v>
      </c>
      <c r="C28" s="20">
        <v>5226200</v>
      </c>
      <c r="D28" s="16">
        <v>5.2262000000000004</v>
      </c>
      <c r="L28" s="15"/>
    </row>
    <row r="29" spans="1:12" x14ac:dyDescent="0.2">
      <c r="A29" s="21">
        <v>1978</v>
      </c>
      <c r="B29" s="21" t="s">
        <v>41</v>
      </c>
      <c r="C29" s="20">
        <v>5212300</v>
      </c>
      <c r="D29" s="16">
        <v>5.2122999999999999</v>
      </c>
      <c r="F29" s="2">
        <f>A29</f>
        <v>1978</v>
      </c>
      <c r="L29" s="15"/>
    </row>
    <row r="30" spans="1:12" x14ac:dyDescent="0.2">
      <c r="A30" s="21">
        <v>1979</v>
      </c>
      <c r="B30" s="21" t="s">
        <v>40</v>
      </c>
      <c r="C30" s="20">
        <v>5203600</v>
      </c>
      <c r="D30" s="16">
        <v>5.2035999999999998</v>
      </c>
      <c r="L30" s="15"/>
    </row>
    <row r="31" spans="1:12" x14ac:dyDescent="0.2">
      <c r="A31" s="21">
        <v>1980</v>
      </c>
      <c r="B31" s="21" t="s">
        <v>39</v>
      </c>
      <c r="C31" s="20">
        <v>5193900</v>
      </c>
      <c r="D31" s="16">
        <v>5.1939000000000002</v>
      </c>
      <c r="L31" s="15"/>
    </row>
    <row r="32" spans="1:12" x14ac:dyDescent="0.2">
      <c r="A32" s="21">
        <v>1981</v>
      </c>
      <c r="B32" s="21" t="s">
        <v>38</v>
      </c>
      <c r="C32" s="20">
        <v>5180200</v>
      </c>
      <c r="D32" s="16">
        <v>5.1802000000000001</v>
      </c>
      <c r="L32" s="15"/>
    </row>
    <row r="33" spans="1:12" x14ac:dyDescent="0.2">
      <c r="A33" s="21">
        <v>1982</v>
      </c>
      <c r="B33" s="21" t="s">
        <v>37</v>
      </c>
      <c r="C33" s="20">
        <v>5164540</v>
      </c>
      <c r="D33" s="16">
        <v>5.1645399999999997</v>
      </c>
      <c r="L33" s="15"/>
    </row>
    <row r="34" spans="1:12" x14ac:dyDescent="0.2">
      <c r="A34" s="21">
        <v>1983</v>
      </c>
      <c r="B34" s="21" t="s">
        <v>36</v>
      </c>
      <c r="C34" s="20">
        <v>5148120</v>
      </c>
      <c r="D34" s="16">
        <v>5.1481199999999996</v>
      </c>
      <c r="F34" s="2">
        <f>A34</f>
        <v>1983</v>
      </c>
      <c r="L34" s="15"/>
    </row>
    <row r="35" spans="1:12" x14ac:dyDescent="0.2">
      <c r="A35" s="21">
        <v>1984</v>
      </c>
      <c r="B35" s="21" t="s">
        <v>35</v>
      </c>
      <c r="C35" s="20">
        <v>5138880</v>
      </c>
      <c r="D35" s="16">
        <v>5.1388800000000003</v>
      </c>
      <c r="L35" s="15"/>
    </row>
    <row r="36" spans="1:12" x14ac:dyDescent="0.2">
      <c r="A36" s="21">
        <v>1985</v>
      </c>
      <c r="B36" s="21" t="s">
        <v>34</v>
      </c>
      <c r="C36" s="20">
        <v>5127890</v>
      </c>
      <c r="D36" s="16">
        <v>5.1278899999999998</v>
      </c>
      <c r="L36" s="15"/>
    </row>
    <row r="37" spans="1:12" x14ac:dyDescent="0.2">
      <c r="A37" s="21">
        <v>1986</v>
      </c>
      <c r="B37" s="21" t="s">
        <v>33</v>
      </c>
      <c r="C37" s="20">
        <v>5111760</v>
      </c>
      <c r="D37" s="16">
        <v>5.1117600000000003</v>
      </c>
      <c r="L37" s="15"/>
    </row>
    <row r="38" spans="1:12" x14ac:dyDescent="0.2">
      <c r="A38" s="21">
        <v>1987</v>
      </c>
      <c r="B38" s="21" t="s">
        <v>32</v>
      </c>
      <c r="C38" s="20">
        <v>5099020</v>
      </c>
      <c r="D38" s="16">
        <v>5.0990200000000003</v>
      </c>
      <c r="L38" s="15"/>
    </row>
    <row r="39" spans="1:12" x14ac:dyDescent="0.2">
      <c r="A39" s="21">
        <v>1988</v>
      </c>
      <c r="B39" s="21" t="s">
        <v>31</v>
      </c>
      <c r="C39" s="20">
        <v>5077440</v>
      </c>
      <c r="D39" s="16">
        <v>5.0774400000000002</v>
      </c>
      <c r="F39" s="2">
        <f>A39</f>
        <v>1988</v>
      </c>
      <c r="L39" s="15"/>
    </row>
    <row r="40" spans="1:12" x14ac:dyDescent="0.2">
      <c r="A40" s="21">
        <v>1989</v>
      </c>
      <c r="B40" s="21" t="s">
        <v>30</v>
      </c>
      <c r="C40" s="20">
        <v>5078190</v>
      </c>
      <c r="D40" s="16">
        <v>5.0781900000000002</v>
      </c>
      <c r="L40" s="15"/>
    </row>
    <row r="41" spans="1:12" x14ac:dyDescent="0.2">
      <c r="A41" s="21">
        <v>1990</v>
      </c>
      <c r="B41" s="21" t="s">
        <v>29</v>
      </c>
      <c r="C41" s="20">
        <v>5081270</v>
      </c>
      <c r="D41" s="16">
        <v>5.08127</v>
      </c>
      <c r="L41" s="15"/>
    </row>
    <row r="42" spans="1:12" x14ac:dyDescent="0.2">
      <c r="A42" s="21">
        <v>1991</v>
      </c>
      <c r="B42" s="21" t="s">
        <v>28</v>
      </c>
      <c r="C42" s="20">
        <v>5083330</v>
      </c>
      <c r="D42" s="16">
        <v>5.0833300000000001</v>
      </c>
      <c r="L42" s="15"/>
    </row>
    <row r="43" spans="1:12" x14ac:dyDescent="0.2">
      <c r="A43" s="21">
        <v>1992</v>
      </c>
      <c r="B43" s="21" t="s">
        <v>27</v>
      </c>
      <c r="C43" s="20">
        <v>5085620</v>
      </c>
      <c r="D43" s="16">
        <v>5.0856199999999996</v>
      </c>
      <c r="L43" s="15"/>
    </row>
    <row r="44" spans="1:12" x14ac:dyDescent="0.2">
      <c r="A44" s="21">
        <v>1993</v>
      </c>
      <c r="B44" s="21" t="s">
        <v>26</v>
      </c>
      <c r="C44" s="20">
        <v>5092460</v>
      </c>
      <c r="D44" s="16">
        <v>5.09246</v>
      </c>
      <c r="F44" s="2">
        <f>A44</f>
        <v>1993</v>
      </c>
      <c r="L44" s="15"/>
    </row>
    <row r="45" spans="1:12" x14ac:dyDescent="0.2">
      <c r="A45" s="21">
        <v>1994</v>
      </c>
      <c r="B45" s="21" t="s">
        <v>25</v>
      </c>
      <c r="C45" s="20">
        <v>5102210</v>
      </c>
      <c r="D45" s="16">
        <v>5.1022100000000004</v>
      </c>
      <c r="L45" s="15"/>
    </row>
    <row r="46" spans="1:12" x14ac:dyDescent="0.2">
      <c r="A46" s="21">
        <v>1995</v>
      </c>
      <c r="B46" s="21" t="s">
        <v>24</v>
      </c>
      <c r="C46" s="20">
        <v>5103690</v>
      </c>
      <c r="D46" s="16">
        <v>5.1036900000000003</v>
      </c>
      <c r="L46" s="15"/>
    </row>
    <row r="47" spans="1:12" x14ac:dyDescent="0.2">
      <c r="A47" s="21">
        <v>1996</v>
      </c>
      <c r="B47" s="21" t="s">
        <v>23</v>
      </c>
      <c r="C47" s="20">
        <v>5092190</v>
      </c>
      <c r="D47" s="16">
        <v>5.0921900000000004</v>
      </c>
      <c r="L47" s="15"/>
    </row>
    <row r="48" spans="1:12" x14ac:dyDescent="0.2">
      <c r="A48" s="21">
        <v>1997</v>
      </c>
      <c r="B48" s="21" t="s">
        <v>22</v>
      </c>
      <c r="C48" s="20">
        <v>5083340</v>
      </c>
      <c r="D48" s="16">
        <v>5.0833399999999997</v>
      </c>
      <c r="L48" s="15"/>
    </row>
    <row r="49" spans="1:12" x14ac:dyDescent="0.2">
      <c r="A49" s="21">
        <v>1998</v>
      </c>
      <c r="B49" s="21" t="s">
        <v>21</v>
      </c>
      <c r="C49" s="20">
        <v>5077070</v>
      </c>
      <c r="D49" s="16">
        <v>5.07707</v>
      </c>
      <c r="F49" s="2">
        <f>A49</f>
        <v>1998</v>
      </c>
      <c r="L49" s="15"/>
    </row>
    <row r="50" spans="1:12" x14ac:dyDescent="0.2">
      <c r="A50" s="21">
        <v>1999</v>
      </c>
      <c r="B50" s="21" t="s">
        <v>20</v>
      </c>
      <c r="C50" s="20">
        <v>5071950</v>
      </c>
      <c r="D50" s="16">
        <v>5.0719500000000002</v>
      </c>
      <c r="L50" s="15"/>
    </row>
    <row r="51" spans="1:12" x14ac:dyDescent="0.2">
      <c r="A51" s="21">
        <v>2000</v>
      </c>
      <c r="B51" s="21" t="s">
        <v>19</v>
      </c>
      <c r="C51" s="20">
        <v>5062940</v>
      </c>
      <c r="D51" s="16">
        <v>5.0629400000000002</v>
      </c>
      <c r="G51" s="22">
        <f>D51</f>
        <v>5.0629400000000002</v>
      </c>
      <c r="L51" s="15"/>
    </row>
    <row r="52" spans="1:12" x14ac:dyDescent="0.2">
      <c r="A52" s="21">
        <v>2001</v>
      </c>
      <c r="B52" s="21" t="s">
        <v>18</v>
      </c>
      <c r="C52" s="20">
        <v>5064200</v>
      </c>
      <c r="D52" s="16">
        <v>5.0641999999999996</v>
      </c>
      <c r="L52" s="15"/>
    </row>
    <row r="53" spans="1:12" x14ac:dyDescent="0.2">
      <c r="A53" s="21">
        <v>2002</v>
      </c>
      <c r="B53" s="21" t="s">
        <v>17</v>
      </c>
      <c r="C53" s="20">
        <v>5066000</v>
      </c>
      <c r="D53" s="16">
        <v>5.0659999999999998</v>
      </c>
      <c r="L53" s="15"/>
    </row>
    <row r="54" spans="1:12" x14ac:dyDescent="0.2">
      <c r="A54" s="21">
        <v>2003</v>
      </c>
      <c r="B54" s="21" t="s">
        <v>16</v>
      </c>
      <c r="C54" s="20">
        <v>5068500</v>
      </c>
      <c r="D54" s="16">
        <v>5.0685000000000002</v>
      </c>
      <c r="F54" s="2">
        <f>A54</f>
        <v>2003</v>
      </c>
      <c r="L54" s="15"/>
    </row>
    <row r="55" spans="1:12" x14ac:dyDescent="0.2">
      <c r="A55" s="21">
        <v>2004</v>
      </c>
      <c r="B55" s="21" t="s">
        <v>15</v>
      </c>
      <c r="C55" s="20">
        <v>5084300</v>
      </c>
      <c r="D55" s="16">
        <v>5.0842999999999998</v>
      </c>
      <c r="L55" s="15"/>
    </row>
    <row r="56" spans="1:12" x14ac:dyDescent="0.2">
      <c r="A56" s="21">
        <v>2005</v>
      </c>
      <c r="B56" s="21" t="s">
        <v>14</v>
      </c>
      <c r="C56" s="20">
        <v>5110200</v>
      </c>
      <c r="D56" s="16">
        <v>5.1101999999999999</v>
      </c>
      <c r="L56" s="15"/>
    </row>
    <row r="57" spans="1:12" x14ac:dyDescent="0.2">
      <c r="A57" s="21">
        <v>2006</v>
      </c>
      <c r="B57" s="21" t="s">
        <v>13</v>
      </c>
      <c r="C57" s="20">
        <v>5133000</v>
      </c>
      <c r="D57" s="16">
        <v>5.133</v>
      </c>
      <c r="L57" s="15"/>
    </row>
    <row r="58" spans="1:12" x14ac:dyDescent="0.2">
      <c r="A58" s="21">
        <v>2007</v>
      </c>
      <c r="B58" s="21" t="s">
        <v>12</v>
      </c>
      <c r="C58" s="20">
        <v>5170000</v>
      </c>
      <c r="D58" s="16">
        <v>5.17</v>
      </c>
      <c r="L58" s="15"/>
    </row>
    <row r="59" spans="1:12" x14ac:dyDescent="0.2">
      <c r="A59" s="21">
        <v>2008</v>
      </c>
      <c r="B59" s="21" t="s">
        <v>11</v>
      </c>
      <c r="C59" s="20">
        <v>5202900</v>
      </c>
      <c r="D59" s="16">
        <v>5.2028999999999996</v>
      </c>
      <c r="F59" s="2">
        <f>A59</f>
        <v>2008</v>
      </c>
      <c r="L59" s="15"/>
    </row>
    <row r="60" spans="1:12" x14ac:dyDescent="0.2">
      <c r="A60" s="21">
        <v>2009</v>
      </c>
      <c r="B60" s="21" t="s">
        <v>10</v>
      </c>
      <c r="C60" s="20">
        <v>5231900</v>
      </c>
      <c r="D60" s="16">
        <v>5.2319000000000004</v>
      </c>
      <c r="L60" s="15"/>
    </row>
    <row r="61" spans="1:12" x14ac:dyDescent="0.2">
      <c r="A61" s="21">
        <v>2010</v>
      </c>
      <c r="B61" s="21" t="s">
        <v>9</v>
      </c>
      <c r="C61" s="20">
        <v>5262200</v>
      </c>
      <c r="D61" s="16">
        <v>5.2622</v>
      </c>
      <c r="L61" s="15"/>
    </row>
    <row r="62" spans="1:12" x14ac:dyDescent="0.2">
      <c r="A62" s="21">
        <v>2011</v>
      </c>
      <c r="B62" s="21" t="s">
        <v>8</v>
      </c>
      <c r="C62" s="20">
        <v>5299900</v>
      </c>
      <c r="D62" s="16">
        <v>5.2999000000000001</v>
      </c>
      <c r="L62" s="15"/>
    </row>
    <row r="63" spans="1:12" x14ac:dyDescent="0.2">
      <c r="A63" s="21">
        <v>2012</v>
      </c>
      <c r="B63" s="21" t="s">
        <v>7</v>
      </c>
      <c r="C63" s="20">
        <v>5313600</v>
      </c>
      <c r="D63" s="16">
        <v>5.3136000000000001</v>
      </c>
      <c r="L63" s="15"/>
    </row>
    <row r="64" spans="1:12" x14ac:dyDescent="0.2">
      <c r="A64" s="21">
        <v>2013</v>
      </c>
      <c r="B64" s="21" t="s">
        <v>6</v>
      </c>
      <c r="C64" s="20">
        <v>5327700</v>
      </c>
      <c r="D64" s="16">
        <v>5.3277000000000001</v>
      </c>
      <c r="F64" s="2">
        <f>A64</f>
        <v>2013</v>
      </c>
      <c r="L64" s="15"/>
    </row>
    <row r="65" spans="1:12" x14ac:dyDescent="0.2">
      <c r="A65" s="21">
        <v>2014</v>
      </c>
      <c r="B65" s="21" t="s">
        <v>5</v>
      </c>
      <c r="C65" s="20">
        <v>5347600</v>
      </c>
      <c r="D65" s="16">
        <v>5.3475999999999999</v>
      </c>
      <c r="L65" s="15"/>
    </row>
    <row r="66" spans="1:12" s="7" customFormat="1" x14ac:dyDescent="0.2">
      <c r="A66" s="21">
        <v>2015</v>
      </c>
      <c r="B66" s="21" t="s">
        <v>4</v>
      </c>
      <c r="C66" s="20">
        <v>5373000</v>
      </c>
      <c r="D66" s="16">
        <v>5.3730000000000002</v>
      </c>
      <c r="E66" s="11"/>
      <c r="F66" s="2"/>
      <c r="G66" s="9"/>
      <c r="H66" s="9"/>
      <c r="L66" s="15"/>
    </row>
    <row r="67" spans="1:12" s="7" customFormat="1" x14ac:dyDescent="0.2">
      <c r="A67" s="5">
        <v>2016</v>
      </c>
      <c r="B67" s="5" t="s">
        <v>3</v>
      </c>
      <c r="C67" s="19">
        <v>5404700</v>
      </c>
      <c r="D67" s="16">
        <v>5.4047000000000001</v>
      </c>
      <c r="E67" s="11"/>
      <c r="F67" s="2"/>
      <c r="G67" s="9"/>
      <c r="H67" s="9"/>
      <c r="L67" s="15"/>
    </row>
    <row r="68" spans="1:12" x14ac:dyDescent="0.2">
      <c r="A68" s="18">
        <v>2017</v>
      </c>
      <c r="B68" s="18" t="s">
        <v>2</v>
      </c>
      <c r="C68" s="17">
        <v>5424800</v>
      </c>
      <c r="D68" s="16">
        <v>5.4248000000000003</v>
      </c>
      <c r="L68" s="15"/>
    </row>
    <row r="69" spans="1:12" s="7" customFormat="1" x14ac:dyDescent="0.2">
      <c r="A69" s="14">
        <v>2018</v>
      </c>
      <c r="B69" s="14" t="s">
        <v>1</v>
      </c>
      <c r="C69" s="13">
        <v>5438100</v>
      </c>
      <c r="D69" s="12">
        <f>C69/1000000</f>
        <v>5.4381000000000004</v>
      </c>
      <c r="E69" s="11"/>
      <c r="F69" s="2">
        <f>A69</f>
        <v>2018</v>
      </c>
      <c r="G69" s="10">
        <f>D69</f>
        <v>5.4381000000000004</v>
      </c>
      <c r="H69" s="9"/>
      <c r="L69" s="8"/>
    </row>
    <row r="70" spans="1:12" x14ac:dyDescent="0.2">
      <c r="C70" s="6"/>
    </row>
    <row r="71" spans="1:12" x14ac:dyDescent="0.2">
      <c r="A71" s="223" t="s">
        <v>0</v>
      </c>
      <c r="B71" s="223"/>
      <c r="C71" s="223"/>
    </row>
  </sheetData>
  <mergeCells count="9">
    <mergeCell ref="A3:D3"/>
    <mergeCell ref="F3:G3"/>
    <mergeCell ref="A1:D1"/>
    <mergeCell ref="F1:G1"/>
    <mergeCell ref="A71:C71"/>
    <mergeCell ref="A5:A7"/>
    <mergeCell ref="B5:B7"/>
    <mergeCell ref="C5:C7"/>
    <mergeCell ref="D5:D7"/>
  </mergeCells>
  <hyperlinks>
    <hyperlink ref="F1" location="Contents!A1" display="back to contents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1"/>
  <sheetViews>
    <sheetView showGridLines="0" workbookViewId="0">
      <selection sqref="A1:C1"/>
    </sheetView>
  </sheetViews>
  <sheetFormatPr defaultRowHeight="12.75" x14ac:dyDescent="0.2"/>
  <cols>
    <col min="1" max="1" width="16.7109375" style="32" customWidth="1"/>
    <col min="2" max="2" width="16.7109375" style="31" customWidth="1"/>
    <col min="3" max="3" width="16.7109375" style="29" customWidth="1"/>
    <col min="4" max="4" width="18.5703125" style="30" customWidth="1"/>
    <col min="5" max="6" width="9.140625" style="29"/>
    <col min="7" max="7" width="9.140625" style="28"/>
    <col min="8" max="9" width="9.140625" style="27"/>
    <col min="10" max="16384" width="9.140625" style="26"/>
  </cols>
  <sheetData>
    <row r="1" spans="1:10" ht="18" customHeight="1" x14ac:dyDescent="0.25">
      <c r="A1" s="221" t="s">
        <v>179</v>
      </c>
      <c r="B1" s="221"/>
      <c r="C1" s="221"/>
      <c r="D1" s="214"/>
      <c r="E1" s="233" t="s">
        <v>158</v>
      </c>
      <c r="F1" s="233"/>
    </row>
    <row r="2" spans="1:10" ht="15" customHeight="1" x14ac:dyDescent="0.2"/>
    <row r="3" spans="1:10" ht="12.75" customHeight="1" x14ac:dyDescent="0.25">
      <c r="A3" s="236" t="s">
        <v>170</v>
      </c>
      <c r="B3" s="236"/>
      <c r="C3" s="236"/>
      <c r="D3" s="236"/>
      <c r="E3" s="236"/>
      <c r="F3" s="237"/>
      <c r="G3" s="51"/>
      <c r="H3" s="234"/>
      <c r="I3" s="234"/>
    </row>
    <row r="4" spans="1:10" ht="15" customHeight="1" x14ac:dyDescent="0.2">
      <c r="A4" s="50"/>
    </row>
    <row r="5" spans="1:10" ht="15" customHeight="1" x14ac:dyDescent="0.2">
      <c r="A5" s="238" t="s">
        <v>52</v>
      </c>
      <c r="B5" s="241" t="s">
        <v>51</v>
      </c>
      <c r="C5" s="244" t="s">
        <v>50</v>
      </c>
      <c r="D5" s="247" t="s">
        <v>66</v>
      </c>
    </row>
    <row r="6" spans="1:10" ht="15" customHeight="1" x14ac:dyDescent="0.2">
      <c r="A6" s="239"/>
      <c r="B6" s="242"/>
      <c r="C6" s="245"/>
      <c r="D6" s="248"/>
    </row>
    <row r="7" spans="1:10" x14ac:dyDescent="0.2">
      <c r="A7" s="240"/>
      <c r="B7" s="243"/>
      <c r="C7" s="246"/>
      <c r="D7" s="249"/>
      <c r="E7" s="48"/>
      <c r="F7" s="49"/>
      <c r="G7" s="48"/>
      <c r="H7" s="48"/>
      <c r="I7" s="32"/>
      <c r="J7" s="32"/>
    </row>
    <row r="8" spans="1:10" x14ac:dyDescent="0.2">
      <c r="A8" s="177"/>
      <c r="B8" s="178"/>
      <c r="C8" s="179"/>
      <c r="D8" s="180"/>
      <c r="E8" s="48"/>
      <c r="F8" s="49"/>
      <c r="G8" s="48"/>
      <c r="H8" s="48"/>
      <c r="I8" s="32"/>
      <c r="J8" s="32"/>
    </row>
    <row r="9" spans="1:10" x14ac:dyDescent="0.2">
      <c r="A9" s="47">
        <v>1958</v>
      </c>
      <c r="B9" s="44" t="s">
        <v>65</v>
      </c>
      <c r="C9" s="43">
        <v>5141155</v>
      </c>
      <c r="D9" s="42">
        <v>3.2132687882657444E-3</v>
      </c>
      <c r="E9" s="28"/>
      <c r="F9" s="37"/>
      <c r="H9" s="29"/>
      <c r="J9" s="27"/>
    </row>
    <row r="10" spans="1:10" x14ac:dyDescent="0.2">
      <c r="A10" s="47">
        <v>1959</v>
      </c>
      <c r="B10" s="44" t="s">
        <v>64</v>
      </c>
      <c r="C10" s="43">
        <v>5162622</v>
      </c>
      <c r="D10" s="42">
        <v>4.1755208703102712E-3</v>
      </c>
      <c r="E10" s="28"/>
      <c r="F10" s="37"/>
      <c r="H10" s="29"/>
      <c r="J10" s="27"/>
    </row>
    <row r="11" spans="1:10" x14ac:dyDescent="0.2">
      <c r="A11" s="47">
        <v>1960</v>
      </c>
      <c r="B11" s="44" t="s">
        <v>63</v>
      </c>
      <c r="C11" s="43">
        <v>5177658</v>
      </c>
      <c r="D11" s="42">
        <v>2.9124735454193625E-3</v>
      </c>
      <c r="E11" s="28"/>
      <c r="F11" s="37"/>
      <c r="H11" s="29"/>
      <c r="J11" s="27"/>
    </row>
    <row r="12" spans="1:10" x14ac:dyDescent="0.2">
      <c r="A12" s="47">
        <v>1961</v>
      </c>
      <c r="B12" s="44" t="s">
        <v>62</v>
      </c>
      <c r="C12" s="43">
        <v>5183836</v>
      </c>
      <c r="D12" s="42">
        <v>1.1932035680997084E-3</v>
      </c>
      <c r="E12" s="28"/>
      <c r="F12" s="37"/>
      <c r="H12" s="29"/>
      <c r="J12" s="27"/>
    </row>
    <row r="13" spans="1:10" x14ac:dyDescent="0.2">
      <c r="A13" s="47">
        <v>1962</v>
      </c>
      <c r="B13" s="44" t="s">
        <v>61</v>
      </c>
      <c r="C13" s="43">
        <v>5197528</v>
      </c>
      <c r="D13" s="42">
        <v>2.6412872629458183E-3</v>
      </c>
      <c r="E13" s="28"/>
      <c r="F13" s="37"/>
      <c r="H13" s="29"/>
      <c r="J13" s="27"/>
    </row>
    <row r="14" spans="1:10" x14ac:dyDescent="0.2">
      <c r="A14" s="47">
        <v>1963</v>
      </c>
      <c r="B14" s="44" t="s">
        <v>60</v>
      </c>
      <c r="C14" s="43">
        <v>5205100</v>
      </c>
      <c r="D14" s="42">
        <v>1.4568464085234366E-3</v>
      </c>
      <c r="E14" s="28"/>
      <c r="F14" s="37"/>
      <c r="H14" s="29"/>
      <c r="J14" s="27"/>
    </row>
    <row r="15" spans="1:10" x14ac:dyDescent="0.2">
      <c r="A15" s="47">
        <v>1964</v>
      </c>
      <c r="B15" s="44" t="s">
        <v>59</v>
      </c>
      <c r="C15" s="43">
        <v>5208500</v>
      </c>
      <c r="D15" s="42">
        <v>6.5320550998059597E-4</v>
      </c>
      <c r="E15" s="28"/>
      <c r="F15" s="37"/>
      <c r="H15" s="29"/>
      <c r="J15" s="27"/>
    </row>
    <row r="16" spans="1:10" x14ac:dyDescent="0.2">
      <c r="A16" s="47">
        <v>1965</v>
      </c>
      <c r="B16" s="44" t="s">
        <v>58</v>
      </c>
      <c r="C16" s="43">
        <v>5209900</v>
      </c>
      <c r="D16" s="42">
        <v>2.6879139867524239E-4</v>
      </c>
      <c r="E16" s="28"/>
      <c r="F16" s="37"/>
      <c r="H16" s="29"/>
      <c r="J16" s="27"/>
    </row>
    <row r="17" spans="1:10" x14ac:dyDescent="0.2">
      <c r="A17" s="47">
        <v>1966</v>
      </c>
      <c r="B17" s="44" t="s">
        <v>57</v>
      </c>
      <c r="C17" s="43">
        <v>5200600</v>
      </c>
      <c r="D17" s="42">
        <v>-1.7850630530336475E-3</v>
      </c>
      <c r="E17" s="28"/>
      <c r="F17" s="37"/>
      <c r="H17" s="29"/>
      <c r="J17" s="27"/>
    </row>
    <row r="18" spans="1:10" x14ac:dyDescent="0.2">
      <c r="A18" s="47">
        <v>1967</v>
      </c>
      <c r="B18" s="44" t="s">
        <v>56</v>
      </c>
      <c r="C18" s="43">
        <v>5198300</v>
      </c>
      <c r="D18" s="42">
        <v>-4.422566626927662E-4</v>
      </c>
      <c r="E18" s="28"/>
      <c r="F18" s="37"/>
      <c r="H18" s="29"/>
      <c r="J18" s="27"/>
    </row>
    <row r="19" spans="1:10" x14ac:dyDescent="0.2">
      <c r="A19" s="47">
        <v>1968</v>
      </c>
      <c r="B19" s="44" t="s">
        <v>55</v>
      </c>
      <c r="C19" s="43">
        <v>5200200</v>
      </c>
      <c r="D19" s="42">
        <v>3.6550410711194047E-4</v>
      </c>
      <c r="E19" s="28"/>
      <c r="F19" s="37"/>
      <c r="H19" s="29"/>
      <c r="J19" s="27"/>
    </row>
    <row r="20" spans="1:10" x14ac:dyDescent="0.2">
      <c r="A20" s="47">
        <v>1969</v>
      </c>
      <c r="B20" s="44" t="s">
        <v>54</v>
      </c>
      <c r="C20" s="43">
        <v>5208500</v>
      </c>
      <c r="D20" s="42">
        <v>1.5960924579823852E-3</v>
      </c>
      <c r="E20" s="28"/>
      <c r="F20" s="37"/>
      <c r="H20" s="29"/>
      <c r="J20" s="27"/>
    </row>
    <row r="21" spans="1:10" x14ac:dyDescent="0.2">
      <c r="A21" s="47">
        <v>1970</v>
      </c>
      <c r="B21" s="44" t="s">
        <v>53</v>
      </c>
      <c r="C21" s="43">
        <v>5213700</v>
      </c>
      <c r="D21" s="42">
        <v>9.983680522223288E-4</v>
      </c>
      <c r="E21" s="28"/>
      <c r="F21" s="37"/>
      <c r="H21" s="29"/>
      <c r="J21" s="27"/>
    </row>
    <row r="22" spans="1:10" x14ac:dyDescent="0.2">
      <c r="A22" s="47">
        <v>1971</v>
      </c>
      <c r="B22" s="44" t="s">
        <v>48</v>
      </c>
      <c r="C22" s="43">
        <v>5235600</v>
      </c>
      <c r="D22" s="42">
        <v>4.2004718338224294E-3</v>
      </c>
      <c r="E22" s="28"/>
      <c r="F22" s="37"/>
      <c r="H22" s="29"/>
      <c r="J22" s="27"/>
    </row>
    <row r="23" spans="1:10" x14ac:dyDescent="0.2">
      <c r="A23" s="47">
        <v>1972</v>
      </c>
      <c r="B23" s="44" t="s">
        <v>47</v>
      </c>
      <c r="C23" s="43">
        <v>5230600</v>
      </c>
      <c r="D23" s="42">
        <v>-9.5500038200015277E-4</v>
      </c>
      <c r="E23" s="42"/>
      <c r="F23" s="37"/>
      <c r="H23" s="29"/>
      <c r="J23" s="27"/>
    </row>
    <row r="24" spans="1:10" x14ac:dyDescent="0.2">
      <c r="A24" s="47">
        <v>1973</v>
      </c>
      <c r="B24" s="44" t="s">
        <v>46</v>
      </c>
      <c r="C24" s="43">
        <v>5233900</v>
      </c>
      <c r="D24" s="42">
        <v>6.3090276450120445E-4</v>
      </c>
      <c r="E24" s="42"/>
      <c r="F24" s="37"/>
      <c r="H24" s="29"/>
      <c r="J24" s="27"/>
    </row>
    <row r="25" spans="1:10" x14ac:dyDescent="0.2">
      <c r="A25" s="47">
        <v>1974</v>
      </c>
      <c r="B25" s="44" t="s">
        <v>45</v>
      </c>
      <c r="C25" s="43">
        <v>5240800</v>
      </c>
      <c r="D25" s="42">
        <v>1.3183285886241617E-3</v>
      </c>
      <c r="E25" s="28"/>
      <c r="F25" s="37"/>
      <c r="H25" s="29"/>
      <c r="J25" s="27"/>
    </row>
    <row r="26" spans="1:10" x14ac:dyDescent="0.2">
      <c r="A26" s="47">
        <v>1975</v>
      </c>
      <c r="B26" s="44" t="s">
        <v>44</v>
      </c>
      <c r="C26" s="43">
        <v>5232400</v>
      </c>
      <c r="D26" s="42">
        <v>-1.6028087314913753E-3</v>
      </c>
      <c r="E26" s="28"/>
      <c r="F26" s="37"/>
      <c r="H26" s="29"/>
      <c r="J26" s="27"/>
    </row>
    <row r="27" spans="1:10" x14ac:dyDescent="0.2">
      <c r="A27" s="47">
        <v>1976</v>
      </c>
      <c r="B27" s="44" t="s">
        <v>43</v>
      </c>
      <c r="C27" s="43">
        <v>5233400</v>
      </c>
      <c r="D27" s="42">
        <v>1.9111688708814311E-4</v>
      </c>
      <c r="E27" s="28"/>
      <c r="F27" s="37"/>
      <c r="H27" s="29"/>
      <c r="J27" s="27"/>
    </row>
    <row r="28" spans="1:10" x14ac:dyDescent="0.2">
      <c r="A28" s="47">
        <v>1977</v>
      </c>
      <c r="B28" s="44" t="s">
        <v>42</v>
      </c>
      <c r="C28" s="43">
        <v>5226200</v>
      </c>
      <c r="D28" s="42">
        <v>-1.3757786525012421E-3</v>
      </c>
      <c r="E28" s="28"/>
      <c r="F28" s="37"/>
      <c r="H28" s="29"/>
      <c r="J28" s="27"/>
    </row>
    <row r="29" spans="1:10" x14ac:dyDescent="0.2">
      <c r="A29" s="47">
        <v>1978</v>
      </c>
      <c r="B29" s="44" t="s">
        <v>41</v>
      </c>
      <c r="C29" s="43">
        <v>5212300</v>
      </c>
      <c r="D29" s="42">
        <v>-2.6596762466036508E-3</v>
      </c>
      <c r="E29" s="28"/>
      <c r="F29" s="37"/>
      <c r="H29" s="29"/>
      <c r="J29" s="27"/>
    </row>
    <row r="30" spans="1:10" x14ac:dyDescent="0.2">
      <c r="A30" s="47">
        <v>1979</v>
      </c>
      <c r="B30" s="44" t="s">
        <v>40</v>
      </c>
      <c r="C30" s="43">
        <v>5203600</v>
      </c>
      <c r="D30" s="42">
        <v>-1.6691287915123843E-3</v>
      </c>
      <c r="E30" s="28"/>
      <c r="F30" s="37"/>
      <c r="H30" s="29"/>
      <c r="J30" s="27"/>
    </row>
    <row r="31" spans="1:10" x14ac:dyDescent="0.2">
      <c r="A31" s="47">
        <v>1980</v>
      </c>
      <c r="B31" s="44" t="s">
        <v>39</v>
      </c>
      <c r="C31" s="43">
        <v>5193900</v>
      </c>
      <c r="D31" s="42">
        <v>-1.8640940887078177E-3</v>
      </c>
      <c r="E31" s="28"/>
      <c r="F31" s="37"/>
      <c r="H31" s="29"/>
      <c r="J31" s="27"/>
    </row>
    <row r="32" spans="1:10" x14ac:dyDescent="0.2">
      <c r="A32" s="47">
        <v>1981</v>
      </c>
      <c r="B32" s="44" t="s">
        <v>38</v>
      </c>
      <c r="C32" s="43">
        <v>5180200</v>
      </c>
      <c r="D32" s="42">
        <v>-2.637709620901442E-3</v>
      </c>
      <c r="E32" s="28"/>
      <c r="F32" s="37"/>
      <c r="H32" s="29"/>
      <c r="J32" s="27"/>
    </row>
    <row r="33" spans="1:10" x14ac:dyDescent="0.2">
      <c r="A33" s="47">
        <v>1982</v>
      </c>
      <c r="B33" s="44" t="s">
        <v>37</v>
      </c>
      <c r="C33" s="43">
        <v>5164540</v>
      </c>
      <c r="D33" s="42">
        <v>-3.0230493031157099E-3</v>
      </c>
      <c r="E33" s="28"/>
      <c r="F33" s="37"/>
      <c r="H33" s="29"/>
      <c r="J33" s="27"/>
    </row>
    <row r="34" spans="1:10" x14ac:dyDescent="0.2">
      <c r="A34" s="47">
        <v>1983</v>
      </c>
      <c r="B34" s="44" t="s">
        <v>36</v>
      </c>
      <c r="C34" s="43">
        <v>5148120</v>
      </c>
      <c r="D34" s="42">
        <v>-3.1793731871570361E-3</v>
      </c>
      <c r="E34" s="28"/>
      <c r="F34" s="37"/>
      <c r="H34" s="29"/>
      <c r="J34" s="27"/>
    </row>
    <row r="35" spans="1:10" x14ac:dyDescent="0.2">
      <c r="A35" s="47">
        <v>1984</v>
      </c>
      <c r="B35" s="44" t="s">
        <v>35</v>
      </c>
      <c r="C35" s="43">
        <v>5138880</v>
      </c>
      <c r="D35" s="42">
        <v>-1.7948299573436516E-3</v>
      </c>
      <c r="E35" s="28"/>
      <c r="F35" s="37"/>
      <c r="H35" s="29"/>
      <c r="J35" s="27"/>
    </row>
    <row r="36" spans="1:10" x14ac:dyDescent="0.2">
      <c r="A36" s="47">
        <v>1985</v>
      </c>
      <c r="B36" s="44" t="s">
        <v>34</v>
      </c>
      <c r="C36" s="43">
        <v>5127890</v>
      </c>
      <c r="D36" s="42">
        <v>-2.1385982937916432E-3</v>
      </c>
      <c r="E36" s="28"/>
      <c r="F36" s="37"/>
      <c r="H36" s="29"/>
      <c r="J36" s="27"/>
    </row>
    <row r="37" spans="1:10" x14ac:dyDescent="0.2">
      <c r="A37" s="47">
        <v>1986</v>
      </c>
      <c r="B37" s="44" t="s">
        <v>33</v>
      </c>
      <c r="C37" s="43">
        <v>5111760</v>
      </c>
      <c r="D37" s="42">
        <v>-3.145543293635394E-3</v>
      </c>
      <c r="E37" s="28"/>
      <c r="F37" s="37"/>
      <c r="H37" s="29"/>
      <c r="J37" s="27"/>
    </row>
    <row r="38" spans="1:10" x14ac:dyDescent="0.2">
      <c r="A38" s="47">
        <v>1987</v>
      </c>
      <c r="B38" s="44" t="s">
        <v>32</v>
      </c>
      <c r="C38" s="43">
        <v>5099020</v>
      </c>
      <c r="D38" s="42">
        <v>-2.4922922828927805E-3</v>
      </c>
      <c r="E38" s="28"/>
      <c r="F38" s="37"/>
      <c r="H38" s="29"/>
      <c r="J38" s="27"/>
    </row>
    <row r="39" spans="1:10" x14ac:dyDescent="0.2">
      <c r="A39" s="47">
        <v>1988</v>
      </c>
      <c r="B39" s="44" t="s">
        <v>31</v>
      </c>
      <c r="C39" s="43">
        <v>5077440</v>
      </c>
      <c r="D39" s="42">
        <v>-4.2321857925640615E-3</v>
      </c>
      <c r="E39" s="28"/>
      <c r="F39" s="37"/>
      <c r="H39" s="29"/>
      <c r="J39" s="27"/>
    </row>
    <row r="40" spans="1:10" x14ac:dyDescent="0.2">
      <c r="A40" s="47">
        <v>1989</v>
      </c>
      <c r="B40" s="44" t="s">
        <v>30</v>
      </c>
      <c r="C40" s="43">
        <v>5078190</v>
      </c>
      <c r="D40" s="42">
        <v>1.4771223293628285E-4</v>
      </c>
      <c r="E40" s="28"/>
      <c r="F40" s="37"/>
      <c r="H40" s="29"/>
      <c r="J40" s="27"/>
    </row>
    <row r="41" spans="1:10" x14ac:dyDescent="0.2">
      <c r="A41" s="47">
        <v>1990</v>
      </c>
      <c r="B41" s="44" t="s">
        <v>29</v>
      </c>
      <c r="C41" s="43">
        <v>5081270</v>
      </c>
      <c r="D41" s="42">
        <v>6.0651531352706376E-4</v>
      </c>
      <c r="E41" s="28"/>
      <c r="F41" s="37"/>
      <c r="H41" s="29"/>
      <c r="J41" s="27"/>
    </row>
    <row r="42" spans="1:10" x14ac:dyDescent="0.2">
      <c r="A42" s="47">
        <v>1991</v>
      </c>
      <c r="B42" s="44" t="s">
        <v>28</v>
      </c>
      <c r="C42" s="43">
        <v>5083330</v>
      </c>
      <c r="D42" s="42">
        <v>4.0541045840901982E-4</v>
      </c>
      <c r="E42" s="28"/>
      <c r="F42" s="37"/>
      <c r="H42" s="29"/>
      <c r="J42" s="27"/>
    </row>
    <row r="43" spans="1:10" x14ac:dyDescent="0.2">
      <c r="A43" s="47">
        <v>1992</v>
      </c>
      <c r="B43" s="44" t="s">
        <v>27</v>
      </c>
      <c r="C43" s="43">
        <v>5085620</v>
      </c>
      <c r="D43" s="42">
        <v>4.5049209868334338E-4</v>
      </c>
      <c r="E43" s="28"/>
      <c r="F43" s="37"/>
      <c r="H43" s="29"/>
      <c r="J43" s="27"/>
    </row>
    <row r="44" spans="1:10" x14ac:dyDescent="0.2">
      <c r="A44" s="47">
        <v>1993</v>
      </c>
      <c r="B44" s="44" t="s">
        <v>26</v>
      </c>
      <c r="C44" s="43">
        <v>5092460</v>
      </c>
      <c r="D44" s="42">
        <v>1.3449687550387171E-3</v>
      </c>
      <c r="E44" s="28"/>
      <c r="F44" s="37"/>
      <c r="H44" s="29"/>
      <c r="J44" s="27"/>
    </row>
    <row r="45" spans="1:10" x14ac:dyDescent="0.2">
      <c r="A45" s="47">
        <v>1994</v>
      </c>
      <c r="B45" s="44" t="s">
        <v>25</v>
      </c>
      <c r="C45" s="43">
        <v>5102210</v>
      </c>
      <c r="D45" s="42">
        <v>1.9145953036449968E-3</v>
      </c>
      <c r="E45" s="28"/>
      <c r="F45" s="37"/>
      <c r="H45" s="29"/>
      <c r="J45" s="27"/>
    </row>
    <row r="46" spans="1:10" x14ac:dyDescent="0.2">
      <c r="A46" s="47">
        <v>1995</v>
      </c>
      <c r="B46" s="44" t="s">
        <v>24</v>
      </c>
      <c r="C46" s="43">
        <v>5103690</v>
      </c>
      <c r="D46" s="42">
        <v>2.9007038126615723E-4</v>
      </c>
      <c r="E46" s="28"/>
      <c r="F46" s="37"/>
      <c r="H46" s="29"/>
      <c r="J46" s="27"/>
    </row>
    <row r="47" spans="1:10" x14ac:dyDescent="0.2">
      <c r="A47" s="47">
        <v>1996</v>
      </c>
      <c r="B47" s="44" t="s">
        <v>23</v>
      </c>
      <c r="C47" s="43">
        <v>5092190</v>
      </c>
      <c r="D47" s="42">
        <v>-2.2532716524710553E-3</v>
      </c>
      <c r="E47" s="28"/>
      <c r="F47" s="37"/>
      <c r="H47" s="29"/>
      <c r="J47" s="27"/>
    </row>
    <row r="48" spans="1:10" x14ac:dyDescent="0.2">
      <c r="A48" s="47">
        <v>1997</v>
      </c>
      <c r="B48" s="44" t="s">
        <v>22</v>
      </c>
      <c r="C48" s="43">
        <v>5083340</v>
      </c>
      <c r="D48" s="42">
        <v>-1.7379555751061921E-3</v>
      </c>
      <c r="E48" s="28"/>
      <c r="F48" s="37"/>
      <c r="H48" s="29"/>
      <c r="J48" s="27"/>
    </row>
    <row r="49" spans="1:10" x14ac:dyDescent="0.2">
      <c r="A49" s="47">
        <v>1998</v>
      </c>
      <c r="B49" s="44" t="s">
        <v>21</v>
      </c>
      <c r="C49" s="43">
        <v>5077070</v>
      </c>
      <c r="D49" s="42">
        <v>-1.2334410053232716E-3</v>
      </c>
      <c r="E49" s="28"/>
      <c r="F49" s="37"/>
      <c r="H49" s="29"/>
      <c r="J49" s="27"/>
    </row>
    <row r="50" spans="1:10" x14ac:dyDescent="0.2">
      <c r="A50" s="47">
        <v>1999</v>
      </c>
      <c r="B50" s="44" t="s">
        <v>20</v>
      </c>
      <c r="C50" s="43">
        <v>5071950</v>
      </c>
      <c r="D50" s="42">
        <v>-1.0084556643891063E-3</v>
      </c>
      <c r="E50" s="28"/>
      <c r="F50" s="37"/>
      <c r="H50" s="29"/>
      <c r="J50" s="27"/>
    </row>
    <row r="51" spans="1:10" x14ac:dyDescent="0.2">
      <c r="A51" s="47">
        <v>2000</v>
      </c>
      <c r="B51" s="44" t="s">
        <v>19</v>
      </c>
      <c r="C51" s="43">
        <v>5062940</v>
      </c>
      <c r="D51" s="42">
        <v>-1.7764370705547175E-3</v>
      </c>
      <c r="E51" s="28"/>
      <c r="F51" s="37"/>
      <c r="H51" s="29"/>
      <c r="J51" s="27"/>
    </row>
    <row r="52" spans="1:10" x14ac:dyDescent="0.2">
      <c r="A52" s="47">
        <v>2001</v>
      </c>
      <c r="B52" s="44" t="s">
        <v>18</v>
      </c>
      <c r="C52" s="43">
        <v>5064200</v>
      </c>
      <c r="D52" s="42">
        <v>2.488672589444078E-4</v>
      </c>
      <c r="E52" s="28"/>
      <c r="F52" s="37"/>
      <c r="H52" s="29"/>
      <c r="J52" s="27"/>
    </row>
    <row r="53" spans="1:10" x14ac:dyDescent="0.2">
      <c r="A53" s="47">
        <v>2002</v>
      </c>
      <c r="B53" s="44" t="s">
        <v>17</v>
      </c>
      <c r="C53" s="43">
        <v>5066000</v>
      </c>
      <c r="D53" s="42">
        <v>3.5543619920224318E-4</v>
      </c>
      <c r="E53" s="28"/>
      <c r="F53" s="37"/>
      <c r="H53" s="29"/>
      <c r="J53" s="27"/>
    </row>
    <row r="54" spans="1:10" x14ac:dyDescent="0.2">
      <c r="A54" s="47">
        <v>2003</v>
      </c>
      <c r="B54" s="44" t="s">
        <v>16</v>
      </c>
      <c r="C54" s="43">
        <v>5068500</v>
      </c>
      <c r="D54" s="42">
        <v>4.9348598499802606E-4</v>
      </c>
      <c r="E54" s="28"/>
      <c r="F54" s="37"/>
      <c r="H54" s="29"/>
      <c r="J54" s="27"/>
    </row>
    <row r="55" spans="1:10" x14ac:dyDescent="0.2">
      <c r="A55" s="47">
        <v>2004</v>
      </c>
      <c r="B55" s="44" t="s">
        <v>15</v>
      </c>
      <c r="C55" s="43">
        <v>5084300</v>
      </c>
      <c r="D55" s="42">
        <v>3.1172930847390748E-3</v>
      </c>
      <c r="E55" s="28"/>
      <c r="F55" s="37"/>
      <c r="H55" s="29"/>
      <c r="J55" s="27"/>
    </row>
    <row r="56" spans="1:10" x14ac:dyDescent="0.2">
      <c r="A56" s="47">
        <v>2005</v>
      </c>
      <c r="B56" s="44" t="s">
        <v>14</v>
      </c>
      <c r="C56" s="43">
        <v>5110200</v>
      </c>
      <c r="D56" s="42">
        <v>5.0941132505949692E-3</v>
      </c>
      <c r="E56" s="28"/>
      <c r="F56" s="37"/>
      <c r="H56" s="29"/>
      <c r="J56" s="27"/>
    </row>
    <row r="57" spans="1:10" x14ac:dyDescent="0.2">
      <c r="A57" s="47">
        <v>2006</v>
      </c>
      <c r="B57" s="44" t="s">
        <v>13</v>
      </c>
      <c r="C57" s="43">
        <v>5133000</v>
      </c>
      <c r="D57" s="42">
        <v>4.4616649054831517E-3</v>
      </c>
      <c r="E57" s="28"/>
      <c r="F57" s="37"/>
      <c r="H57" s="29"/>
      <c r="J57" s="27"/>
    </row>
    <row r="58" spans="1:10" x14ac:dyDescent="0.2">
      <c r="A58" s="47">
        <v>2007</v>
      </c>
      <c r="B58" s="44" t="s">
        <v>12</v>
      </c>
      <c r="C58" s="43">
        <v>5170000</v>
      </c>
      <c r="D58" s="42">
        <v>7.2082602766413402E-3</v>
      </c>
      <c r="E58" s="28"/>
      <c r="F58" s="37"/>
      <c r="H58" s="29"/>
      <c r="J58" s="27"/>
    </row>
    <row r="59" spans="1:10" x14ac:dyDescent="0.2">
      <c r="A59" s="47">
        <v>2008</v>
      </c>
      <c r="B59" s="44" t="s">
        <v>11</v>
      </c>
      <c r="C59" s="43">
        <v>5202900</v>
      </c>
      <c r="D59" s="42">
        <v>6.3636363636363638E-3</v>
      </c>
      <c r="E59" s="28"/>
      <c r="F59" s="37"/>
      <c r="H59" s="29"/>
      <c r="J59" s="27"/>
    </row>
    <row r="60" spans="1:10" x14ac:dyDescent="0.2">
      <c r="A60" s="47">
        <v>2009</v>
      </c>
      <c r="B60" s="44" t="s">
        <v>10</v>
      </c>
      <c r="C60" s="43">
        <v>5231900</v>
      </c>
      <c r="D60" s="42">
        <v>5.5738146033942606E-3</v>
      </c>
      <c r="E60" s="28"/>
      <c r="F60" s="37"/>
      <c r="H60" s="29"/>
      <c r="J60" s="27"/>
    </row>
    <row r="61" spans="1:10" x14ac:dyDescent="0.2">
      <c r="A61" s="47">
        <v>2010</v>
      </c>
      <c r="B61" s="44" t="s">
        <v>9</v>
      </c>
      <c r="C61" s="43">
        <v>5262200</v>
      </c>
      <c r="D61" s="42">
        <v>5.7913950954720083E-3</v>
      </c>
      <c r="E61" s="28"/>
      <c r="F61" s="37"/>
      <c r="H61" s="29"/>
      <c r="J61" s="27"/>
    </row>
    <row r="62" spans="1:10" x14ac:dyDescent="0.2">
      <c r="A62" s="47">
        <v>2011</v>
      </c>
      <c r="B62" s="44" t="s">
        <v>8</v>
      </c>
      <c r="C62" s="43">
        <v>5299900</v>
      </c>
      <c r="D62" s="42">
        <v>7.1643039033104025E-3</v>
      </c>
      <c r="E62" s="28"/>
      <c r="F62" s="37"/>
      <c r="H62" s="29"/>
      <c r="J62" s="27"/>
    </row>
    <row r="63" spans="1:10" x14ac:dyDescent="0.2">
      <c r="A63" s="47">
        <v>2012</v>
      </c>
      <c r="B63" s="46" t="s">
        <v>7</v>
      </c>
      <c r="C63" s="43">
        <v>5313600</v>
      </c>
      <c r="D63" s="42">
        <v>2.5849544331025113E-3</v>
      </c>
      <c r="E63" s="28"/>
      <c r="F63" s="37"/>
      <c r="H63" s="29"/>
      <c r="J63" s="27"/>
    </row>
    <row r="64" spans="1:10" x14ac:dyDescent="0.2">
      <c r="A64" s="47">
        <v>2013</v>
      </c>
      <c r="B64" s="44" t="s">
        <v>6</v>
      </c>
      <c r="C64" s="43">
        <v>5327700</v>
      </c>
      <c r="D64" s="42">
        <v>2.6535682023486901E-3</v>
      </c>
      <c r="E64" s="28"/>
      <c r="F64" s="37"/>
      <c r="H64" s="29"/>
      <c r="J64" s="27"/>
    </row>
    <row r="65" spans="1:10" x14ac:dyDescent="0.2">
      <c r="A65" s="47">
        <v>2014</v>
      </c>
      <c r="B65" s="46" t="s">
        <v>5</v>
      </c>
      <c r="C65" s="43">
        <v>5347600</v>
      </c>
      <c r="D65" s="42">
        <v>3.7351953000356627E-3</v>
      </c>
      <c r="E65" s="28"/>
      <c r="F65" s="37"/>
      <c r="H65" s="29"/>
      <c r="J65" s="27"/>
    </row>
    <row r="66" spans="1:10" x14ac:dyDescent="0.2">
      <c r="A66" s="47">
        <v>2015</v>
      </c>
      <c r="B66" s="44" t="s">
        <v>4</v>
      </c>
      <c r="C66" s="43">
        <v>5373000</v>
      </c>
      <c r="D66" s="42">
        <v>4.7497943002468394E-3</v>
      </c>
      <c r="E66" s="36"/>
      <c r="F66" s="37"/>
      <c r="H66" s="29"/>
      <c r="I66" s="35"/>
      <c r="J66" s="35"/>
    </row>
    <row r="67" spans="1:10" x14ac:dyDescent="0.2">
      <c r="A67" s="32">
        <v>2016</v>
      </c>
      <c r="B67" s="46" t="s">
        <v>3</v>
      </c>
      <c r="C67" s="43">
        <v>5404700</v>
      </c>
      <c r="D67" s="42">
        <v>5.8998697189651967E-3</v>
      </c>
      <c r="E67" s="36"/>
      <c r="F67" s="37"/>
      <c r="H67" s="29"/>
      <c r="I67" s="35"/>
      <c r="J67" s="35"/>
    </row>
    <row r="68" spans="1:10" x14ac:dyDescent="0.2">
      <c r="A68" s="45">
        <v>2017</v>
      </c>
      <c r="B68" s="44" t="s">
        <v>2</v>
      </c>
      <c r="C68" s="43">
        <v>5424800</v>
      </c>
      <c r="D68" s="42">
        <v>3.7189853275852499E-3</v>
      </c>
      <c r="E68" s="28"/>
      <c r="F68" s="37"/>
      <c r="H68" s="29"/>
      <c r="J68" s="27"/>
    </row>
    <row r="69" spans="1:10" x14ac:dyDescent="0.2">
      <c r="A69" s="41">
        <v>2018</v>
      </c>
      <c r="B69" s="40" t="s">
        <v>1</v>
      </c>
      <c r="C69" s="39">
        <v>5438100</v>
      </c>
      <c r="D69" s="38">
        <v>2.4517032886005015E-3</v>
      </c>
      <c r="E69" s="36"/>
      <c r="F69" s="37"/>
      <c r="H69" s="36"/>
      <c r="I69" s="35"/>
      <c r="J69" s="35"/>
    </row>
    <row r="70" spans="1:10" x14ac:dyDescent="0.2">
      <c r="B70" s="34"/>
      <c r="C70" s="33"/>
    </row>
    <row r="71" spans="1:10" x14ac:dyDescent="0.2">
      <c r="A71" s="235" t="s">
        <v>0</v>
      </c>
      <c r="B71" s="235"/>
    </row>
  </sheetData>
  <mergeCells count="9">
    <mergeCell ref="A1:C1"/>
    <mergeCell ref="E1:F1"/>
    <mergeCell ref="H3:I3"/>
    <mergeCell ref="A71:B71"/>
    <mergeCell ref="A3:F3"/>
    <mergeCell ref="A5:A7"/>
    <mergeCell ref="B5:B7"/>
    <mergeCell ref="C5:C7"/>
    <mergeCell ref="D5:D7"/>
  </mergeCells>
  <hyperlinks>
    <hyperlink ref="E1" location="Contents!A1" display="back to contents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0"/>
  <sheetViews>
    <sheetView showGridLines="0" workbookViewId="0">
      <selection sqref="A1:C1"/>
    </sheetView>
  </sheetViews>
  <sheetFormatPr defaultRowHeight="12.75" x14ac:dyDescent="0.2"/>
  <cols>
    <col min="1" max="1" width="16.7109375" style="32" customWidth="1"/>
    <col min="2" max="2" width="16.7109375" style="31" customWidth="1"/>
    <col min="3" max="3" width="16.7109375" style="29" customWidth="1"/>
    <col min="4" max="4" width="18.5703125" style="30" customWidth="1"/>
    <col min="5" max="6" width="9.140625" style="29"/>
    <col min="7" max="7" width="9.140625" style="28"/>
    <col min="8" max="9" width="9.140625" style="27"/>
    <col min="10" max="16384" width="9.140625" style="26"/>
  </cols>
  <sheetData>
    <row r="1" spans="1:10" ht="18" customHeight="1" x14ac:dyDescent="0.25">
      <c r="A1" s="250" t="s">
        <v>179</v>
      </c>
      <c r="B1" s="250"/>
      <c r="C1" s="250"/>
      <c r="E1" s="233" t="s">
        <v>158</v>
      </c>
      <c r="F1" s="233"/>
    </row>
    <row r="2" spans="1:10" ht="15" customHeight="1" x14ac:dyDescent="0.2"/>
    <row r="3" spans="1:10" ht="12.75" customHeight="1" x14ac:dyDescent="0.25">
      <c r="A3" s="236" t="s">
        <v>171</v>
      </c>
      <c r="B3" s="236"/>
      <c r="C3" s="236"/>
      <c r="D3" s="236"/>
      <c r="E3" s="236"/>
      <c r="F3" s="237"/>
      <c r="G3" s="51"/>
      <c r="H3" s="234"/>
      <c r="I3" s="234"/>
    </row>
    <row r="4" spans="1:10" ht="15" customHeight="1" x14ac:dyDescent="0.2">
      <c r="A4" s="50"/>
    </row>
    <row r="5" spans="1:10" ht="15" customHeight="1" x14ac:dyDescent="0.2">
      <c r="A5" s="238" t="s">
        <v>52</v>
      </c>
      <c r="B5" s="241" t="s">
        <v>51</v>
      </c>
      <c r="C5" s="244" t="s">
        <v>128</v>
      </c>
      <c r="D5" s="247" t="s">
        <v>129</v>
      </c>
    </row>
    <row r="6" spans="1:10" ht="15" customHeight="1" x14ac:dyDescent="0.2">
      <c r="A6" s="239"/>
      <c r="B6" s="242"/>
      <c r="C6" s="245"/>
      <c r="D6" s="248"/>
    </row>
    <row r="7" spans="1:10" x14ac:dyDescent="0.2">
      <c r="A7" s="240"/>
      <c r="B7" s="243"/>
      <c r="C7" s="246"/>
      <c r="D7" s="249"/>
      <c r="E7" s="48"/>
      <c r="F7" s="49"/>
      <c r="G7" s="48"/>
      <c r="H7" s="48"/>
      <c r="I7" s="32"/>
      <c r="J7" s="32"/>
    </row>
    <row r="8" spans="1:10" x14ac:dyDescent="0.2">
      <c r="A8" s="181"/>
      <c r="B8" s="182"/>
      <c r="C8" s="183"/>
      <c r="D8" s="184"/>
      <c r="E8" s="48"/>
      <c r="F8" s="49"/>
      <c r="G8" s="48"/>
      <c r="H8" s="48"/>
      <c r="I8" s="32"/>
      <c r="J8" s="32"/>
    </row>
    <row r="9" spans="1:10" x14ac:dyDescent="0.2">
      <c r="A9" s="47">
        <v>1958</v>
      </c>
      <c r="B9" s="44" t="s">
        <v>65</v>
      </c>
      <c r="C9" s="124">
        <v>34.6</v>
      </c>
      <c r="D9" s="125">
        <v>-25.4</v>
      </c>
      <c r="E9" s="28"/>
      <c r="F9" s="37"/>
      <c r="H9" s="29"/>
      <c r="J9" s="27"/>
    </row>
    <row r="10" spans="1:10" x14ac:dyDescent="0.2">
      <c r="A10" s="47">
        <v>1959</v>
      </c>
      <c r="B10" s="44" t="s">
        <v>64</v>
      </c>
      <c r="C10" s="124">
        <v>36.4</v>
      </c>
      <c r="D10" s="125">
        <v>-20.3</v>
      </c>
      <c r="E10" s="28"/>
      <c r="F10" s="37"/>
      <c r="H10" s="29"/>
      <c r="J10" s="27"/>
    </row>
    <row r="11" spans="1:10" x14ac:dyDescent="0.2">
      <c r="A11" s="47">
        <v>1960</v>
      </c>
      <c r="B11" s="44" t="s">
        <v>63</v>
      </c>
      <c r="C11" s="124">
        <v>39.700000000000003</v>
      </c>
      <c r="D11" s="125">
        <v>-28.5</v>
      </c>
      <c r="E11" s="28"/>
      <c r="F11" s="37"/>
      <c r="H11" s="29"/>
      <c r="J11" s="27"/>
    </row>
    <row r="12" spans="1:10" x14ac:dyDescent="0.2">
      <c r="A12" s="47">
        <v>1961</v>
      </c>
      <c r="B12" s="44" t="s">
        <v>62</v>
      </c>
      <c r="C12" s="124">
        <v>37.6</v>
      </c>
      <c r="D12" s="125">
        <v>-34.6</v>
      </c>
      <c r="E12" s="28"/>
      <c r="F12" s="37"/>
      <c r="H12" s="29"/>
      <c r="J12" s="27"/>
    </row>
    <row r="13" spans="1:10" x14ac:dyDescent="0.2">
      <c r="A13" s="47">
        <v>1962</v>
      </c>
      <c r="B13" s="44" t="s">
        <v>61</v>
      </c>
      <c r="C13" s="124">
        <v>39.1</v>
      </c>
      <c r="D13" s="125">
        <v>-29</v>
      </c>
      <c r="E13" s="28"/>
      <c r="F13" s="37"/>
      <c r="H13" s="29"/>
      <c r="J13" s="27"/>
    </row>
    <row r="14" spans="1:10" x14ac:dyDescent="0.2">
      <c r="A14" s="47">
        <v>1963</v>
      </c>
      <c r="B14" s="44" t="s">
        <v>60</v>
      </c>
      <c r="C14" s="124">
        <v>38.200000000000003</v>
      </c>
      <c r="D14" s="125">
        <v>-33.9</v>
      </c>
      <c r="E14" s="28"/>
      <c r="F14" s="37"/>
      <c r="H14" s="29"/>
      <c r="J14" s="27"/>
    </row>
    <row r="15" spans="1:10" x14ac:dyDescent="0.2">
      <c r="A15" s="47">
        <v>1964</v>
      </c>
      <c r="B15" s="44" t="s">
        <v>59</v>
      </c>
      <c r="C15" s="124">
        <v>42.3</v>
      </c>
      <c r="D15" s="125">
        <v>-39.1</v>
      </c>
      <c r="E15" s="28"/>
      <c r="F15" s="37"/>
      <c r="H15" s="29"/>
      <c r="J15" s="27"/>
    </row>
    <row r="16" spans="1:10" x14ac:dyDescent="0.2">
      <c r="A16" s="47">
        <v>1965</v>
      </c>
      <c r="B16" s="44" t="s">
        <v>58</v>
      </c>
      <c r="C16" s="124">
        <v>40.6</v>
      </c>
      <c r="D16" s="125">
        <v>-39.1</v>
      </c>
      <c r="E16" s="28"/>
      <c r="F16" s="37"/>
      <c r="H16" s="29"/>
      <c r="J16" s="27"/>
    </row>
    <row r="17" spans="1:10" x14ac:dyDescent="0.2">
      <c r="A17" s="47">
        <v>1966</v>
      </c>
      <c r="B17" s="44" t="s">
        <v>57</v>
      </c>
      <c r="C17" s="124">
        <v>33.200000000000003</v>
      </c>
      <c r="D17" s="125">
        <v>-43.2</v>
      </c>
      <c r="E17" s="28"/>
      <c r="F17" s="37"/>
      <c r="H17" s="29"/>
      <c r="J17" s="27"/>
    </row>
    <row r="18" spans="1:10" x14ac:dyDescent="0.2">
      <c r="A18" s="47">
        <v>1967</v>
      </c>
      <c r="B18" s="44" t="s">
        <v>56</v>
      </c>
      <c r="C18" s="124">
        <v>38.1</v>
      </c>
      <c r="D18" s="125">
        <v>-43.1</v>
      </c>
      <c r="E18" s="28"/>
      <c r="F18" s="37"/>
      <c r="H18" s="29"/>
      <c r="J18" s="27"/>
    </row>
    <row r="19" spans="1:10" x14ac:dyDescent="0.2">
      <c r="A19" s="47">
        <v>1968</v>
      </c>
      <c r="B19" s="44" t="s">
        <v>55</v>
      </c>
      <c r="C19" s="124">
        <v>31.9</v>
      </c>
      <c r="D19" s="125">
        <v>-32</v>
      </c>
      <c r="E19" s="28"/>
      <c r="F19" s="37"/>
      <c r="H19" s="29"/>
      <c r="J19" s="27"/>
    </row>
    <row r="20" spans="1:10" x14ac:dyDescent="0.2">
      <c r="A20" s="47">
        <v>1969</v>
      </c>
      <c r="B20" s="44" t="s">
        <v>54</v>
      </c>
      <c r="C20" s="124">
        <v>30.3</v>
      </c>
      <c r="D20" s="125">
        <v>-23.9</v>
      </c>
      <c r="E20" s="28"/>
      <c r="F20" s="37"/>
      <c r="H20" s="29"/>
      <c r="J20" s="27"/>
    </row>
    <row r="21" spans="1:10" x14ac:dyDescent="0.2">
      <c r="A21" s="47">
        <v>1970</v>
      </c>
      <c r="B21" s="44" t="s">
        <v>53</v>
      </c>
      <c r="C21" s="124">
        <v>23.3</v>
      </c>
      <c r="D21" s="125">
        <v>-20.100000000000001</v>
      </c>
      <c r="E21" s="28"/>
      <c r="F21" s="37"/>
      <c r="H21" s="29"/>
      <c r="J21" s="27"/>
    </row>
    <row r="22" spans="1:10" x14ac:dyDescent="0.2">
      <c r="A22" s="47">
        <v>1971</v>
      </c>
      <c r="B22" s="44" t="s">
        <v>48</v>
      </c>
      <c r="C22" s="124">
        <v>26.1</v>
      </c>
      <c r="D22" s="125">
        <v>-21.7</v>
      </c>
      <c r="E22" s="28"/>
      <c r="F22" s="37"/>
      <c r="H22" s="29"/>
      <c r="J22" s="27"/>
    </row>
    <row r="23" spans="1:10" x14ac:dyDescent="0.2">
      <c r="A23" s="47">
        <v>1972</v>
      </c>
      <c r="B23" s="44" t="s">
        <v>47</v>
      </c>
      <c r="C23" s="124">
        <v>18.8</v>
      </c>
      <c r="D23" s="125">
        <v>-28.6</v>
      </c>
      <c r="E23" s="42"/>
      <c r="F23" s="37"/>
      <c r="H23" s="29"/>
      <c r="J23" s="27"/>
    </row>
    <row r="24" spans="1:10" x14ac:dyDescent="0.2">
      <c r="A24" s="47">
        <v>1973</v>
      </c>
      <c r="B24" s="44" t="s">
        <v>46</v>
      </c>
      <c r="C24" s="124">
        <v>12.4</v>
      </c>
      <c r="D24" s="125">
        <v>-11.7</v>
      </c>
      <c r="E24" s="42"/>
      <c r="F24" s="37"/>
      <c r="H24" s="29"/>
      <c r="J24" s="27"/>
    </row>
    <row r="25" spans="1:10" x14ac:dyDescent="0.2">
      <c r="A25" s="47">
        <v>1974</v>
      </c>
      <c r="B25" s="44" t="s">
        <v>45</v>
      </c>
      <c r="C25" s="124">
        <v>6.8</v>
      </c>
      <c r="D25" s="125">
        <v>-3</v>
      </c>
      <c r="E25" s="28"/>
      <c r="F25" s="37"/>
      <c r="H25" s="29"/>
      <c r="J25" s="27"/>
    </row>
    <row r="26" spans="1:10" x14ac:dyDescent="0.2">
      <c r="A26" s="47">
        <v>1975</v>
      </c>
      <c r="B26" s="44" t="s">
        <v>44</v>
      </c>
      <c r="C26" s="124">
        <v>4.5999999999999996</v>
      </c>
      <c r="D26" s="125">
        <v>-20</v>
      </c>
      <c r="E26" s="28"/>
      <c r="F26" s="37"/>
      <c r="H26" s="29"/>
      <c r="J26" s="27"/>
    </row>
    <row r="27" spans="1:10" x14ac:dyDescent="0.2">
      <c r="A27" s="47">
        <v>1976</v>
      </c>
      <c r="B27" s="44" t="s">
        <v>43</v>
      </c>
      <c r="C27" s="124">
        <v>2.7</v>
      </c>
      <c r="D27" s="125">
        <v>-5.8</v>
      </c>
      <c r="E27" s="28"/>
      <c r="F27" s="37"/>
      <c r="H27" s="29"/>
      <c r="J27" s="27"/>
    </row>
    <row r="28" spans="1:10" x14ac:dyDescent="0.2">
      <c r="A28" s="47">
        <v>1977</v>
      </c>
      <c r="B28" s="44" t="s">
        <v>42</v>
      </c>
      <c r="C28" s="124">
        <v>-1.1000000000000001</v>
      </c>
      <c r="D28" s="125">
        <v>-10.8</v>
      </c>
      <c r="E28" s="28"/>
      <c r="F28" s="37"/>
      <c r="H28" s="29"/>
      <c r="J28" s="27"/>
    </row>
    <row r="29" spans="1:10" x14ac:dyDescent="0.2">
      <c r="A29" s="47">
        <v>1978</v>
      </c>
      <c r="B29" s="44" t="s">
        <v>41</v>
      </c>
      <c r="C29" s="124">
        <v>-1</v>
      </c>
      <c r="D29" s="125">
        <v>-17.3</v>
      </c>
      <c r="E29" s="28"/>
      <c r="F29" s="37"/>
      <c r="H29" s="29"/>
      <c r="J29" s="27"/>
    </row>
    <row r="30" spans="1:10" x14ac:dyDescent="0.2">
      <c r="A30" s="47">
        <v>1979</v>
      </c>
      <c r="B30" s="44" t="s">
        <v>40</v>
      </c>
      <c r="C30" s="124">
        <v>1.8</v>
      </c>
      <c r="D30" s="125">
        <v>-14.6</v>
      </c>
      <c r="E30" s="28"/>
      <c r="F30" s="37"/>
      <c r="H30" s="29"/>
      <c r="J30" s="27"/>
    </row>
    <row r="31" spans="1:10" x14ac:dyDescent="0.2">
      <c r="A31" s="47">
        <v>1980</v>
      </c>
      <c r="B31" s="44" t="s">
        <v>39</v>
      </c>
      <c r="C31" s="124">
        <v>4.3</v>
      </c>
      <c r="D31" s="125">
        <v>-16.3</v>
      </c>
      <c r="E31" s="28"/>
      <c r="F31" s="37"/>
      <c r="H31" s="29"/>
      <c r="J31" s="27"/>
    </row>
    <row r="32" spans="1:10" x14ac:dyDescent="0.2">
      <c r="A32" s="47">
        <v>1981</v>
      </c>
      <c r="B32" s="44" t="s">
        <v>38</v>
      </c>
      <c r="C32" s="124">
        <v>6.6</v>
      </c>
      <c r="D32" s="125">
        <v>-23.1</v>
      </c>
      <c r="E32" s="28"/>
      <c r="F32" s="37"/>
      <c r="H32" s="29"/>
      <c r="J32" s="27"/>
    </row>
    <row r="33" spans="1:10" x14ac:dyDescent="0.2">
      <c r="A33" s="47">
        <v>1982</v>
      </c>
      <c r="B33" s="44" t="s">
        <v>37</v>
      </c>
      <c r="C33" s="124">
        <v>1.5</v>
      </c>
      <c r="D33" s="125">
        <v>-16.850000000000001</v>
      </c>
      <c r="E33" s="28"/>
      <c r="F33" s="37"/>
      <c r="H33" s="29"/>
      <c r="J33" s="27"/>
    </row>
    <row r="34" spans="1:10" x14ac:dyDescent="0.2">
      <c r="A34" s="47">
        <v>1983</v>
      </c>
      <c r="B34" s="44" t="s">
        <v>36</v>
      </c>
      <c r="C34" s="124">
        <v>1.8</v>
      </c>
      <c r="D34" s="125">
        <v>-19.72</v>
      </c>
      <c r="E34" s="28"/>
      <c r="F34" s="37"/>
      <c r="H34" s="29"/>
      <c r="J34" s="27"/>
    </row>
    <row r="35" spans="1:10" x14ac:dyDescent="0.2">
      <c r="A35" s="47">
        <v>1984</v>
      </c>
      <c r="B35" s="44" t="s">
        <v>35</v>
      </c>
      <c r="C35" s="124">
        <v>1.4</v>
      </c>
      <c r="D35" s="125">
        <v>-12.04</v>
      </c>
      <c r="E35" s="28"/>
      <c r="F35" s="37"/>
      <c r="H35" s="29"/>
      <c r="J35" s="27"/>
    </row>
    <row r="36" spans="1:10" x14ac:dyDescent="0.2">
      <c r="A36" s="47">
        <v>1985</v>
      </c>
      <c r="B36" s="44" t="s">
        <v>34</v>
      </c>
      <c r="C36" s="124">
        <v>3.7</v>
      </c>
      <c r="D36" s="125">
        <v>-14.99</v>
      </c>
      <c r="E36" s="28"/>
      <c r="F36" s="37"/>
      <c r="H36" s="29"/>
      <c r="J36" s="27"/>
    </row>
    <row r="37" spans="1:10" x14ac:dyDescent="0.2">
      <c r="A37" s="47">
        <v>1986</v>
      </c>
      <c r="B37" s="44" t="s">
        <v>33</v>
      </c>
      <c r="C37" s="124">
        <v>1.6</v>
      </c>
      <c r="D37" s="125">
        <v>-17.63</v>
      </c>
      <c r="E37" s="28"/>
      <c r="F37" s="37"/>
      <c r="H37" s="29"/>
      <c r="J37" s="27"/>
    </row>
    <row r="38" spans="1:10" x14ac:dyDescent="0.2">
      <c r="A38" s="47">
        <v>1987</v>
      </c>
      <c r="B38" s="44" t="s">
        <v>32</v>
      </c>
      <c r="C38" s="124">
        <v>4.7</v>
      </c>
      <c r="D38" s="125">
        <v>-18.039000000000001</v>
      </c>
      <c r="E38" s="28"/>
      <c r="F38" s="37"/>
      <c r="H38" s="29"/>
      <c r="J38" s="27"/>
    </row>
    <row r="39" spans="1:10" x14ac:dyDescent="0.2">
      <c r="A39" s="47">
        <v>1988</v>
      </c>
      <c r="B39" s="44" t="s">
        <v>31</v>
      </c>
      <c r="C39" s="124">
        <v>4.9000000000000004</v>
      </c>
      <c r="D39" s="125">
        <v>-27.23</v>
      </c>
      <c r="E39" s="28"/>
      <c r="F39" s="37"/>
      <c r="H39" s="29"/>
      <c r="J39" s="27"/>
    </row>
    <row r="40" spans="1:10" x14ac:dyDescent="0.2">
      <c r="A40" s="47">
        <v>1989</v>
      </c>
      <c r="B40" s="44" t="s">
        <v>30</v>
      </c>
      <c r="C40" s="124">
        <v>3.1</v>
      </c>
      <c r="D40" s="125">
        <v>-2.907</v>
      </c>
      <c r="E40" s="28"/>
      <c r="F40" s="37"/>
      <c r="H40" s="29"/>
      <c r="J40" s="27"/>
    </row>
    <row r="41" spans="1:10" x14ac:dyDescent="0.2">
      <c r="A41" s="47">
        <v>1990</v>
      </c>
      <c r="B41" s="44" t="s">
        <v>29</v>
      </c>
      <c r="C41" s="124">
        <v>-1.4</v>
      </c>
      <c r="D41" s="125">
        <v>4.9850000000000003</v>
      </c>
      <c r="E41" s="28"/>
      <c r="F41" s="37"/>
      <c r="H41" s="29"/>
      <c r="J41" s="27"/>
    </row>
    <row r="42" spans="1:10" x14ac:dyDescent="0.2">
      <c r="A42" s="47">
        <v>1991</v>
      </c>
      <c r="B42" s="44" t="s">
        <v>28</v>
      </c>
      <c r="C42" s="124">
        <v>5.8</v>
      </c>
      <c r="D42" s="125">
        <v>-1.9159999999999999</v>
      </c>
      <c r="E42" s="28"/>
      <c r="F42" s="37"/>
      <c r="H42" s="29"/>
      <c r="J42" s="27"/>
    </row>
    <row r="43" spans="1:10" x14ac:dyDescent="0.2">
      <c r="A43" s="47">
        <v>1992</v>
      </c>
      <c r="B43" s="44" t="s">
        <v>27</v>
      </c>
      <c r="C43" s="124">
        <v>5.9</v>
      </c>
      <c r="D43" s="125">
        <v>-1.9</v>
      </c>
      <c r="E43" s="28"/>
      <c r="F43" s="37"/>
      <c r="H43" s="29"/>
      <c r="J43" s="27"/>
    </row>
    <row r="44" spans="1:10" x14ac:dyDescent="0.2">
      <c r="A44" s="47">
        <v>1993</v>
      </c>
      <c r="B44" s="44" t="s">
        <v>26</v>
      </c>
      <c r="C44" s="124">
        <v>2.4</v>
      </c>
      <c r="D44" s="125">
        <v>4.7</v>
      </c>
      <c r="E44" s="28"/>
      <c r="F44" s="37"/>
      <c r="H44" s="29"/>
      <c r="J44" s="27"/>
    </row>
    <row r="45" spans="1:10" x14ac:dyDescent="0.2">
      <c r="A45" s="47">
        <v>1994</v>
      </c>
      <c r="B45" s="44" t="s">
        <v>25</v>
      </c>
      <c r="C45" s="124">
        <v>0.5</v>
      </c>
      <c r="D45" s="125">
        <v>9.4</v>
      </c>
      <c r="E45" s="28"/>
      <c r="F45" s="37"/>
      <c r="H45" s="29"/>
      <c r="J45" s="27"/>
    </row>
    <row r="46" spans="1:10" x14ac:dyDescent="0.2">
      <c r="A46" s="47">
        <v>1995</v>
      </c>
      <c r="B46" s="44" t="s">
        <v>24</v>
      </c>
      <c r="C46" s="124">
        <v>0.9</v>
      </c>
      <c r="D46" s="125">
        <v>2.4</v>
      </c>
      <c r="E46" s="28"/>
      <c r="F46" s="37"/>
      <c r="H46" s="29"/>
      <c r="J46" s="27"/>
    </row>
    <row r="47" spans="1:10" x14ac:dyDescent="0.2">
      <c r="A47" s="47">
        <v>1996</v>
      </c>
      <c r="B47" s="44" t="s">
        <v>23</v>
      </c>
      <c r="C47" s="124">
        <v>-2.2999999999999998</v>
      </c>
      <c r="D47" s="125">
        <v>-7.2</v>
      </c>
      <c r="E47" s="28"/>
      <c r="F47" s="37"/>
      <c r="H47" s="29"/>
      <c r="J47" s="27"/>
    </row>
    <row r="48" spans="1:10" x14ac:dyDescent="0.2">
      <c r="A48" s="47">
        <v>1997</v>
      </c>
      <c r="B48" s="44" t="s">
        <v>22</v>
      </c>
      <c r="C48" s="124">
        <v>0.1</v>
      </c>
      <c r="D48" s="125">
        <v>-7.5</v>
      </c>
      <c r="E48" s="28"/>
      <c r="F48" s="37"/>
      <c r="H48" s="29"/>
      <c r="J48" s="27"/>
    </row>
    <row r="49" spans="1:10" x14ac:dyDescent="0.2">
      <c r="A49" s="47">
        <v>1998</v>
      </c>
      <c r="B49" s="44" t="s">
        <v>21</v>
      </c>
      <c r="C49" s="124">
        <v>-0.5</v>
      </c>
      <c r="D49" s="125">
        <v>-5.7</v>
      </c>
      <c r="E49" s="28"/>
      <c r="F49" s="37"/>
      <c r="H49" s="29"/>
      <c r="J49" s="27"/>
    </row>
    <row r="50" spans="1:10" x14ac:dyDescent="0.2">
      <c r="A50" s="47">
        <v>1999</v>
      </c>
      <c r="B50" s="44" t="s">
        <v>20</v>
      </c>
      <c r="C50" s="124">
        <v>-3.7</v>
      </c>
      <c r="D50" s="125">
        <v>-2.2000000000000002</v>
      </c>
      <c r="E50" s="28"/>
      <c r="F50" s="37"/>
      <c r="H50" s="29"/>
      <c r="J50" s="27"/>
    </row>
    <row r="51" spans="1:10" x14ac:dyDescent="0.2">
      <c r="A51" s="47">
        <v>2000</v>
      </c>
      <c r="B51" s="44" t="s">
        <v>19</v>
      </c>
      <c r="C51" s="124">
        <v>-5.7</v>
      </c>
      <c r="D51" s="125">
        <v>-3.6</v>
      </c>
      <c r="E51" s="28"/>
      <c r="F51" s="37"/>
      <c r="H51" s="29"/>
      <c r="J51" s="27"/>
    </row>
    <row r="52" spans="1:10" x14ac:dyDescent="0.2">
      <c r="A52" s="47">
        <v>2001</v>
      </c>
      <c r="B52" s="44" t="s">
        <v>18</v>
      </c>
      <c r="C52" s="124">
        <v>-3.9</v>
      </c>
      <c r="D52" s="125">
        <v>5.2</v>
      </c>
      <c r="E52" s="28"/>
      <c r="F52" s="37"/>
      <c r="H52" s="29"/>
      <c r="J52" s="27"/>
    </row>
    <row r="53" spans="1:10" x14ac:dyDescent="0.2">
      <c r="A53" s="47">
        <v>2002</v>
      </c>
      <c r="B53" s="44" t="s">
        <v>17</v>
      </c>
      <c r="C53" s="124">
        <v>-6.1</v>
      </c>
      <c r="D53" s="125">
        <v>6.3</v>
      </c>
      <c r="E53" s="28"/>
      <c r="F53" s="37"/>
      <c r="H53" s="29"/>
      <c r="J53" s="27"/>
    </row>
    <row r="54" spans="1:10" x14ac:dyDescent="0.2">
      <c r="A54" s="47">
        <v>2003</v>
      </c>
      <c r="B54" s="44" t="s">
        <v>16</v>
      </c>
      <c r="C54" s="124">
        <v>-6.5</v>
      </c>
      <c r="D54" s="125">
        <v>5.6</v>
      </c>
      <c r="E54" s="28"/>
      <c r="F54" s="37"/>
      <c r="H54" s="29"/>
      <c r="J54" s="27"/>
    </row>
    <row r="55" spans="1:10" x14ac:dyDescent="0.2">
      <c r="A55" s="47">
        <v>2004</v>
      </c>
      <c r="B55" s="44" t="s">
        <v>15</v>
      </c>
      <c r="C55" s="124">
        <v>-4</v>
      </c>
      <c r="D55" s="125">
        <v>18.600000000000001</v>
      </c>
      <c r="E55" s="28"/>
      <c r="F55" s="37"/>
      <c r="H55" s="29"/>
      <c r="J55" s="27"/>
    </row>
    <row r="56" spans="1:10" x14ac:dyDescent="0.2">
      <c r="A56" s="47">
        <v>2005</v>
      </c>
      <c r="B56" s="44" t="s">
        <v>14</v>
      </c>
      <c r="C56" s="124">
        <v>-2.2999999999999998</v>
      </c>
      <c r="D56" s="125">
        <v>25.3</v>
      </c>
      <c r="E56" s="28"/>
      <c r="F56" s="37"/>
      <c r="H56" s="29"/>
      <c r="J56" s="27"/>
    </row>
    <row r="57" spans="1:10" x14ac:dyDescent="0.2">
      <c r="A57" s="47">
        <v>2006</v>
      </c>
      <c r="B57" s="44" t="s">
        <v>13</v>
      </c>
      <c r="C57" s="124">
        <v>-0.3</v>
      </c>
      <c r="D57" s="125">
        <v>18.8</v>
      </c>
      <c r="E57" s="28"/>
      <c r="F57" s="37"/>
      <c r="H57" s="29"/>
      <c r="J57" s="27"/>
    </row>
    <row r="58" spans="1:10" x14ac:dyDescent="0.2">
      <c r="A58" s="47">
        <v>2007</v>
      </c>
      <c r="B58" s="44" t="s">
        <v>12</v>
      </c>
      <c r="C58" s="124">
        <v>1.1000000000000001</v>
      </c>
      <c r="D58" s="125">
        <v>33</v>
      </c>
      <c r="E58" s="28"/>
      <c r="F58" s="37"/>
      <c r="H58" s="29"/>
      <c r="J58" s="27"/>
    </row>
    <row r="59" spans="1:10" x14ac:dyDescent="0.2">
      <c r="A59" s="47">
        <v>2008</v>
      </c>
      <c r="B59" s="44" t="s">
        <v>11</v>
      </c>
      <c r="C59" s="124">
        <v>3.9</v>
      </c>
      <c r="D59" s="125">
        <v>26.4</v>
      </c>
      <c r="E59" s="28"/>
      <c r="F59" s="37"/>
      <c r="H59" s="29"/>
      <c r="J59" s="27"/>
    </row>
    <row r="60" spans="1:10" x14ac:dyDescent="0.2">
      <c r="A60" s="47">
        <v>2009</v>
      </c>
      <c r="B60" s="44" t="s">
        <v>10</v>
      </c>
      <c r="C60" s="124">
        <v>4.5999999999999996</v>
      </c>
      <c r="D60" s="125">
        <v>24.4</v>
      </c>
      <c r="E60" s="28"/>
      <c r="F60" s="37"/>
      <c r="H60" s="29"/>
      <c r="J60" s="27"/>
    </row>
    <row r="61" spans="1:10" x14ac:dyDescent="0.2">
      <c r="A61" s="47">
        <v>2010</v>
      </c>
      <c r="B61" s="44" t="s">
        <v>9</v>
      </c>
      <c r="C61" s="124">
        <v>5.2</v>
      </c>
      <c r="D61" s="125">
        <v>26.1</v>
      </c>
      <c r="E61" s="28"/>
      <c r="F61" s="37"/>
      <c r="H61" s="29"/>
      <c r="J61" s="27"/>
    </row>
    <row r="62" spans="1:10" x14ac:dyDescent="0.2">
      <c r="A62" s="47">
        <v>2011</v>
      </c>
      <c r="B62" s="44" t="s">
        <v>8</v>
      </c>
      <c r="C62" s="124">
        <v>4.8</v>
      </c>
      <c r="D62" s="125">
        <v>30.2</v>
      </c>
      <c r="E62" s="28"/>
      <c r="F62" s="37"/>
      <c r="H62" s="29"/>
      <c r="J62" s="27"/>
    </row>
    <row r="63" spans="1:10" x14ac:dyDescent="0.2">
      <c r="A63" s="47">
        <v>2012</v>
      </c>
      <c r="B63" s="46" t="s">
        <v>7</v>
      </c>
      <c r="C63" s="124">
        <v>4.2</v>
      </c>
      <c r="D63" s="125">
        <v>12.7</v>
      </c>
      <c r="E63" s="28"/>
      <c r="F63" s="37"/>
      <c r="H63" s="29"/>
      <c r="J63" s="27"/>
    </row>
    <row r="64" spans="1:10" x14ac:dyDescent="0.2">
      <c r="A64" s="47">
        <v>2013</v>
      </c>
      <c r="B64" s="44" t="s">
        <v>6</v>
      </c>
      <c r="C64" s="124">
        <v>0.9</v>
      </c>
      <c r="D64" s="125">
        <v>10</v>
      </c>
      <c r="E64" s="28"/>
      <c r="F64" s="37"/>
      <c r="H64" s="29"/>
      <c r="J64" s="27"/>
    </row>
    <row r="65" spans="1:10" x14ac:dyDescent="0.2">
      <c r="A65" s="47">
        <v>2014</v>
      </c>
      <c r="B65" s="46" t="s">
        <v>5</v>
      </c>
      <c r="C65" s="124">
        <v>3.5169999999999999</v>
      </c>
      <c r="D65" s="125">
        <v>17.585000000000001</v>
      </c>
      <c r="E65" s="28"/>
      <c r="F65" s="37"/>
      <c r="H65" s="29"/>
      <c r="J65" s="27"/>
    </row>
    <row r="66" spans="1:10" x14ac:dyDescent="0.2">
      <c r="A66" s="47">
        <v>2015</v>
      </c>
      <c r="B66" s="44" t="s">
        <v>4</v>
      </c>
      <c r="C66" s="124">
        <v>-2.032</v>
      </c>
      <c r="D66" s="125">
        <v>27.968</v>
      </c>
      <c r="E66" s="36"/>
      <c r="F66" s="37"/>
      <c r="H66" s="29"/>
      <c r="I66" s="35"/>
      <c r="J66" s="35"/>
    </row>
    <row r="67" spans="1:10" x14ac:dyDescent="0.2">
      <c r="A67" s="32">
        <v>2016</v>
      </c>
      <c r="B67" s="46" t="s">
        <v>3</v>
      </c>
      <c r="C67" s="124">
        <v>-0.8</v>
      </c>
      <c r="D67" s="125">
        <v>31.693000000000001</v>
      </c>
      <c r="E67" s="36"/>
      <c r="F67" s="37"/>
      <c r="H67" s="29"/>
      <c r="I67" s="35"/>
      <c r="J67" s="35"/>
    </row>
    <row r="68" spans="1:10" x14ac:dyDescent="0.2">
      <c r="A68" s="45">
        <v>2017</v>
      </c>
      <c r="B68" s="44" t="s">
        <v>2</v>
      </c>
      <c r="C68" s="124">
        <v>-3.8</v>
      </c>
      <c r="D68" s="125">
        <v>23.855</v>
      </c>
      <c r="E68" s="28"/>
      <c r="F68" s="37"/>
      <c r="H68" s="29"/>
      <c r="J68" s="27"/>
    </row>
    <row r="69" spans="1:10" x14ac:dyDescent="0.2">
      <c r="A69" s="41">
        <v>2018</v>
      </c>
      <c r="B69" s="40" t="s">
        <v>1</v>
      </c>
      <c r="C69" s="126">
        <v>-7.7</v>
      </c>
      <c r="D69" s="127">
        <v>20.9</v>
      </c>
      <c r="E69" s="36"/>
      <c r="F69" s="37"/>
      <c r="H69" s="36"/>
      <c r="I69" s="35"/>
      <c r="J69" s="35"/>
    </row>
    <row r="70" spans="1:10" x14ac:dyDescent="0.2">
      <c r="B70" s="34"/>
      <c r="C70" s="33"/>
    </row>
    <row r="71" spans="1:10" x14ac:dyDescent="0.2">
      <c r="A71" s="152" t="s">
        <v>69</v>
      </c>
      <c r="B71" s="153"/>
      <c r="C71" s="153"/>
      <c r="D71" s="154"/>
    </row>
    <row r="72" spans="1:10" x14ac:dyDescent="0.2">
      <c r="A72" s="252" t="s">
        <v>146</v>
      </c>
      <c r="B72" s="252"/>
      <c r="C72" s="252"/>
      <c r="D72" s="252"/>
    </row>
    <row r="73" spans="1:10" x14ac:dyDescent="0.2">
      <c r="A73" s="251" t="s">
        <v>147</v>
      </c>
      <c r="B73" s="251"/>
      <c r="C73" s="251"/>
      <c r="D73" s="251"/>
    </row>
    <row r="74" spans="1:10" x14ac:dyDescent="0.2">
      <c r="A74" s="253" t="s">
        <v>148</v>
      </c>
      <c r="B74" s="253"/>
      <c r="C74" s="253"/>
      <c r="D74" s="253"/>
    </row>
    <row r="75" spans="1:10" x14ac:dyDescent="0.2">
      <c r="A75" s="253"/>
      <c r="B75" s="253"/>
      <c r="C75" s="253"/>
      <c r="D75" s="253"/>
    </row>
    <row r="76" spans="1:10" x14ac:dyDescent="0.2">
      <c r="A76" s="253"/>
      <c r="B76" s="253"/>
      <c r="C76" s="253"/>
      <c r="D76" s="253"/>
    </row>
    <row r="77" spans="1:10" x14ac:dyDescent="0.2">
      <c r="A77" s="253"/>
      <c r="B77" s="253"/>
      <c r="C77" s="253"/>
      <c r="D77" s="253"/>
    </row>
    <row r="78" spans="1:10" x14ac:dyDescent="0.2">
      <c r="A78" s="253"/>
      <c r="B78" s="253"/>
      <c r="C78" s="253"/>
      <c r="D78" s="253"/>
    </row>
    <row r="79" spans="1:10" x14ac:dyDescent="0.2">
      <c r="A79" s="162"/>
      <c r="B79" s="162"/>
      <c r="C79" s="162"/>
      <c r="D79" s="162"/>
    </row>
    <row r="80" spans="1:10" x14ac:dyDescent="0.2">
      <c r="A80" s="223" t="s">
        <v>0</v>
      </c>
      <c r="B80" s="223"/>
      <c r="C80" s="1"/>
      <c r="D80" s="155"/>
    </row>
  </sheetData>
  <mergeCells count="12">
    <mergeCell ref="A1:C1"/>
    <mergeCell ref="E1:F1"/>
    <mergeCell ref="A80:B80"/>
    <mergeCell ref="A3:F3"/>
    <mergeCell ref="H3:I3"/>
    <mergeCell ref="A73:D73"/>
    <mergeCell ref="A5:A7"/>
    <mergeCell ref="B5:B7"/>
    <mergeCell ref="C5:C7"/>
    <mergeCell ref="D5:D7"/>
    <mergeCell ref="A72:D72"/>
    <mergeCell ref="A74:D78"/>
  </mergeCells>
  <hyperlinks>
    <hyperlink ref="E1" location="Contents!A1" display="back to contents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6"/>
  <sheetViews>
    <sheetView showGridLines="0" workbookViewId="0">
      <selection sqref="A1:C1"/>
    </sheetView>
  </sheetViews>
  <sheetFormatPr defaultRowHeight="12.75" x14ac:dyDescent="0.2"/>
  <cols>
    <col min="1" max="1" width="20.28515625" style="26" bestFit="1" customWidth="1"/>
    <col min="2" max="4" width="23.140625" style="26" customWidth="1"/>
    <col min="5" max="5" width="11.140625" style="138" customWidth="1"/>
    <col min="6" max="6" width="11.140625" style="26" customWidth="1"/>
    <col min="7" max="16384" width="9.140625" style="26"/>
  </cols>
  <sheetData>
    <row r="1" spans="1:9" ht="18" customHeight="1" x14ac:dyDescent="0.25">
      <c r="A1" s="221" t="s">
        <v>179</v>
      </c>
      <c r="B1" s="221"/>
      <c r="C1" s="221"/>
      <c r="D1" s="214"/>
      <c r="E1" s="255" t="s">
        <v>158</v>
      </c>
      <c r="F1" s="255"/>
    </row>
    <row r="2" spans="1:9" ht="15" customHeight="1" x14ac:dyDescent="0.2"/>
    <row r="3" spans="1:9" s="173" customFormat="1" ht="12.75" customHeight="1" x14ac:dyDescent="0.2">
      <c r="A3" s="236" t="s">
        <v>172</v>
      </c>
      <c r="B3" s="236"/>
      <c r="C3" s="236"/>
      <c r="D3" s="236"/>
      <c r="E3" s="50"/>
      <c r="F3" s="234"/>
      <c r="G3" s="234"/>
    </row>
    <row r="4" spans="1:9" ht="15" customHeight="1" x14ac:dyDescent="0.2"/>
    <row r="5" spans="1:9" x14ac:dyDescent="0.2">
      <c r="A5" s="256" t="s">
        <v>103</v>
      </c>
      <c r="B5" s="244" t="s">
        <v>102</v>
      </c>
      <c r="C5" s="244" t="s">
        <v>130</v>
      </c>
      <c r="D5" s="244" t="s">
        <v>66</v>
      </c>
      <c r="G5" s="62"/>
    </row>
    <row r="6" spans="1:9" ht="15.75" customHeight="1" x14ac:dyDescent="0.2">
      <c r="A6" s="257"/>
      <c r="B6" s="245"/>
      <c r="C6" s="245"/>
      <c r="D6" s="245"/>
    </row>
    <row r="7" spans="1:9" x14ac:dyDescent="0.2">
      <c r="A7" s="258"/>
      <c r="B7" s="246"/>
      <c r="C7" s="246"/>
      <c r="D7" s="246"/>
    </row>
    <row r="8" spans="1:9" x14ac:dyDescent="0.2">
      <c r="A8" s="61"/>
      <c r="B8" s="137"/>
      <c r="C8" s="137"/>
      <c r="D8" s="137"/>
      <c r="E8" s="138">
        <v>0</v>
      </c>
    </row>
    <row r="9" spans="1:9" ht="15.75" customHeight="1" x14ac:dyDescent="0.2">
      <c r="A9" s="60" t="s">
        <v>101</v>
      </c>
      <c r="B9" s="59">
        <v>-5.3072625698324018E-3</v>
      </c>
      <c r="C9" s="59">
        <v>-2.4377856780091415E-3</v>
      </c>
      <c r="D9" s="59">
        <v>-7.7450482478415442E-3</v>
      </c>
      <c r="E9" s="138">
        <v>1</v>
      </c>
      <c r="F9" s="27"/>
      <c r="G9" s="56"/>
      <c r="H9" s="56"/>
      <c r="I9" s="56"/>
    </row>
    <row r="10" spans="1:9" x14ac:dyDescent="0.2">
      <c r="A10" s="60" t="s">
        <v>100</v>
      </c>
      <c r="B10" s="59">
        <v>-5.5062780785623778E-3</v>
      </c>
      <c r="C10" s="59">
        <v>-8.2939753484621587E-4</v>
      </c>
      <c r="D10" s="59">
        <v>-6.3356756134085937E-3</v>
      </c>
      <c r="E10" s="138">
        <v>2</v>
      </c>
      <c r="F10" s="27"/>
      <c r="G10" s="56"/>
      <c r="H10" s="56"/>
      <c r="I10" s="56"/>
    </row>
    <row r="11" spans="1:9" x14ac:dyDescent="0.2">
      <c r="A11" s="60" t="s">
        <v>99</v>
      </c>
      <c r="B11" s="59">
        <v>3.1468531468531469E-4</v>
      </c>
      <c r="C11" s="59">
        <v>-5.7342657342657347E-3</v>
      </c>
      <c r="D11" s="59">
        <v>-5.4195804195804193E-3</v>
      </c>
      <c r="E11" s="138">
        <v>3</v>
      </c>
      <c r="F11" s="27"/>
      <c r="G11" s="56"/>
      <c r="H11" s="56"/>
      <c r="I11" s="56"/>
    </row>
    <row r="12" spans="1:9" x14ac:dyDescent="0.2">
      <c r="A12" s="60" t="s">
        <v>98</v>
      </c>
      <c r="B12" s="59">
        <v>-2.9237808280325856E-3</v>
      </c>
      <c r="C12" s="59">
        <v>-2.4327642004240597E-3</v>
      </c>
      <c r="D12" s="59">
        <v>-5.3565450284566458E-3</v>
      </c>
      <c r="E12" s="138">
        <v>4</v>
      </c>
      <c r="F12" s="27"/>
      <c r="G12" s="56"/>
      <c r="H12" s="56"/>
      <c r="I12" s="56"/>
    </row>
    <row r="13" spans="1:9" x14ac:dyDescent="0.2">
      <c r="A13" s="60" t="s">
        <v>97</v>
      </c>
      <c r="B13" s="59">
        <v>-5.3061224489795921E-3</v>
      </c>
      <c r="C13" s="59">
        <v>8.5343228200371053E-4</v>
      </c>
      <c r="D13" s="59">
        <v>-4.4526901669758815E-3</v>
      </c>
      <c r="E13" s="138">
        <v>5</v>
      </c>
      <c r="F13" s="27"/>
      <c r="G13" s="56"/>
      <c r="H13" s="56"/>
      <c r="I13" s="56"/>
    </row>
    <row r="14" spans="1:9" x14ac:dyDescent="0.2">
      <c r="A14" s="60" t="s">
        <v>96</v>
      </c>
      <c r="B14" s="59">
        <v>-5.1993067590987868E-4</v>
      </c>
      <c r="C14" s="59">
        <v>-3.3795493934142113E-3</v>
      </c>
      <c r="D14" s="59">
        <v>-3.8994800693240902E-3</v>
      </c>
      <c r="E14" s="138">
        <v>6</v>
      </c>
      <c r="F14" s="27"/>
      <c r="G14" s="56"/>
      <c r="H14" s="56"/>
      <c r="I14" s="56"/>
    </row>
    <row r="15" spans="1:9" x14ac:dyDescent="0.2">
      <c r="A15" s="60" t="s">
        <v>95</v>
      </c>
      <c r="B15" s="59">
        <v>-4.2050224611532511E-3</v>
      </c>
      <c r="C15" s="59">
        <v>4.4922306502687972E-4</v>
      </c>
      <c r="D15" s="59">
        <v>-3.7557993961263715E-3</v>
      </c>
      <c r="E15" s="138">
        <v>7</v>
      </c>
      <c r="F15" s="27"/>
      <c r="G15" s="56"/>
      <c r="H15" s="56"/>
      <c r="I15" s="56"/>
    </row>
    <row r="16" spans="1:9" x14ac:dyDescent="0.2">
      <c r="A16" s="60" t="s">
        <v>94</v>
      </c>
      <c r="B16" s="59">
        <v>-5.2949061662198394E-3</v>
      </c>
      <c r="C16" s="59">
        <v>2.5469168900804288E-3</v>
      </c>
      <c r="D16" s="59">
        <v>-2.7479892761394101E-3</v>
      </c>
      <c r="E16" s="138">
        <v>8</v>
      </c>
      <c r="F16" s="27"/>
      <c r="G16" s="56"/>
      <c r="H16" s="56"/>
      <c r="I16" s="56"/>
    </row>
    <row r="17" spans="1:9" x14ac:dyDescent="0.2">
      <c r="A17" s="60" t="s">
        <v>93</v>
      </c>
      <c r="B17" s="59">
        <v>-2.0254750469826687E-3</v>
      </c>
      <c r="C17" s="59">
        <v>-6.8907913969513469E-4</v>
      </c>
      <c r="D17" s="59">
        <v>-2.7145541866778031E-3</v>
      </c>
      <c r="E17" s="138">
        <v>9</v>
      </c>
      <c r="F17" s="27"/>
      <c r="G17" s="56"/>
      <c r="H17" s="56"/>
      <c r="I17" s="56"/>
    </row>
    <row r="18" spans="1:9" x14ac:dyDescent="0.2">
      <c r="A18" s="60" t="s">
        <v>92</v>
      </c>
      <c r="B18" s="59">
        <v>-3.5345717234262124E-3</v>
      </c>
      <c r="C18" s="59">
        <v>1.4705882352941176E-3</v>
      </c>
      <c r="D18" s="59">
        <v>-2.0639834881320948E-3</v>
      </c>
      <c r="E18" s="138">
        <v>10</v>
      </c>
      <c r="F18" s="27"/>
      <c r="G18" s="56"/>
      <c r="H18" s="56"/>
      <c r="I18" s="56"/>
    </row>
    <row r="19" spans="1:9" x14ac:dyDescent="0.2">
      <c r="A19" s="60" t="s">
        <v>91</v>
      </c>
      <c r="B19" s="59">
        <v>7.9449961802902981E-4</v>
      </c>
      <c r="C19" s="59">
        <v>-2.0550038197097022E-3</v>
      </c>
      <c r="D19" s="59">
        <v>-1.2605042016806723E-3</v>
      </c>
      <c r="E19" s="138">
        <v>11</v>
      </c>
      <c r="F19" s="27"/>
      <c r="G19" s="56"/>
      <c r="H19" s="56"/>
      <c r="I19" s="56"/>
    </row>
    <row r="20" spans="1:9" x14ac:dyDescent="0.2">
      <c r="A20" s="60" t="s">
        <v>90</v>
      </c>
      <c r="B20" s="59">
        <v>-5.5555555555555558E-3</v>
      </c>
      <c r="C20" s="59">
        <v>4.4018459353922616E-3</v>
      </c>
      <c r="D20" s="59">
        <v>-1.1537096201632944E-3</v>
      </c>
      <c r="E20" s="138">
        <v>12</v>
      </c>
      <c r="F20" s="27"/>
      <c r="G20" s="56"/>
      <c r="H20" s="56"/>
      <c r="I20" s="56"/>
    </row>
    <row r="21" spans="1:9" x14ac:dyDescent="0.2">
      <c r="A21" s="60" t="s">
        <v>89</v>
      </c>
      <c r="B21" s="59">
        <v>-8.7463556851311952E-4</v>
      </c>
      <c r="C21" s="59">
        <v>-9.7181729834791062E-5</v>
      </c>
      <c r="D21" s="59">
        <v>-9.7181729834791054E-4</v>
      </c>
      <c r="E21" s="138">
        <v>13</v>
      </c>
      <c r="F21" s="27"/>
      <c r="G21" s="56"/>
      <c r="H21" s="56"/>
      <c r="I21" s="56"/>
    </row>
    <row r="22" spans="1:9" x14ac:dyDescent="0.2">
      <c r="A22" s="60" t="s">
        <v>88</v>
      </c>
      <c r="B22" s="59">
        <v>-2.6816467114974579E-3</v>
      </c>
      <c r="C22" s="59">
        <v>1.8615712645563391E-3</v>
      </c>
      <c r="D22" s="59">
        <v>-8.2007544694111863E-4</v>
      </c>
      <c r="E22" s="138">
        <v>14</v>
      </c>
      <c r="F22" s="27"/>
      <c r="G22" s="56"/>
      <c r="H22" s="56"/>
      <c r="I22" s="56"/>
    </row>
    <row r="23" spans="1:9" x14ac:dyDescent="0.2">
      <c r="A23" s="60" t="s">
        <v>87</v>
      </c>
      <c r="B23" s="59">
        <v>-2.1652881447111827E-3</v>
      </c>
      <c r="C23" s="59">
        <v>2.434268038464125E-3</v>
      </c>
      <c r="D23" s="59">
        <v>2.6897989375294196E-4</v>
      </c>
      <c r="E23" s="138">
        <v>15</v>
      </c>
      <c r="F23" s="27"/>
      <c r="G23" s="56"/>
      <c r="H23" s="56"/>
      <c r="I23" s="56"/>
    </row>
    <row r="24" spans="1:9" x14ac:dyDescent="0.2">
      <c r="A24" s="60" t="s">
        <v>86</v>
      </c>
      <c r="B24" s="59">
        <v>-1.0677726791387223E-3</v>
      </c>
      <c r="C24" s="59">
        <v>1.7149076361924933E-3</v>
      </c>
      <c r="D24" s="59">
        <v>6.4713495705377103E-4</v>
      </c>
      <c r="E24" s="138">
        <v>16</v>
      </c>
      <c r="F24" s="27"/>
      <c r="G24" s="56"/>
      <c r="H24" s="56"/>
      <c r="I24" s="56"/>
    </row>
    <row r="25" spans="1:9" x14ac:dyDescent="0.2">
      <c r="A25" s="60" t="s">
        <v>85</v>
      </c>
      <c r="B25" s="59">
        <v>-3.4017207147584382E-3</v>
      </c>
      <c r="C25" s="59">
        <v>4.6591661151555259E-3</v>
      </c>
      <c r="D25" s="59">
        <v>1.2574454003970879E-3</v>
      </c>
      <c r="E25" s="138">
        <v>17</v>
      </c>
      <c r="F25" s="27"/>
      <c r="G25" s="56"/>
      <c r="H25" s="56"/>
      <c r="I25" s="56"/>
    </row>
    <row r="26" spans="1:9" x14ac:dyDescent="0.2">
      <c r="A26" s="60" t="s">
        <v>84</v>
      </c>
      <c r="B26" s="59">
        <v>-1.2552301255230125E-3</v>
      </c>
      <c r="C26" s="59">
        <v>2.5666645850246673E-3</v>
      </c>
      <c r="D26" s="59">
        <v>1.3114344595016548E-3</v>
      </c>
      <c r="E26" s="138">
        <v>18</v>
      </c>
      <c r="F26" s="27"/>
      <c r="G26" s="56"/>
      <c r="H26" s="56"/>
      <c r="I26" s="56"/>
    </row>
    <row r="27" spans="1:9" x14ac:dyDescent="0.2">
      <c r="A27" s="60" t="s">
        <v>83</v>
      </c>
      <c r="B27" s="59">
        <v>-1.8550927546377319E-3</v>
      </c>
      <c r="C27" s="59">
        <v>3.2013139118494387E-3</v>
      </c>
      <c r="D27" s="59">
        <v>1.3462211572117066E-3</v>
      </c>
      <c r="E27" s="138">
        <v>19</v>
      </c>
      <c r="F27" s="27"/>
      <c r="G27" s="56"/>
      <c r="H27" s="56"/>
      <c r="I27" s="56"/>
    </row>
    <row r="28" spans="1:9" x14ac:dyDescent="0.2">
      <c r="A28" s="60" t="s">
        <v>82</v>
      </c>
      <c r="B28" s="59">
        <v>-2.4619440428607876E-3</v>
      </c>
      <c r="C28" s="59">
        <v>3.9926864529296708E-3</v>
      </c>
      <c r="D28" s="59">
        <v>1.5307424100688834E-3</v>
      </c>
      <c r="E28" s="138">
        <v>20</v>
      </c>
      <c r="F28" s="27"/>
      <c r="G28" s="56"/>
      <c r="H28" s="56"/>
      <c r="I28" s="56"/>
    </row>
    <row r="29" spans="1:9" x14ac:dyDescent="0.2">
      <c r="A29" s="60" t="s">
        <v>81</v>
      </c>
      <c r="B29" s="59">
        <v>-1.6091741422361971E-3</v>
      </c>
      <c r="C29" s="59">
        <v>3.4587995930824007E-3</v>
      </c>
      <c r="D29" s="59">
        <v>1.8496254508462036E-3</v>
      </c>
      <c r="E29" s="138">
        <v>21</v>
      </c>
      <c r="F29" s="27"/>
      <c r="G29" s="56"/>
      <c r="H29" s="56"/>
      <c r="I29" s="56"/>
    </row>
    <row r="30" spans="1:9" x14ac:dyDescent="0.2">
      <c r="A30" s="60" t="s">
        <v>80</v>
      </c>
      <c r="B30" s="59">
        <v>-3.63415058250739E-3</v>
      </c>
      <c r="C30" s="59">
        <v>5.8076856198921931E-3</v>
      </c>
      <c r="D30" s="59">
        <v>2.1735350373848026E-3</v>
      </c>
      <c r="E30" s="138">
        <v>22</v>
      </c>
      <c r="F30" s="27"/>
      <c r="G30" s="56"/>
      <c r="H30" s="56"/>
      <c r="I30" s="56"/>
    </row>
    <row r="31" spans="1:9" x14ac:dyDescent="0.2">
      <c r="A31" s="136" t="s">
        <v>127</v>
      </c>
      <c r="B31" s="59">
        <v>-1.4125866391387701E-3</v>
      </c>
      <c r="C31" s="59">
        <v>3.8642899277392716E-3</v>
      </c>
      <c r="D31" s="59">
        <v>2.4517032886005015E-3</v>
      </c>
      <c r="E31" s="138">
        <v>23</v>
      </c>
      <c r="F31" s="27"/>
      <c r="G31" s="56"/>
      <c r="H31" s="56"/>
      <c r="I31" s="56"/>
    </row>
    <row r="32" spans="1:9" x14ac:dyDescent="0.2">
      <c r="A32" s="60" t="s">
        <v>79</v>
      </c>
      <c r="B32" s="59">
        <v>-1.4646258289593614E-3</v>
      </c>
      <c r="C32" s="59">
        <v>4.1361536285633464E-3</v>
      </c>
      <c r="D32" s="59">
        <v>2.6715277996039854E-3</v>
      </c>
      <c r="E32" s="138">
        <v>24</v>
      </c>
      <c r="F32" s="27"/>
      <c r="G32" s="56"/>
      <c r="H32" s="56"/>
      <c r="I32" s="56"/>
    </row>
    <row r="33" spans="1:9" x14ac:dyDescent="0.2">
      <c r="A33" s="60" t="s">
        <v>78</v>
      </c>
      <c r="B33" s="59">
        <v>-1.3936170212765957E-3</v>
      </c>
      <c r="C33" s="59">
        <v>4.9042553191489362E-3</v>
      </c>
      <c r="D33" s="59">
        <v>3.5106382978723405E-3</v>
      </c>
      <c r="E33" s="138">
        <v>25</v>
      </c>
      <c r="F33" s="27"/>
      <c r="G33" s="56"/>
      <c r="H33" s="56"/>
      <c r="I33" s="56"/>
    </row>
    <row r="34" spans="1:9" x14ac:dyDescent="0.2">
      <c r="A34" s="60" t="s">
        <v>77</v>
      </c>
      <c r="B34" s="59">
        <v>-1.2241452089489235E-3</v>
      </c>
      <c r="C34" s="59">
        <v>5.5508653440270155E-3</v>
      </c>
      <c r="D34" s="59">
        <v>4.326720135078092E-3</v>
      </c>
      <c r="E34" s="138">
        <v>26</v>
      </c>
      <c r="F34" s="27"/>
      <c r="G34" s="56"/>
      <c r="H34" s="56"/>
      <c r="I34" s="56"/>
    </row>
    <row r="35" spans="1:9" x14ac:dyDescent="0.2">
      <c r="A35" s="60" t="s">
        <v>76</v>
      </c>
      <c r="B35" s="59">
        <v>1.3402459875351607E-3</v>
      </c>
      <c r="C35" s="59">
        <v>3.2375489493133309E-3</v>
      </c>
      <c r="D35" s="59">
        <v>4.5777949368484916E-3</v>
      </c>
      <c r="E35" s="138">
        <v>27</v>
      </c>
      <c r="F35" s="27"/>
      <c r="G35" s="56"/>
      <c r="H35" s="56"/>
      <c r="I35" s="56"/>
    </row>
    <row r="36" spans="1:9" x14ac:dyDescent="0.2">
      <c r="A36" s="60" t="s">
        <v>75</v>
      </c>
      <c r="B36" s="59">
        <v>-2.2677147542837753E-3</v>
      </c>
      <c r="C36" s="59">
        <v>7.6966578069332129E-3</v>
      </c>
      <c r="D36" s="59">
        <v>5.4289430526494372E-3</v>
      </c>
      <c r="E36" s="138">
        <v>28</v>
      </c>
      <c r="F36" s="27"/>
      <c r="G36" s="56"/>
      <c r="H36" s="56"/>
      <c r="I36" s="56"/>
    </row>
    <row r="37" spans="1:9" x14ac:dyDescent="0.2">
      <c r="A37" s="60" t="s">
        <v>74</v>
      </c>
      <c r="B37" s="59">
        <v>-3.1818181818181819E-3</v>
      </c>
      <c r="C37" s="59">
        <v>1.1818181818181818E-2</v>
      </c>
      <c r="D37" s="59">
        <v>8.6363636363636365E-3</v>
      </c>
      <c r="E37" s="138">
        <v>29</v>
      </c>
      <c r="F37" s="27"/>
      <c r="G37" s="56"/>
      <c r="H37" s="56"/>
      <c r="I37" s="56"/>
    </row>
    <row r="38" spans="1:9" x14ac:dyDescent="0.2">
      <c r="A38" s="60" t="s">
        <v>73</v>
      </c>
      <c r="B38" s="59">
        <v>6.6020418021963867E-5</v>
      </c>
      <c r="C38" s="59">
        <v>8.6132491707191401E-3</v>
      </c>
      <c r="D38" s="59">
        <v>8.6792695887411026E-3</v>
      </c>
      <c r="E38" s="138">
        <v>30</v>
      </c>
      <c r="F38" s="27"/>
      <c r="G38" s="56"/>
      <c r="H38" s="56"/>
      <c r="I38" s="56"/>
    </row>
    <row r="39" spans="1:9" x14ac:dyDescent="0.2">
      <c r="A39" s="60" t="s">
        <v>72</v>
      </c>
      <c r="B39" s="59">
        <v>-1.9172071728347959E-3</v>
      </c>
      <c r="C39" s="59">
        <v>1.0978634109118658E-2</v>
      </c>
      <c r="D39" s="59">
        <v>9.0614269362838604E-3</v>
      </c>
      <c r="E39" s="138">
        <v>31</v>
      </c>
      <c r="F39" s="27"/>
      <c r="G39" s="56"/>
      <c r="H39" s="56"/>
      <c r="I39" s="56"/>
    </row>
    <row r="40" spans="1:9" x14ac:dyDescent="0.2">
      <c r="A40" s="60" t="s">
        <v>71</v>
      </c>
      <c r="B40" s="59">
        <v>1.001539330878198E-3</v>
      </c>
      <c r="C40" s="59">
        <v>9.3061319927515047E-3</v>
      </c>
      <c r="D40" s="59">
        <v>1.0307671323629704E-2</v>
      </c>
      <c r="E40" s="138">
        <v>32</v>
      </c>
      <c r="F40" s="27"/>
      <c r="G40" s="56"/>
      <c r="H40" s="56"/>
      <c r="I40" s="56"/>
    </row>
    <row r="41" spans="1:9" x14ac:dyDescent="0.2">
      <c r="A41" s="58" t="s">
        <v>70</v>
      </c>
      <c r="B41" s="57">
        <v>2.0091020091020091E-3</v>
      </c>
      <c r="C41" s="57">
        <v>1.1865911865911866E-2</v>
      </c>
      <c r="D41" s="57">
        <v>1.3875013875013876E-2</v>
      </c>
      <c r="E41" s="138">
        <v>33</v>
      </c>
      <c r="F41" s="27"/>
      <c r="G41" s="56"/>
      <c r="H41" s="56"/>
      <c r="I41" s="56"/>
    </row>
    <row r="42" spans="1:9" x14ac:dyDescent="0.2">
      <c r="A42" s="27"/>
      <c r="B42" s="27"/>
      <c r="C42" s="27"/>
      <c r="D42" s="27"/>
      <c r="E42" s="138">
        <v>34</v>
      </c>
    </row>
    <row r="43" spans="1:9" x14ac:dyDescent="0.2">
      <c r="A43" s="55" t="s">
        <v>105</v>
      </c>
      <c r="B43" s="35"/>
      <c r="C43" s="35"/>
      <c r="D43" s="35"/>
    </row>
    <row r="44" spans="1:9" x14ac:dyDescent="0.2">
      <c r="A44" s="254" t="s">
        <v>68</v>
      </c>
      <c r="B44" s="254"/>
      <c r="C44" s="163"/>
      <c r="D44" s="163"/>
    </row>
    <row r="45" spans="1:9" x14ac:dyDescent="0.2">
      <c r="A45" s="54"/>
      <c r="B45" s="53"/>
      <c r="C45" s="53"/>
      <c r="D45" s="53"/>
    </row>
    <row r="46" spans="1:9" x14ac:dyDescent="0.2">
      <c r="A46" s="52" t="s">
        <v>0</v>
      </c>
      <c r="B46" s="52"/>
      <c r="C46" s="52"/>
      <c r="D46" s="27"/>
    </row>
  </sheetData>
  <sortState ref="A5:D37">
    <sortCondition ref="D5:D37"/>
  </sortState>
  <mergeCells count="9">
    <mergeCell ref="A44:B44"/>
    <mergeCell ref="A1:C1"/>
    <mergeCell ref="E1:F1"/>
    <mergeCell ref="F3:G3"/>
    <mergeCell ref="A3:D3"/>
    <mergeCell ref="A5:A7"/>
    <mergeCell ref="B5:B7"/>
    <mergeCell ref="C5:C7"/>
    <mergeCell ref="D5:D7"/>
  </mergeCells>
  <hyperlinks>
    <hyperlink ref="E1" location="Contents!A1" display="back to contents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2"/>
  <sheetViews>
    <sheetView workbookViewId="0">
      <selection sqref="A1:E1"/>
    </sheetView>
  </sheetViews>
  <sheetFormatPr defaultColWidth="9.140625" defaultRowHeight="12.75" x14ac:dyDescent="0.2"/>
  <cols>
    <col min="1" max="1" width="15.42578125" style="63" customWidth="1"/>
    <col min="2" max="4" width="11.42578125" style="63" customWidth="1"/>
    <col min="5" max="5" width="12.28515625" style="63" customWidth="1"/>
    <col min="6" max="6" width="11.85546875" style="63" customWidth="1"/>
    <col min="7" max="8" width="11.42578125" style="63" customWidth="1"/>
    <col min="9" max="9" width="12.42578125" style="63" customWidth="1"/>
    <col min="10" max="10" width="12.5703125" style="63" customWidth="1"/>
    <col min="11" max="11" width="11.42578125" style="63" customWidth="1"/>
    <col min="12" max="16384" width="9.140625" style="63"/>
  </cols>
  <sheetData>
    <row r="1" spans="1:15" ht="18" customHeight="1" x14ac:dyDescent="0.25">
      <c r="A1" s="221" t="s">
        <v>179</v>
      </c>
      <c r="B1" s="221"/>
      <c r="C1" s="221"/>
      <c r="D1" s="221"/>
      <c r="E1" s="221"/>
      <c r="G1" s="218" t="s">
        <v>158</v>
      </c>
      <c r="H1" s="218"/>
    </row>
    <row r="2" spans="1:15" ht="15" customHeight="1" x14ac:dyDescent="0.2"/>
    <row r="3" spans="1:15" s="186" customFormat="1" ht="12.75" customHeight="1" x14ac:dyDescent="0.25">
      <c r="A3" s="271" t="s">
        <v>173</v>
      </c>
      <c r="B3" s="271"/>
      <c r="C3" s="271"/>
      <c r="D3" s="271"/>
      <c r="E3" s="271"/>
      <c r="F3" s="272"/>
      <c r="G3" s="272"/>
      <c r="H3" s="272"/>
      <c r="I3" s="272"/>
      <c r="K3" s="234"/>
      <c r="L3" s="234"/>
      <c r="M3" s="187"/>
    </row>
    <row r="4" spans="1:15" ht="15" customHeight="1" x14ac:dyDescent="0.2">
      <c r="A4" s="79"/>
      <c r="B4" s="64"/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</row>
    <row r="5" spans="1:15" ht="15" customHeight="1" x14ac:dyDescent="0.2">
      <c r="A5" s="79"/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</row>
    <row r="6" spans="1:15" ht="15" customHeight="1" x14ac:dyDescent="0.2">
      <c r="A6" s="262"/>
      <c r="B6" s="259" t="s">
        <v>134</v>
      </c>
      <c r="C6" s="259" t="s">
        <v>135</v>
      </c>
      <c r="D6" s="259" t="s">
        <v>128</v>
      </c>
      <c r="E6" s="259" t="s">
        <v>131</v>
      </c>
      <c r="F6" s="259" t="s">
        <v>132</v>
      </c>
      <c r="G6" s="259" t="s">
        <v>113</v>
      </c>
      <c r="H6" s="259" t="s">
        <v>133</v>
      </c>
      <c r="I6" s="259" t="s">
        <v>130</v>
      </c>
      <c r="J6" s="259" t="s">
        <v>136</v>
      </c>
      <c r="K6" s="64"/>
      <c r="L6" s="64"/>
      <c r="M6" s="64"/>
    </row>
    <row r="7" spans="1:15" ht="15" customHeight="1" x14ac:dyDescent="0.2">
      <c r="A7" s="263"/>
      <c r="B7" s="260"/>
      <c r="C7" s="260"/>
      <c r="D7" s="260"/>
      <c r="E7" s="260"/>
      <c r="F7" s="260"/>
      <c r="G7" s="260"/>
      <c r="H7" s="260"/>
      <c r="I7" s="260"/>
      <c r="J7" s="260"/>
      <c r="K7" s="64"/>
      <c r="L7" s="64"/>
      <c r="M7" s="64"/>
    </row>
    <row r="8" spans="1:15" ht="15" customHeight="1" x14ac:dyDescent="0.2">
      <c r="A8" s="263"/>
      <c r="B8" s="260"/>
      <c r="C8" s="260"/>
      <c r="D8" s="260"/>
      <c r="E8" s="260"/>
      <c r="F8" s="260"/>
      <c r="G8" s="260"/>
      <c r="H8" s="260"/>
      <c r="I8" s="260"/>
      <c r="J8" s="260"/>
      <c r="K8" s="64"/>
      <c r="L8" s="64"/>
      <c r="M8" s="64"/>
    </row>
    <row r="9" spans="1:15" ht="15" customHeight="1" x14ac:dyDescent="0.2">
      <c r="A9" s="263"/>
      <c r="B9" s="260"/>
      <c r="C9" s="260"/>
      <c r="D9" s="260"/>
      <c r="E9" s="260"/>
      <c r="F9" s="260"/>
      <c r="G9" s="260"/>
      <c r="H9" s="260"/>
      <c r="I9" s="260"/>
      <c r="J9" s="260"/>
      <c r="K9" s="64"/>
      <c r="L9" s="64"/>
      <c r="M9" s="64"/>
    </row>
    <row r="10" spans="1:15" s="77" customFormat="1" ht="15" customHeight="1" x14ac:dyDescent="0.2">
      <c r="A10" s="264"/>
      <c r="B10" s="261"/>
      <c r="C10" s="261"/>
      <c r="D10" s="261"/>
      <c r="E10" s="261"/>
      <c r="F10" s="261"/>
      <c r="G10" s="261"/>
      <c r="H10" s="261"/>
      <c r="I10" s="261"/>
      <c r="J10" s="261"/>
      <c r="K10" s="78"/>
      <c r="L10" s="78" t="s">
        <v>112</v>
      </c>
      <c r="M10" s="78" t="s">
        <v>111</v>
      </c>
      <c r="N10" s="78" t="s">
        <v>67</v>
      </c>
      <c r="O10" s="78"/>
    </row>
    <row r="11" spans="1:15" ht="15" customHeight="1" x14ac:dyDescent="0.2">
      <c r="A11" s="76" t="s">
        <v>110</v>
      </c>
      <c r="B11" s="75">
        <v>61823772</v>
      </c>
      <c r="C11" s="75">
        <v>66435550</v>
      </c>
      <c r="D11" s="75">
        <v>2053301</v>
      </c>
      <c r="E11" s="75">
        <v>2497161</v>
      </c>
      <c r="F11" s="75">
        <v>751</v>
      </c>
      <c r="G11" s="75">
        <v>60615</v>
      </c>
      <c r="H11" s="74">
        <f>D11/B11</f>
        <v>3.3212159879212805E-2</v>
      </c>
      <c r="I11" s="74">
        <f>(G11+F11+E11)/B11</f>
        <v>4.1384194416348455E-2</v>
      </c>
      <c r="J11" s="74">
        <f>I11+H11</f>
        <v>7.459635429556126E-2</v>
      </c>
      <c r="K11" s="64"/>
      <c r="L11" s="70"/>
      <c r="M11" s="70"/>
      <c r="N11" s="69"/>
    </row>
    <row r="12" spans="1:15" ht="15" customHeight="1" x14ac:dyDescent="0.2">
      <c r="A12" s="68" t="s">
        <v>109</v>
      </c>
      <c r="B12" s="67">
        <v>1779152</v>
      </c>
      <c r="C12" s="67">
        <v>1881641</v>
      </c>
      <c r="D12" s="67">
        <v>95631</v>
      </c>
      <c r="E12" s="67">
        <v>14610</v>
      </c>
      <c r="F12" s="67">
        <v>-4581</v>
      </c>
      <c r="G12" s="67">
        <v>-3171</v>
      </c>
      <c r="H12" s="66">
        <f>D12/B12</f>
        <v>5.3750888063526896E-2</v>
      </c>
      <c r="I12" s="66">
        <f>(G12+F12+E12)/B12</f>
        <v>3.8546453591373868E-3</v>
      </c>
      <c r="J12" s="66">
        <f>I12+H12</f>
        <v>5.7605533422664279E-2</v>
      </c>
      <c r="K12" s="64"/>
      <c r="L12" s="70"/>
      <c r="M12" s="70"/>
      <c r="N12" s="69"/>
    </row>
    <row r="13" spans="1:15" ht="15" customHeight="1" x14ac:dyDescent="0.2">
      <c r="A13" s="68" t="s">
        <v>108</v>
      </c>
      <c r="B13" s="67">
        <v>51815853</v>
      </c>
      <c r="C13" s="67">
        <v>55977178</v>
      </c>
      <c r="D13" s="67">
        <v>1928351</v>
      </c>
      <c r="E13" s="67">
        <v>2275648</v>
      </c>
      <c r="F13" s="67">
        <v>-93505</v>
      </c>
      <c r="G13" s="67">
        <v>50831</v>
      </c>
      <c r="H13" s="66">
        <f>D13/B13</f>
        <v>3.7215463769360316E-2</v>
      </c>
      <c r="I13" s="66">
        <f>(G13+F13+E13)/B13</f>
        <v>4.3094417455599929E-2</v>
      </c>
      <c r="J13" s="66">
        <f>I13+H13</f>
        <v>8.0309881224960245E-2</v>
      </c>
      <c r="K13" s="64"/>
      <c r="L13" s="70"/>
      <c r="M13" s="70"/>
      <c r="N13" s="69"/>
    </row>
    <row r="14" spans="1:15" ht="15" customHeight="1" x14ac:dyDescent="0.2">
      <c r="A14" s="68" t="s">
        <v>107</v>
      </c>
      <c r="B14" s="67">
        <v>3025867</v>
      </c>
      <c r="C14" s="67">
        <v>3138631</v>
      </c>
      <c r="D14" s="67">
        <v>20413</v>
      </c>
      <c r="E14" s="67">
        <v>49873</v>
      </c>
      <c r="F14" s="67">
        <v>30410</v>
      </c>
      <c r="G14" s="67">
        <v>12068</v>
      </c>
      <c r="H14" s="66">
        <f>D14/B14</f>
        <v>6.7461656444252173E-3</v>
      </c>
      <c r="I14" s="66">
        <f>(G14+F14+E14)/B14</f>
        <v>3.052050866743317E-2</v>
      </c>
      <c r="J14" s="66">
        <f>I14+H14</f>
        <v>3.7266674311858386E-2</v>
      </c>
      <c r="K14" s="64"/>
      <c r="L14" s="70"/>
      <c r="M14" s="70"/>
      <c r="N14" s="69"/>
    </row>
    <row r="15" spans="1:15" ht="15" customHeight="1" x14ac:dyDescent="0.2">
      <c r="A15" s="73" t="s">
        <v>106</v>
      </c>
      <c r="B15" s="72">
        <v>5202900</v>
      </c>
      <c r="C15" s="72">
        <v>5438100</v>
      </c>
      <c r="D15" s="72">
        <v>8906</v>
      </c>
      <c r="E15" s="72">
        <v>157030</v>
      </c>
      <c r="F15" s="72">
        <v>68427</v>
      </c>
      <c r="G15" s="72">
        <v>887</v>
      </c>
      <c r="H15" s="71">
        <f>D15/B15</f>
        <v>1.711737684752734E-3</v>
      </c>
      <c r="I15" s="71">
        <f>(G15+F15+E15)/B15</f>
        <v>4.350343077898864E-2</v>
      </c>
      <c r="J15" s="71">
        <f>I15+H15</f>
        <v>4.5215168463741372E-2</v>
      </c>
      <c r="K15" s="64"/>
      <c r="L15" s="70"/>
      <c r="M15" s="70"/>
      <c r="N15" s="69"/>
    </row>
    <row r="16" spans="1:15" ht="12.75" customHeight="1" x14ac:dyDescent="0.2">
      <c r="A16" s="68"/>
      <c r="B16" s="67"/>
      <c r="C16" s="67"/>
      <c r="D16" s="67"/>
      <c r="E16" s="67"/>
      <c r="F16" s="67"/>
      <c r="G16" s="67"/>
      <c r="H16" s="66"/>
      <c r="I16" s="66"/>
      <c r="J16" s="66"/>
      <c r="K16" s="64"/>
      <c r="L16" s="64"/>
      <c r="M16" s="64"/>
    </row>
    <row r="17" spans="1:13" ht="12.75" customHeight="1" x14ac:dyDescent="0.2">
      <c r="A17" s="268" t="s">
        <v>105</v>
      </c>
      <c r="B17" s="268"/>
      <c r="C17" s="64"/>
      <c r="D17" s="64"/>
      <c r="E17" s="64"/>
      <c r="F17" s="64"/>
      <c r="G17" s="64"/>
      <c r="H17" s="64"/>
      <c r="I17" s="64"/>
      <c r="J17" s="64"/>
      <c r="K17" s="64"/>
      <c r="L17" s="64"/>
      <c r="M17" s="64"/>
    </row>
    <row r="18" spans="1:13" ht="12.75" customHeight="1" x14ac:dyDescent="0.2">
      <c r="A18" s="269" t="s">
        <v>104</v>
      </c>
      <c r="B18" s="269"/>
      <c r="C18" s="269"/>
      <c r="D18" s="269"/>
      <c r="E18" s="269"/>
      <c r="F18" s="269"/>
      <c r="G18" s="269"/>
      <c r="H18" s="269"/>
      <c r="I18" s="269"/>
      <c r="J18" s="64"/>
      <c r="K18" s="64"/>
      <c r="L18" s="64"/>
      <c r="M18" s="64"/>
    </row>
    <row r="19" spans="1:13" ht="12.75" customHeight="1" x14ac:dyDescent="0.2">
      <c r="A19" s="270" t="s">
        <v>149</v>
      </c>
      <c r="B19" s="270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</row>
    <row r="20" spans="1:13" ht="12.75" customHeight="1" x14ac:dyDescent="0.2">
      <c r="A20" s="265" t="s">
        <v>150</v>
      </c>
      <c r="B20" s="265"/>
      <c r="C20" s="265"/>
      <c r="D20" s="265"/>
      <c r="E20" s="265"/>
      <c r="F20" s="265"/>
      <c r="G20" s="265"/>
      <c r="H20" s="265"/>
      <c r="I20" s="265"/>
      <c r="J20" s="64"/>
      <c r="K20" s="64"/>
      <c r="L20" s="64"/>
      <c r="M20" s="64"/>
    </row>
    <row r="21" spans="1:13" ht="12.75" customHeight="1" x14ac:dyDescent="0.2">
      <c r="A21" s="265" t="s">
        <v>152</v>
      </c>
      <c r="B21" s="265"/>
      <c r="C21" s="265"/>
      <c r="D21" s="265"/>
      <c r="E21" s="265"/>
      <c r="F21" s="265"/>
      <c r="G21" s="265"/>
      <c r="H21" s="265"/>
      <c r="I21" s="265"/>
      <c r="J21" s="64"/>
      <c r="K21" s="64"/>
      <c r="L21" s="64"/>
      <c r="M21" s="64"/>
    </row>
    <row r="22" spans="1:13" ht="12.75" customHeight="1" x14ac:dyDescent="0.2">
      <c r="A22" s="265" t="s">
        <v>151</v>
      </c>
      <c r="B22" s="265"/>
      <c r="C22" s="265"/>
      <c r="D22" s="265"/>
      <c r="E22" s="265"/>
      <c r="F22" s="265"/>
      <c r="G22" s="265"/>
      <c r="H22" s="265"/>
      <c r="I22" s="265"/>
      <c r="J22" s="64"/>
      <c r="K22" s="64"/>
      <c r="L22" s="64"/>
      <c r="M22" s="64"/>
    </row>
    <row r="23" spans="1:13" ht="12.75" customHeight="1" x14ac:dyDescent="0.2">
      <c r="A23" s="65"/>
      <c r="B23" s="64"/>
      <c r="C23" s="64"/>
      <c r="D23" s="64"/>
      <c r="E23" s="64"/>
      <c r="F23" s="64"/>
      <c r="G23" s="64"/>
      <c r="H23" s="64"/>
      <c r="I23" s="64"/>
      <c r="J23" s="64"/>
      <c r="K23" s="64"/>
      <c r="L23" s="64"/>
      <c r="M23" s="64"/>
    </row>
    <row r="24" spans="1:13" ht="12.75" customHeight="1" x14ac:dyDescent="0.2">
      <c r="A24" s="266" t="s">
        <v>0</v>
      </c>
      <c r="B24" s="267"/>
      <c r="C24" s="64"/>
      <c r="D24" s="64"/>
      <c r="E24" s="64"/>
      <c r="F24" s="64"/>
      <c r="G24" s="64"/>
      <c r="H24" s="64"/>
      <c r="I24" s="64"/>
      <c r="J24" s="64"/>
      <c r="K24" s="64"/>
      <c r="L24" s="64"/>
      <c r="M24" s="64"/>
    </row>
    <row r="25" spans="1:13" x14ac:dyDescent="0.2">
      <c r="A25" s="64"/>
      <c r="B25" s="64"/>
      <c r="C25" s="64"/>
      <c r="D25" s="64"/>
      <c r="E25" s="64"/>
      <c r="F25" s="64"/>
      <c r="G25" s="64"/>
      <c r="H25" s="64"/>
      <c r="I25" s="64"/>
      <c r="J25" s="64"/>
      <c r="K25" s="64"/>
      <c r="L25" s="64"/>
      <c r="M25" s="64"/>
    </row>
    <row r="32" spans="1:13" x14ac:dyDescent="0.2">
      <c r="G32" s="139"/>
    </row>
  </sheetData>
  <mergeCells count="21">
    <mergeCell ref="A1:E1"/>
    <mergeCell ref="G1:H1"/>
    <mergeCell ref="A24:B24"/>
    <mergeCell ref="A17:B17"/>
    <mergeCell ref="A18:I18"/>
    <mergeCell ref="A19:B19"/>
    <mergeCell ref="A3:I3"/>
    <mergeCell ref="B6:B10"/>
    <mergeCell ref="C6:C10"/>
    <mergeCell ref="D6:D10"/>
    <mergeCell ref="E6:E10"/>
    <mergeCell ref="F6:F10"/>
    <mergeCell ref="G6:G10"/>
    <mergeCell ref="H6:H10"/>
    <mergeCell ref="K3:L3"/>
    <mergeCell ref="I6:I10"/>
    <mergeCell ref="J6:J10"/>
    <mergeCell ref="A6:A10"/>
    <mergeCell ref="A22:I22"/>
    <mergeCell ref="A21:I21"/>
    <mergeCell ref="A20:I20"/>
  </mergeCells>
  <hyperlinks>
    <hyperlink ref="G1" location="Contents!A1" display="back to contents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161"/>
  <sheetViews>
    <sheetView showGridLines="0" workbookViewId="0">
      <selection sqref="A1:E1"/>
    </sheetView>
  </sheetViews>
  <sheetFormatPr defaultRowHeight="12.75" x14ac:dyDescent="0.2"/>
  <cols>
    <col min="1" max="1" width="6.140625" style="81" customWidth="1"/>
    <col min="2" max="5" width="13.85546875" style="81" customWidth="1"/>
    <col min="6" max="16384" width="9.140625" style="80"/>
  </cols>
  <sheetData>
    <row r="1" spans="1:110" ht="18" customHeight="1" x14ac:dyDescent="0.25">
      <c r="A1" s="221" t="s">
        <v>179</v>
      </c>
      <c r="B1" s="221"/>
      <c r="C1" s="221"/>
      <c r="D1" s="221"/>
      <c r="E1" s="221"/>
      <c r="G1" s="273" t="s">
        <v>158</v>
      </c>
      <c r="H1" s="273"/>
    </row>
    <row r="2" spans="1:110" ht="15" customHeight="1" x14ac:dyDescent="0.2"/>
    <row r="3" spans="1:110" s="171" customFormat="1" ht="12.75" customHeight="1" x14ac:dyDescent="0.25">
      <c r="A3" s="236" t="s">
        <v>174</v>
      </c>
      <c r="B3" s="236"/>
      <c r="C3" s="236"/>
      <c r="D3" s="236"/>
      <c r="E3" s="236"/>
      <c r="F3" s="237"/>
      <c r="G3" s="185"/>
      <c r="H3" s="234"/>
      <c r="I3" s="234"/>
    </row>
    <row r="4" spans="1:110" ht="15" customHeight="1" x14ac:dyDescent="0.2"/>
    <row r="5" spans="1:110" s="97" customFormat="1" ht="17.25" customHeight="1" x14ac:dyDescent="0.2">
      <c r="A5" s="103"/>
      <c r="B5" s="241">
        <v>2018</v>
      </c>
      <c r="C5" s="241"/>
      <c r="D5" s="241">
        <v>2008</v>
      </c>
      <c r="E5" s="241"/>
      <c r="J5" s="45"/>
      <c r="K5" s="45"/>
      <c r="L5" s="45"/>
      <c r="O5" s="102"/>
      <c r="P5" s="102"/>
      <c r="Q5" s="101"/>
    </row>
    <row r="6" spans="1:110" s="97" customFormat="1" ht="16.5" customHeight="1" x14ac:dyDescent="0.2">
      <c r="A6" s="100" t="s">
        <v>116</v>
      </c>
      <c r="B6" s="196" t="s">
        <v>115</v>
      </c>
      <c r="C6" s="196" t="s">
        <v>114</v>
      </c>
      <c r="D6" s="197" t="s">
        <v>115</v>
      </c>
      <c r="E6" s="197" t="s">
        <v>114</v>
      </c>
      <c r="F6" s="80"/>
      <c r="G6" s="80"/>
      <c r="J6" s="47"/>
      <c r="K6" s="47"/>
      <c r="L6" s="99"/>
      <c r="M6" s="46"/>
      <c r="N6" s="98"/>
      <c r="O6" s="93"/>
      <c r="P6" s="87"/>
      <c r="Q6" s="86"/>
    </row>
    <row r="7" spans="1:110" s="97" customFormat="1" ht="16.5" customHeight="1" x14ac:dyDescent="0.2">
      <c r="A7" s="178"/>
      <c r="B7" s="188"/>
      <c r="C7" s="188"/>
      <c r="D7" s="189"/>
      <c r="E7" s="189"/>
      <c r="F7" s="80"/>
      <c r="G7" s="80"/>
      <c r="J7" s="47"/>
      <c r="K7" s="47"/>
      <c r="L7" s="99"/>
      <c r="M7" s="46"/>
      <c r="N7" s="98"/>
      <c r="O7" s="93"/>
      <c r="P7" s="87"/>
      <c r="Q7" s="86"/>
    </row>
    <row r="8" spans="1:110" x14ac:dyDescent="0.2">
      <c r="A8" s="44">
        <v>0</v>
      </c>
      <c r="B8" s="190">
        <v>-26832</v>
      </c>
      <c r="C8" s="190">
        <v>25478</v>
      </c>
      <c r="D8" s="191">
        <v>-30335</v>
      </c>
      <c r="E8" s="192">
        <v>29211</v>
      </c>
      <c r="F8" s="94"/>
      <c r="J8" s="92"/>
      <c r="K8" s="91"/>
      <c r="L8" s="91"/>
      <c r="M8" s="95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96"/>
      <c r="AH8" s="96"/>
      <c r="AI8" s="96"/>
      <c r="AJ8" s="96"/>
      <c r="AK8" s="96"/>
      <c r="AL8" s="96"/>
      <c r="AM8" s="96"/>
      <c r="AN8" s="96"/>
      <c r="AO8" s="96"/>
      <c r="AP8" s="96"/>
      <c r="AQ8" s="96"/>
      <c r="AR8" s="96"/>
      <c r="AS8" s="96"/>
      <c r="AT8" s="96"/>
      <c r="AU8" s="96"/>
      <c r="AV8" s="96"/>
      <c r="AW8" s="96"/>
      <c r="AX8" s="96"/>
      <c r="AY8" s="96"/>
      <c r="AZ8" s="96"/>
      <c r="BA8" s="96"/>
      <c r="BB8" s="96"/>
      <c r="BC8" s="96"/>
      <c r="BD8" s="96"/>
      <c r="BE8" s="96"/>
      <c r="BF8" s="96"/>
      <c r="BG8" s="96"/>
      <c r="BH8" s="96"/>
      <c r="BI8" s="96"/>
      <c r="BJ8" s="96"/>
      <c r="BK8" s="96"/>
      <c r="BL8" s="96"/>
      <c r="BM8" s="96"/>
      <c r="BN8" s="96"/>
      <c r="BO8" s="96"/>
      <c r="BP8" s="96"/>
      <c r="BQ8" s="96"/>
      <c r="BR8" s="96"/>
      <c r="BS8" s="96"/>
      <c r="BT8" s="96"/>
      <c r="BU8" s="96"/>
      <c r="BV8" s="96"/>
      <c r="BW8" s="96"/>
      <c r="BX8" s="96"/>
      <c r="BY8" s="96"/>
      <c r="BZ8" s="96"/>
      <c r="CA8" s="96"/>
      <c r="CB8" s="96"/>
      <c r="CC8" s="96"/>
      <c r="CD8" s="96"/>
      <c r="CE8" s="96"/>
      <c r="CF8" s="96"/>
      <c r="CG8" s="96"/>
      <c r="CH8" s="96"/>
      <c r="CI8" s="96"/>
      <c r="CJ8" s="96"/>
      <c r="CK8" s="96"/>
      <c r="CL8" s="96"/>
      <c r="CM8" s="96"/>
      <c r="CN8" s="96"/>
      <c r="CO8" s="96"/>
      <c r="CP8" s="96"/>
      <c r="CQ8" s="96"/>
      <c r="CR8" s="96"/>
      <c r="CS8" s="96"/>
      <c r="CT8" s="96"/>
      <c r="CU8" s="96"/>
      <c r="CV8" s="96"/>
      <c r="CW8" s="96"/>
      <c r="CX8" s="96"/>
      <c r="CY8" s="96"/>
      <c r="CZ8" s="96"/>
      <c r="DA8" s="96"/>
      <c r="DB8" s="96"/>
      <c r="DC8" s="96"/>
      <c r="DD8" s="96"/>
      <c r="DE8" s="96"/>
      <c r="DF8" s="96"/>
    </row>
    <row r="9" spans="1:110" x14ac:dyDescent="0.2">
      <c r="A9" s="44">
        <v>1</v>
      </c>
      <c r="B9" s="190">
        <v>-27811</v>
      </c>
      <c r="C9" s="190">
        <v>26041</v>
      </c>
      <c r="D9" s="191">
        <v>-29400</v>
      </c>
      <c r="E9" s="192">
        <v>27861</v>
      </c>
      <c r="F9" s="94"/>
      <c r="J9" s="92"/>
      <c r="K9" s="91"/>
      <c r="L9" s="91"/>
      <c r="M9" s="95"/>
      <c r="N9" s="90"/>
      <c r="O9" s="90"/>
      <c r="P9" s="90"/>
      <c r="Q9" s="90"/>
      <c r="R9" s="90"/>
      <c r="S9" s="90"/>
      <c r="T9" s="90"/>
      <c r="U9" s="90"/>
      <c r="V9" s="90"/>
      <c r="W9" s="90"/>
      <c r="X9" s="90"/>
      <c r="Y9" s="90"/>
      <c r="Z9" s="90"/>
      <c r="AA9" s="90"/>
      <c r="AB9" s="90"/>
      <c r="AC9" s="90"/>
      <c r="AD9" s="90"/>
      <c r="AE9" s="90"/>
      <c r="AF9" s="90"/>
      <c r="AG9" s="90"/>
      <c r="AH9" s="90"/>
      <c r="AI9" s="90"/>
      <c r="AJ9" s="90"/>
      <c r="AK9" s="90"/>
      <c r="AL9" s="90"/>
      <c r="AM9" s="90"/>
      <c r="AN9" s="90"/>
      <c r="AO9" s="90"/>
      <c r="AP9" s="90"/>
      <c r="AQ9" s="90"/>
      <c r="AR9" s="90"/>
      <c r="AS9" s="90"/>
      <c r="AT9" s="90"/>
      <c r="AU9" s="90"/>
      <c r="AV9" s="90"/>
      <c r="AW9" s="90"/>
      <c r="AX9" s="90"/>
      <c r="AY9" s="90"/>
      <c r="AZ9" s="90"/>
      <c r="BA9" s="90"/>
      <c r="BB9" s="90"/>
      <c r="BC9" s="90"/>
      <c r="BD9" s="90"/>
      <c r="BE9" s="90"/>
      <c r="BF9" s="90"/>
      <c r="BG9" s="90"/>
      <c r="BH9" s="90"/>
      <c r="BI9" s="90"/>
      <c r="BJ9" s="90"/>
      <c r="BK9" s="90"/>
      <c r="BL9" s="90"/>
      <c r="BM9" s="90"/>
      <c r="BN9" s="90"/>
      <c r="BO9" s="90"/>
      <c r="BP9" s="90"/>
      <c r="BQ9" s="90"/>
      <c r="BR9" s="90"/>
      <c r="BS9" s="90"/>
      <c r="BT9" s="90"/>
      <c r="BU9" s="90"/>
      <c r="BV9" s="90"/>
      <c r="BW9" s="90"/>
      <c r="BX9" s="90"/>
      <c r="BY9" s="90"/>
      <c r="BZ9" s="90"/>
      <c r="CA9" s="90"/>
      <c r="CB9" s="90"/>
      <c r="CC9" s="90"/>
      <c r="CD9" s="90"/>
      <c r="CE9" s="90"/>
      <c r="CF9" s="90"/>
      <c r="CG9" s="90"/>
      <c r="CH9" s="90"/>
      <c r="CI9" s="90"/>
      <c r="CJ9" s="90"/>
      <c r="CK9" s="90"/>
      <c r="CL9" s="90"/>
      <c r="CM9" s="90"/>
      <c r="CN9" s="90"/>
      <c r="CO9" s="90"/>
      <c r="CP9" s="90"/>
      <c r="CQ9" s="90"/>
      <c r="CR9" s="90"/>
      <c r="CS9" s="90"/>
      <c r="CT9" s="90"/>
      <c r="CU9" s="90"/>
      <c r="CV9" s="90"/>
      <c r="CW9" s="90"/>
      <c r="CX9" s="90"/>
      <c r="CY9" s="90"/>
      <c r="CZ9" s="90"/>
      <c r="DA9" s="90"/>
      <c r="DB9" s="90"/>
      <c r="DC9" s="90"/>
      <c r="DD9" s="90"/>
      <c r="DE9" s="90"/>
      <c r="DF9" s="90"/>
    </row>
    <row r="10" spans="1:110" x14ac:dyDescent="0.2">
      <c r="A10" s="44">
        <v>2</v>
      </c>
      <c r="B10" s="190">
        <v>-29032</v>
      </c>
      <c r="C10" s="190">
        <v>27052</v>
      </c>
      <c r="D10" s="191">
        <v>-28449</v>
      </c>
      <c r="E10" s="192">
        <v>27194</v>
      </c>
      <c r="F10" s="94"/>
      <c r="J10" s="92"/>
      <c r="K10" s="91"/>
      <c r="L10" s="91"/>
      <c r="M10" s="90"/>
      <c r="N10" s="89"/>
      <c r="O10" s="93"/>
      <c r="P10" s="87"/>
      <c r="Q10" s="86"/>
    </row>
    <row r="11" spans="1:110" x14ac:dyDescent="0.2">
      <c r="A11" s="44">
        <v>3</v>
      </c>
      <c r="B11" s="190">
        <v>-29296</v>
      </c>
      <c r="C11" s="190">
        <v>27769</v>
      </c>
      <c r="D11" s="191">
        <v>-28479</v>
      </c>
      <c r="E11" s="192">
        <v>26770</v>
      </c>
      <c r="F11" s="94"/>
      <c r="J11" s="92"/>
      <c r="K11" s="91"/>
      <c r="L11" s="91"/>
      <c r="M11" s="90"/>
      <c r="N11" s="89"/>
      <c r="O11" s="93"/>
      <c r="P11" s="87"/>
      <c r="Q11" s="86"/>
    </row>
    <row r="12" spans="1:110" x14ac:dyDescent="0.2">
      <c r="A12" s="44">
        <v>4</v>
      </c>
      <c r="B12" s="190">
        <v>-29608</v>
      </c>
      <c r="C12" s="190">
        <v>27943</v>
      </c>
      <c r="D12" s="191">
        <v>-28029</v>
      </c>
      <c r="E12" s="192">
        <v>26348</v>
      </c>
      <c r="F12" s="94"/>
      <c r="J12" s="92"/>
      <c r="K12" s="91"/>
      <c r="L12" s="91"/>
      <c r="M12" s="90"/>
      <c r="N12" s="89">
        <v>28029</v>
      </c>
      <c r="O12" s="93"/>
      <c r="P12" s="87"/>
      <c r="Q12" s="86"/>
    </row>
    <row r="13" spans="1:110" x14ac:dyDescent="0.2">
      <c r="A13" s="44">
        <v>5</v>
      </c>
      <c r="B13" s="190">
        <v>-30015</v>
      </c>
      <c r="C13" s="190">
        <v>28697</v>
      </c>
      <c r="D13" s="191">
        <v>-26868</v>
      </c>
      <c r="E13" s="192">
        <v>25812</v>
      </c>
      <c r="F13" s="94"/>
      <c r="J13" s="92"/>
      <c r="K13" s="91"/>
      <c r="L13" s="91"/>
      <c r="M13" s="90"/>
      <c r="N13" s="89">
        <v>26868</v>
      </c>
      <c r="O13" s="93"/>
      <c r="P13" s="87"/>
      <c r="Q13" s="86"/>
    </row>
    <row r="14" spans="1:110" x14ac:dyDescent="0.2">
      <c r="A14" s="44">
        <v>6</v>
      </c>
      <c r="B14" s="190">
        <v>-31003</v>
      </c>
      <c r="C14" s="190">
        <v>29249</v>
      </c>
      <c r="D14" s="191">
        <v>-26709</v>
      </c>
      <c r="E14" s="192">
        <v>25697</v>
      </c>
      <c r="F14" s="94"/>
      <c r="J14" s="92"/>
      <c r="K14" s="91"/>
      <c r="L14" s="91"/>
      <c r="M14" s="90"/>
      <c r="N14" s="89">
        <v>26709</v>
      </c>
      <c r="O14" s="93"/>
      <c r="P14" s="87"/>
      <c r="Q14" s="86"/>
    </row>
    <row r="15" spans="1:110" x14ac:dyDescent="0.2">
      <c r="A15" s="44">
        <v>7</v>
      </c>
      <c r="B15" s="190">
        <v>-31760</v>
      </c>
      <c r="C15" s="190">
        <v>30334</v>
      </c>
      <c r="D15" s="191">
        <v>-27430</v>
      </c>
      <c r="E15" s="192">
        <v>26687</v>
      </c>
      <c r="F15" s="94"/>
      <c r="J15" s="92"/>
      <c r="K15" s="91"/>
      <c r="L15" s="91"/>
      <c r="M15" s="90"/>
      <c r="N15" s="89">
        <v>27430</v>
      </c>
      <c r="O15" s="93"/>
      <c r="P15" s="87"/>
      <c r="Q15" s="86"/>
    </row>
    <row r="16" spans="1:110" x14ac:dyDescent="0.2">
      <c r="A16" s="44">
        <v>8</v>
      </c>
      <c r="B16" s="190">
        <v>-30122</v>
      </c>
      <c r="C16" s="190">
        <v>29085</v>
      </c>
      <c r="D16" s="191">
        <v>-28580</v>
      </c>
      <c r="E16" s="192">
        <v>26796</v>
      </c>
      <c r="F16" s="94"/>
      <c r="J16" s="92"/>
      <c r="K16" s="91"/>
      <c r="L16" s="91"/>
      <c r="M16" s="90"/>
      <c r="N16" s="89">
        <v>28580</v>
      </c>
      <c r="O16" s="93"/>
      <c r="P16" s="87"/>
      <c r="Q16" s="86"/>
    </row>
    <row r="17" spans="1:17" x14ac:dyDescent="0.2">
      <c r="A17" s="44">
        <v>9</v>
      </c>
      <c r="B17" s="190">
        <v>-30946</v>
      </c>
      <c r="C17" s="190">
        <v>29878</v>
      </c>
      <c r="D17" s="191">
        <v>-29543</v>
      </c>
      <c r="E17" s="192">
        <v>28096</v>
      </c>
      <c r="F17" s="94"/>
      <c r="J17" s="92"/>
      <c r="K17" s="91"/>
      <c r="L17" s="91"/>
      <c r="M17" s="90"/>
      <c r="N17" s="89">
        <v>29543</v>
      </c>
      <c r="O17" s="93"/>
      <c r="P17" s="87"/>
      <c r="Q17" s="86"/>
    </row>
    <row r="18" spans="1:17" x14ac:dyDescent="0.2">
      <c r="A18" s="44">
        <v>10</v>
      </c>
      <c r="B18" s="190">
        <v>-30815</v>
      </c>
      <c r="C18" s="190">
        <v>29763</v>
      </c>
      <c r="D18" s="191">
        <v>-30111</v>
      </c>
      <c r="E18" s="192">
        <v>28725</v>
      </c>
      <c r="F18" s="94"/>
      <c r="J18" s="92"/>
      <c r="K18" s="91"/>
      <c r="L18" s="91"/>
      <c r="M18" s="90"/>
      <c r="N18" s="89">
        <v>30111</v>
      </c>
      <c r="O18" s="93"/>
      <c r="P18" s="87"/>
      <c r="Q18" s="86"/>
    </row>
    <row r="19" spans="1:17" x14ac:dyDescent="0.2">
      <c r="A19" s="44">
        <v>11</v>
      </c>
      <c r="B19" s="190">
        <v>-29788</v>
      </c>
      <c r="C19" s="190">
        <v>28452</v>
      </c>
      <c r="D19" s="191">
        <v>-31244</v>
      </c>
      <c r="E19" s="192">
        <v>29565</v>
      </c>
      <c r="F19" s="94"/>
      <c r="J19" s="92"/>
      <c r="K19" s="91"/>
      <c r="L19" s="91"/>
      <c r="M19" s="90"/>
      <c r="N19" s="89">
        <v>31244</v>
      </c>
      <c r="O19" s="93"/>
      <c r="P19" s="87"/>
      <c r="Q19" s="86"/>
    </row>
    <row r="20" spans="1:17" x14ac:dyDescent="0.2">
      <c r="A20" s="44">
        <v>12</v>
      </c>
      <c r="B20" s="190">
        <v>-29050</v>
      </c>
      <c r="C20" s="190">
        <v>27978</v>
      </c>
      <c r="D20" s="191">
        <v>-31122</v>
      </c>
      <c r="E20" s="192">
        <v>29258</v>
      </c>
      <c r="F20" s="94"/>
      <c r="J20" s="92"/>
      <c r="K20" s="91"/>
      <c r="L20" s="91"/>
      <c r="M20" s="90"/>
      <c r="N20" s="89">
        <v>31122</v>
      </c>
      <c r="O20" s="93"/>
      <c r="P20" s="87"/>
      <c r="Q20" s="86"/>
    </row>
    <row r="21" spans="1:17" x14ac:dyDescent="0.2">
      <c r="A21" s="44">
        <v>13</v>
      </c>
      <c r="B21" s="190">
        <v>-29105</v>
      </c>
      <c r="C21" s="190">
        <v>27444</v>
      </c>
      <c r="D21" s="191">
        <v>-31382</v>
      </c>
      <c r="E21" s="192">
        <v>29668</v>
      </c>
      <c r="F21" s="94"/>
      <c r="J21" s="92"/>
      <c r="K21" s="91"/>
      <c r="L21" s="91"/>
      <c r="M21" s="90"/>
      <c r="N21" s="89">
        <v>31382</v>
      </c>
      <c r="O21" s="93"/>
      <c r="P21" s="87"/>
      <c r="Q21" s="86"/>
    </row>
    <row r="22" spans="1:17" x14ac:dyDescent="0.2">
      <c r="A22" s="44">
        <v>14</v>
      </c>
      <c r="B22" s="190">
        <v>-28508</v>
      </c>
      <c r="C22" s="190">
        <v>26887</v>
      </c>
      <c r="D22" s="191">
        <v>-32074</v>
      </c>
      <c r="E22" s="192">
        <v>30639</v>
      </c>
      <c r="F22" s="94"/>
      <c r="J22" s="92"/>
      <c r="K22" s="91"/>
      <c r="L22" s="91"/>
      <c r="M22" s="90"/>
      <c r="N22" s="89">
        <v>32074</v>
      </c>
      <c r="O22" s="93"/>
      <c r="P22" s="87"/>
      <c r="Q22" s="86"/>
    </row>
    <row r="23" spans="1:17" x14ac:dyDescent="0.2">
      <c r="A23" s="44">
        <v>15</v>
      </c>
      <c r="B23" s="190">
        <v>-27445</v>
      </c>
      <c r="C23" s="190">
        <v>26316</v>
      </c>
      <c r="D23" s="191">
        <v>-32178</v>
      </c>
      <c r="E23" s="192">
        <v>31381</v>
      </c>
      <c r="F23" s="94"/>
      <c r="J23" s="92"/>
      <c r="K23" s="91"/>
      <c r="L23" s="91"/>
      <c r="M23" s="90"/>
      <c r="N23" s="89">
        <v>32178</v>
      </c>
      <c r="O23" s="93"/>
      <c r="P23" s="87"/>
      <c r="Q23" s="86"/>
    </row>
    <row r="24" spans="1:17" x14ac:dyDescent="0.2">
      <c r="A24" s="44">
        <v>16</v>
      </c>
      <c r="B24" s="190">
        <v>-27290</v>
      </c>
      <c r="C24" s="190">
        <v>26180</v>
      </c>
      <c r="D24" s="191">
        <v>-33012</v>
      </c>
      <c r="E24" s="192">
        <v>32414</v>
      </c>
      <c r="F24" s="94"/>
      <c r="J24" s="92"/>
      <c r="K24" s="91"/>
      <c r="L24" s="91"/>
      <c r="M24" s="90"/>
      <c r="N24" s="89">
        <v>33012</v>
      </c>
      <c r="O24" s="93"/>
      <c r="P24" s="87"/>
      <c r="Q24" s="86"/>
    </row>
    <row r="25" spans="1:17" x14ac:dyDescent="0.2">
      <c r="A25" s="44">
        <v>17</v>
      </c>
      <c r="B25" s="190">
        <v>-28431</v>
      </c>
      <c r="C25" s="190">
        <v>27395</v>
      </c>
      <c r="D25" s="191">
        <v>-32934</v>
      </c>
      <c r="E25" s="192">
        <v>32277</v>
      </c>
      <c r="F25" s="94"/>
      <c r="J25" s="92"/>
      <c r="K25" s="91"/>
      <c r="L25" s="91"/>
      <c r="M25" s="90"/>
      <c r="N25" s="89">
        <v>32934</v>
      </c>
      <c r="O25" s="93"/>
      <c r="P25" s="87"/>
      <c r="Q25" s="86"/>
    </row>
    <row r="26" spans="1:17" x14ac:dyDescent="0.2">
      <c r="A26" s="44">
        <v>18</v>
      </c>
      <c r="B26" s="190">
        <v>-29913</v>
      </c>
      <c r="C26" s="190">
        <v>28010</v>
      </c>
      <c r="D26" s="191">
        <v>-33433</v>
      </c>
      <c r="E26" s="192">
        <v>32340</v>
      </c>
      <c r="F26" s="94"/>
      <c r="J26" s="92"/>
      <c r="K26" s="91"/>
      <c r="L26" s="91"/>
      <c r="M26" s="90"/>
      <c r="N26" s="89">
        <v>33433</v>
      </c>
      <c r="O26" s="93"/>
      <c r="P26" s="87"/>
      <c r="Q26" s="86"/>
    </row>
    <row r="27" spans="1:17" x14ac:dyDescent="0.2">
      <c r="A27" s="44">
        <v>19</v>
      </c>
      <c r="B27" s="190">
        <v>-32326</v>
      </c>
      <c r="C27" s="190">
        <v>31258</v>
      </c>
      <c r="D27" s="191">
        <v>-34780</v>
      </c>
      <c r="E27" s="192">
        <v>34378</v>
      </c>
      <c r="F27" s="94"/>
      <c r="J27" s="92"/>
      <c r="K27" s="91"/>
      <c r="L27" s="91"/>
      <c r="M27" s="90"/>
      <c r="N27" s="89">
        <v>34780</v>
      </c>
      <c r="O27" s="93"/>
      <c r="P27" s="87"/>
      <c r="Q27" s="86"/>
    </row>
    <row r="28" spans="1:17" x14ac:dyDescent="0.2">
      <c r="A28" s="44">
        <v>20</v>
      </c>
      <c r="B28" s="190">
        <v>-33736</v>
      </c>
      <c r="C28" s="190">
        <v>32817</v>
      </c>
      <c r="D28" s="191">
        <v>-36167</v>
      </c>
      <c r="E28" s="192">
        <v>35736</v>
      </c>
      <c r="F28" s="94"/>
      <c r="J28" s="92"/>
      <c r="K28" s="91"/>
      <c r="L28" s="91"/>
      <c r="M28" s="90"/>
      <c r="N28" s="89">
        <v>36167</v>
      </c>
      <c r="O28" s="93"/>
      <c r="P28" s="87"/>
      <c r="Q28" s="86"/>
    </row>
    <row r="29" spans="1:17" x14ac:dyDescent="0.2">
      <c r="A29" s="44">
        <v>21</v>
      </c>
      <c r="B29" s="190">
        <v>-35241</v>
      </c>
      <c r="C29" s="190">
        <v>34397</v>
      </c>
      <c r="D29" s="191">
        <v>-34119</v>
      </c>
      <c r="E29" s="192">
        <v>35013</v>
      </c>
      <c r="F29" s="94"/>
      <c r="J29" s="92"/>
      <c r="K29" s="91"/>
      <c r="L29" s="91"/>
      <c r="M29" s="90"/>
      <c r="N29" s="89">
        <v>34119</v>
      </c>
      <c r="O29" s="93"/>
      <c r="P29" s="87"/>
      <c r="Q29" s="86"/>
    </row>
    <row r="30" spans="1:17" x14ac:dyDescent="0.2">
      <c r="A30" s="44">
        <v>22</v>
      </c>
      <c r="B30" s="190">
        <v>-35695</v>
      </c>
      <c r="C30" s="190">
        <v>34625</v>
      </c>
      <c r="D30" s="191">
        <v>-34646</v>
      </c>
      <c r="E30" s="192">
        <v>35070</v>
      </c>
      <c r="F30" s="94"/>
      <c r="J30" s="92"/>
      <c r="K30" s="91"/>
      <c r="L30" s="91"/>
      <c r="M30" s="90"/>
      <c r="N30" s="89">
        <v>34646</v>
      </c>
      <c r="O30" s="93"/>
      <c r="P30" s="87"/>
      <c r="Q30" s="86"/>
    </row>
    <row r="31" spans="1:17" x14ac:dyDescent="0.2">
      <c r="A31" s="44">
        <v>23</v>
      </c>
      <c r="B31" s="190">
        <v>-35912</v>
      </c>
      <c r="C31" s="190">
        <v>35203</v>
      </c>
      <c r="D31" s="191">
        <v>-34312</v>
      </c>
      <c r="E31" s="192">
        <v>34963</v>
      </c>
      <c r="F31" s="94"/>
      <c r="J31" s="92"/>
      <c r="K31" s="91"/>
      <c r="L31" s="91"/>
      <c r="M31" s="90"/>
      <c r="N31" s="89">
        <v>34312</v>
      </c>
      <c r="O31" s="93"/>
      <c r="P31" s="87"/>
      <c r="Q31" s="86"/>
    </row>
    <row r="32" spans="1:17" x14ac:dyDescent="0.2">
      <c r="A32" s="44">
        <v>24</v>
      </c>
      <c r="B32" s="190">
        <v>-36703</v>
      </c>
      <c r="C32" s="190">
        <v>36295</v>
      </c>
      <c r="D32" s="191">
        <v>-32999</v>
      </c>
      <c r="E32" s="192">
        <v>33660</v>
      </c>
      <c r="F32" s="94"/>
      <c r="J32" s="92"/>
      <c r="K32" s="91"/>
      <c r="L32" s="91"/>
      <c r="M32" s="90"/>
      <c r="N32" s="89">
        <v>32999</v>
      </c>
      <c r="O32" s="93"/>
      <c r="P32" s="87"/>
      <c r="Q32" s="86"/>
    </row>
    <row r="33" spans="1:17" x14ac:dyDescent="0.2">
      <c r="A33" s="44">
        <v>25</v>
      </c>
      <c r="B33" s="190">
        <v>-36944</v>
      </c>
      <c r="C33" s="190">
        <v>37508</v>
      </c>
      <c r="D33" s="191">
        <v>-33427</v>
      </c>
      <c r="E33" s="192">
        <v>34240</v>
      </c>
      <c r="F33" s="94"/>
      <c r="J33" s="92"/>
      <c r="K33" s="91"/>
      <c r="L33" s="91"/>
      <c r="M33" s="90"/>
      <c r="N33" s="89">
        <v>33427</v>
      </c>
      <c r="O33" s="93"/>
      <c r="P33" s="87"/>
      <c r="Q33" s="86"/>
    </row>
    <row r="34" spans="1:17" x14ac:dyDescent="0.2">
      <c r="A34" s="44">
        <v>26</v>
      </c>
      <c r="B34" s="190">
        <v>-39075</v>
      </c>
      <c r="C34" s="190">
        <v>39612</v>
      </c>
      <c r="D34" s="191">
        <v>-33589</v>
      </c>
      <c r="E34" s="192">
        <v>34904</v>
      </c>
      <c r="F34" s="94"/>
      <c r="J34" s="92"/>
      <c r="K34" s="91"/>
      <c r="L34" s="91"/>
      <c r="M34" s="90"/>
      <c r="N34" s="89">
        <v>33589</v>
      </c>
      <c r="O34" s="93"/>
      <c r="P34" s="87"/>
      <c r="Q34" s="86"/>
    </row>
    <row r="35" spans="1:17" x14ac:dyDescent="0.2">
      <c r="A35" s="44">
        <v>27</v>
      </c>
      <c r="B35" s="190">
        <v>-39374</v>
      </c>
      <c r="C35" s="190">
        <v>39220</v>
      </c>
      <c r="D35" s="191">
        <v>-34126</v>
      </c>
      <c r="E35" s="192">
        <v>34639</v>
      </c>
      <c r="F35" s="94"/>
      <c r="J35" s="92"/>
      <c r="K35" s="91"/>
      <c r="L35" s="91"/>
      <c r="M35" s="90"/>
      <c r="N35" s="89">
        <v>34126</v>
      </c>
      <c r="O35" s="93"/>
      <c r="P35" s="87"/>
      <c r="Q35" s="86"/>
    </row>
    <row r="36" spans="1:17" x14ac:dyDescent="0.2">
      <c r="A36" s="44">
        <v>28</v>
      </c>
      <c r="B36" s="190">
        <v>-37825</v>
      </c>
      <c r="C36" s="190">
        <v>37773</v>
      </c>
      <c r="D36" s="191">
        <v>-33266</v>
      </c>
      <c r="E36" s="192">
        <v>33978</v>
      </c>
      <c r="F36" s="94"/>
      <c r="J36" s="92"/>
      <c r="K36" s="91"/>
      <c r="L36" s="91"/>
      <c r="M36" s="90"/>
      <c r="N36" s="89">
        <v>33266</v>
      </c>
      <c r="O36" s="93"/>
      <c r="P36" s="87"/>
      <c r="Q36" s="86"/>
    </row>
    <row r="37" spans="1:17" x14ac:dyDescent="0.2">
      <c r="A37" s="44">
        <v>29</v>
      </c>
      <c r="B37" s="190">
        <v>-37314</v>
      </c>
      <c r="C37" s="190">
        <v>37695</v>
      </c>
      <c r="D37" s="191">
        <v>-32063</v>
      </c>
      <c r="E37" s="192">
        <v>32248</v>
      </c>
      <c r="F37" s="94"/>
      <c r="J37" s="92"/>
      <c r="K37" s="91"/>
      <c r="L37" s="91"/>
      <c r="M37" s="90"/>
      <c r="N37" s="89">
        <v>32063</v>
      </c>
      <c r="O37" s="93"/>
      <c r="P37" s="87"/>
      <c r="Q37" s="86"/>
    </row>
    <row r="38" spans="1:17" x14ac:dyDescent="0.2">
      <c r="A38" s="44">
        <v>30</v>
      </c>
      <c r="B38" s="190">
        <v>-37276</v>
      </c>
      <c r="C38" s="190">
        <v>37934</v>
      </c>
      <c r="D38" s="191">
        <v>-29401</v>
      </c>
      <c r="E38" s="192">
        <v>30454</v>
      </c>
      <c r="F38" s="94"/>
      <c r="J38" s="92"/>
      <c r="K38" s="91"/>
      <c r="L38" s="91"/>
      <c r="M38" s="90"/>
      <c r="N38" s="89">
        <v>29401</v>
      </c>
      <c r="O38" s="93"/>
      <c r="P38" s="87"/>
      <c r="Q38" s="86"/>
    </row>
    <row r="39" spans="1:17" x14ac:dyDescent="0.2">
      <c r="A39" s="44">
        <v>31</v>
      </c>
      <c r="B39" s="190">
        <v>-35819</v>
      </c>
      <c r="C39" s="190">
        <v>36980</v>
      </c>
      <c r="D39" s="191">
        <v>-28898</v>
      </c>
      <c r="E39" s="192">
        <v>29487</v>
      </c>
      <c r="F39" s="94"/>
      <c r="J39" s="92"/>
      <c r="K39" s="91"/>
      <c r="L39" s="91"/>
      <c r="M39" s="90"/>
      <c r="N39" s="89">
        <v>28898</v>
      </c>
      <c r="O39" s="93"/>
      <c r="P39" s="87"/>
      <c r="Q39" s="86"/>
    </row>
    <row r="40" spans="1:17" x14ac:dyDescent="0.2">
      <c r="A40" s="44">
        <v>32</v>
      </c>
      <c r="B40" s="190">
        <v>-35819</v>
      </c>
      <c r="C40" s="190">
        <v>36365</v>
      </c>
      <c r="D40" s="191">
        <v>-30470</v>
      </c>
      <c r="E40" s="192">
        <v>31441</v>
      </c>
      <c r="F40" s="94"/>
      <c r="J40" s="92"/>
      <c r="K40" s="91"/>
      <c r="L40" s="91"/>
      <c r="M40" s="90"/>
      <c r="N40" s="89">
        <v>30470</v>
      </c>
      <c r="O40" s="93"/>
      <c r="P40" s="87"/>
      <c r="Q40" s="86"/>
    </row>
    <row r="41" spans="1:17" x14ac:dyDescent="0.2">
      <c r="A41" s="44">
        <v>33</v>
      </c>
      <c r="B41" s="190">
        <v>-35044</v>
      </c>
      <c r="C41" s="190">
        <v>36579</v>
      </c>
      <c r="D41" s="191">
        <v>-30370</v>
      </c>
      <c r="E41" s="192">
        <v>32166</v>
      </c>
      <c r="F41" s="94"/>
      <c r="J41" s="92"/>
      <c r="K41" s="91"/>
      <c r="L41" s="91"/>
      <c r="M41" s="90"/>
      <c r="N41" s="89">
        <v>30370</v>
      </c>
      <c r="O41" s="93"/>
      <c r="P41" s="87"/>
      <c r="Q41" s="86"/>
    </row>
    <row r="42" spans="1:17" x14ac:dyDescent="0.2">
      <c r="A42" s="44">
        <v>34</v>
      </c>
      <c r="B42" s="190">
        <v>-33983</v>
      </c>
      <c r="C42" s="190">
        <v>35459</v>
      </c>
      <c r="D42" s="191">
        <v>-31234</v>
      </c>
      <c r="E42" s="192">
        <v>32606</v>
      </c>
      <c r="F42" s="94"/>
      <c r="J42" s="92"/>
      <c r="K42" s="91"/>
      <c r="L42" s="91"/>
      <c r="M42" s="90"/>
      <c r="N42" s="89">
        <v>31234</v>
      </c>
      <c r="O42" s="93"/>
      <c r="P42" s="87"/>
      <c r="Q42" s="86"/>
    </row>
    <row r="43" spans="1:17" x14ac:dyDescent="0.2">
      <c r="A43" s="44">
        <v>35</v>
      </c>
      <c r="B43" s="190">
        <v>-34304</v>
      </c>
      <c r="C43" s="190">
        <v>35961</v>
      </c>
      <c r="D43" s="191">
        <v>-33099</v>
      </c>
      <c r="E43" s="192">
        <v>34889</v>
      </c>
      <c r="F43" s="94"/>
      <c r="J43" s="92"/>
      <c r="K43" s="91"/>
      <c r="L43" s="91"/>
      <c r="M43" s="90"/>
      <c r="N43" s="89">
        <v>33099</v>
      </c>
      <c r="O43" s="93"/>
      <c r="P43" s="87"/>
      <c r="Q43" s="86"/>
    </row>
    <row r="44" spans="1:17" x14ac:dyDescent="0.2">
      <c r="A44" s="44">
        <v>36</v>
      </c>
      <c r="B44" s="190">
        <v>-34613</v>
      </c>
      <c r="C44" s="190">
        <v>36497</v>
      </c>
      <c r="D44" s="191">
        <v>-34942</v>
      </c>
      <c r="E44" s="192">
        <v>37541</v>
      </c>
      <c r="F44" s="94"/>
      <c r="J44" s="92"/>
      <c r="K44" s="91"/>
      <c r="L44" s="91"/>
      <c r="M44" s="90"/>
      <c r="N44" s="89">
        <v>34942</v>
      </c>
      <c r="O44" s="93"/>
      <c r="P44" s="87"/>
      <c r="Q44" s="86"/>
    </row>
    <row r="45" spans="1:17" x14ac:dyDescent="0.2">
      <c r="A45" s="44">
        <v>37</v>
      </c>
      <c r="B45" s="190">
        <v>-34557</v>
      </c>
      <c r="C45" s="190">
        <v>35913</v>
      </c>
      <c r="D45" s="191">
        <v>-36503</v>
      </c>
      <c r="E45" s="192">
        <v>39339</v>
      </c>
      <c r="F45" s="94"/>
      <c r="J45" s="92"/>
      <c r="K45" s="91"/>
      <c r="L45" s="91"/>
      <c r="M45" s="90"/>
      <c r="N45" s="89">
        <v>36503</v>
      </c>
      <c r="O45" s="93"/>
      <c r="P45" s="87"/>
      <c r="Q45" s="86"/>
    </row>
    <row r="46" spans="1:17" x14ac:dyDescent="0.2">
      <c r="A46" s="44">
        <v>38</v>
      </c>
      <c r="B46" s="190">
        <v>-34016</v>
      </c>
      <c r="C46" s="190">
        <v>35192</v>
      </c>
      <c r="D46" s="191">
        <v>-36217</v>
      </c>
      <c r="E46" s="192">
        <v>38995</v>
      </c>
      <c r="F46" s="94"/>
      <c r="J46" s="92"/>
      <c r="K46" s="91"/>
      <c r="L46" s="91"/>
      <c r="M46" s="90"/>
      <c r="N46" s="89">
        <v>36217</v>
      </c>
      <c r="O46" s="93"/>
      <c r="P46" s="87"/>
      <c r="Q46" s="86"/>
    </row>
    <row r="47" spans="1:17" x14ac:dyDescent="0.2">
      <c r="A47" s="44">
        <v>39</v>
      </c>
      <c r="B47" s="190">
        <v>-33259</v>
      </c>
      <c r="C47" s="190">
        <v>33685</v>
      </c>
      <c r="D47" s="191">
        <v>-37885</v>
      </c>
      <c r="E47" s="192">
        <v>40464</v>
      </c>
      <c r="F47" s="94"/>
      <c r="J47" s="92"/>
      <c r="K47" s="91"/>
      <c r="L47" s="91"/>
      <c r="M47" s="90"/>
      <c r="N47" s="89">
        <v>37885</v>
      </c>
      <c r="O47" s="93"/>
      <c r="P47" s="87"/>
      <c r="Q47" s="86"/>
    </row>
    <row r="48" spans="1:17" x14ac:dyDescent="0.2">
      <c r="A48" s="44">
        <v>40</v>
      </c>
      <c r="B48" s="190">
        <v>-30305</v>
      </c>
      <c r="C48" s="190">
        <v>31815</v>
      </c>
      <c r="D48" s="191">
        <v>-38627</v>
      </c>
      <c r="E48" s="192">
        <v>41418</v>
      </c>
      <c r="F48" s="94"/>
      <c r="J48" s="92"/>
      <c r="K48" s="91"/>
      <c r="L48" s="91"/>
      <c r="M48" s="90"/>
      <c r="N48" s="89">
        <v>38627</v>
      </c>
      <c r="O48" s="93"/>
      <c r="P48" s="87"/>
      <c r="Q48" s="86"/>
    </row>
    <row r="49" spans="1:17" x14ac:dyDescent="0.2">
      <c r="A49" s="44">
        <v>41</v>
      </c>
      <c r="B49" s="190">
        <v>-30240</v>
      </c>
      <c r="C49" s="190">
        <v>30712</v>
      </c>
      <c r="D49" s="191">
        <v>-39651</v>
      </c>
      <c r="E49" s="192">
        <v>41465</v>
      </c>
      <c r="F49" s="94"/>
      <c r="J49" s="92"/>
      <c r="K49" s="91"/>
      <c r="L49" s="91"/>
      <c r="M49" s="90"/>
      <c r="N49" s="89">
        <v>39651</v>
      </c>
      <c r="O49" s="93"/>
      <c r="P49" s="87"/>
      <c r="Q49" s="86"/>
    </row>
    <row r="50" spans="1:17" x14ac:dyDescent="0.2">
      <c r="A50" s="44">
        <v>42</v>
      </c>
      <c r="B50" s="190">
        <v>-31456</v>
      </c>
      <c r="C50" s="190">
        <v>32769</v>
      </c>
      <c r="D50" s="191">
        <v>-39039</v>
      </c>
      <c r="E50" s="192">
        <v>41551</v>
      </c>
      <c r="F50" s="94"/>
      <c r="J50" s="92"/>
      <c r="K50" s="91"/>
      <c r="L50" s="91"/>
      <c r="M50" s="90"/>
      <c r="N50" s="89">
        <v>39039</v>
      </c>
      <c r="O50" s="93"/>
      <c r="P50" s="87"/>
      <c r="Q50" s="86"/>
    </row>
    <row r="51" spans="1:17" x14ac:dyDescent="0.2">
      <c r="A51" s="44">
        <v>43</v>
      </c>
      <c r="B51" s="190">
        <v>-31362</v>
      </c>
      <c r="C51" s="190">
        <v>33233</v>
      </c>
      <c r="D51" s="191">
        <v>-40625</v>
      </c>
      <c r="E51" s="192">
        <v>42694</v>
      </c>
      <c r="F51" s="94"/>
      <c r="J51" s="92"/>
      <c r="K51" s="91"/>
      <c r="L51" s="91"/>
      <c r="M51" s="90"/>
      <c r="N51" s="89">
        <v>40625</v>
      </c>
      <c r="O51" s="93"/>
      <c r="P51" s="87"/>
      <c r="Q51" s="86"/>
    </row>
    <row r="52" spans="1:17" x14ac:dyDescent="0.2">
      <c r="A52" s="44">
        <v>44</v>
      </c>
      <c r="B52" s="190">
        <v>-32212</v>
      </c>
      <c r="C52" s="190">
        <v>33418</v>
      </c>
      <c r="D52" s="191">
        <v>-39918</v>
      </c>
      <c r="E52" s="192">
        <v>42790</v>
      </c>
      <c r="F52" s="94"/>
      <c r="J52" s="92"/>
      <c r="K52" s="91"/>
      <c r="L52" s="91"/>
      <c r="M52" s="90"/>
      <c r="N52" s="89">
        <v>39918</v>
      </c>
      <c r="O52" s="93"/>
      <c r="P52" s="87"/>
      <c r="Q52" s="86"/>
    </row>
    <row r="53" spans="1:17" x14ac:dyDescent="0.2">
      <c r="A53" s="44">
        <v>45</v>
      </c>
      <c r="B53" s="190">
        <v>-34047</v>
      </c>
      <c r="C53" s="190">
        <v>35596</v>
      </c>
      <c r="D53" s="191">
        <v>-39986</v>
      </c>
      <c r="E53" s="192">
        <v>42445</v>
      </c>
      <c r="F53" s="94"/>
      <c r="J53" s="92"/>
      <c r="K53" s="91"/>
      <c r="L53" s="91"/>
      <c r="M53" s="90"/>
      <c r="N53" s="89">
        <v>39986</v>
      </c>
      <c r="O53" s="93"/>
      <c r="P53" s="87"/>
      <c r="Q53" s="86"/>
    </row>
    <row r="54" spans="1:17" x14ac:dyDescent="0.2">
      <c r="A54" s="44">
        <v>46</v>
      </c>
      <c r="B54" s="190">
        <v>-35633</v>
      </c>
      <c r="C54" s="190">
        <v>38172</v>
      </c>
      <c r="D54" s="191">
        <v>-39682</v>
      </c>
      <c r="E54" s="192">
        <v>41104</v>
      </c>
      <c r="F54" s="94"/>
      <c r="J54" s="92"/>
      <c r="K54" s="91"/>
      <c r="L54" s="91"/>
      <c r="M54" s="90"/>
      <c r="N54" s="89">
        <v>39682</v>
      </c>
      <c r="O54" s="93"/>
      <c r="P54" s="87"/>
      <c r="Q54" s="86"/>
    </row>
    <row r="55" spans="1:17" x14ac:dyDescent="0.2">
      <c r="A55" s="44">
        <v>47</v>
      </c>
      <c r="B55" s="190">
        <v>-36742</v>
      </c>
      <c r="C55" s="190">
        <v>39954</v>
      </c>
      <c r="D55" s="191">
        <v>-38619</v>
      </c>
      <c r="E55" s="192">
        <v>40463</v>
      </c>
      <c r="F55" s="94"/>
      <c r="J55" s="92"/>
      <c r="K55" s="91"/>
      <c r="L55" s="91"/>
      <c r="M55" s="90"/>
      <c r="N55" s="89">
        <v>38619</v>
      </c>
      <c r="O55" s="93"/>
      <c r="P55" s="87"/>
      <c r="Q55" s="86"/>
    </row>
    <row r="56" spans="1:17" x14ac:dyDescent="0.2">
      <c r="A56" s="44">
        <v>48</v>
      </c>
      <c r="B56" s="190">
        <v>-36320</v>
      </c>
      <c r="C56" s="190">
        <v>39228</v>
      </c>
      <c r="D56" s="191">
        <v>-37583</v>
      </c>
      <c r="E56" s="192">
        <v>39078</v>
      </c>
      <c r="F56" s="94"/>
      <c r="J56" s="92"/>
      <c r="K56" s="91"/>
      <c r="L56" s="91"/>
      <c r="M56" s="90"/>
      <c r="N56" s="89">
        <v>37583</v>
      </c>
      <c r="O56" s="93"/>
      <c r="P56" s="87"/>
      <c r="Q56" s="86"/>
    </row>
    <row r="57" spans="1:17" x14ac:dyDescent="0.2">
      <c r="A57" s="44">
        <v>49</v>
      </c>
      <c r="B57" s="190">
        <v>-37819</v>
      </c>
      <c r="C57" s="190">
        <v>40776</v>
      </c>
      <c r="D57" s="191">
        <v>-37161</v>
      </c>
      <c r="E57" s="192">
        <v>39088</v>
      </c>
      <c r="F57" s="94"/>
      <c r="J57" s="92"/>
      <c r="K57" s="91"/>
      <c r="L57" s="91"/>
      <c r="M57" s="90"/>
      <c r="N57" s="89">
        <v>37161</v>
      </c>
      <c r="O57" s="93"/>
      <c r="P57" s="87"/>
      <c r="Q57" s="86"/>
    </row>
    <row r="58" spans="1:17" x14ac:dyDescent="0.2">
      <c r="A58" s="44">
        <v>50</v>
      </c>
      <c r="B58" s="190">
        <v>-38490</v>
      </c>
      <c r="C58" s="190">
        <v>41471</v>
      </c>
      <c r="D58" s="191">
        <v>-36276</v>
      </c>
      <c r="E58" s="192">
        <v>38073</v>
      </c>
      <c r="F58" s="94"/>
      <c r="J58" s="92"/>
      <c r="K58" s="91"/>
      <c r="L58" s="91"/>
      <c r="M58" s="90"/>
      <c r="N58" s="89">
        <v>36276</v>
      </c>
      <c r="O58" s="93"/>
      <c r="P58" s="87"/>
      <c r="Q58" s="86"/>
    </row>
    <row r="59" spans="1:17" x14ac:dyDescent="0.2">
      <c r="A59" s="44">
        <v>51</v>
      </c>
      <c r="B59" s="190">
        <v>-39277</v>
      </c>
      <c r="C59" s="190">
        <v>41295</v>
      </c>
      <c r="D59" s="191">
        <v>-35598</v>
      </c>
      <c r="E59" s="192">
        <v>37035</v>
      </c>
      <c r="F59" s="94"/>
      <c r="J59" s="92"/>
      <c r="K59" s="91"/>
      <c r="L59" s="91"/>
      <c r="M59" s="90"/>
      <c r="N59" s="89">
        <v>35598</v>
      </c>
      <c r="O59" s="93"/>
      <c r="P59" s="87"/>
      <c r="Q59" s="86"/>
    </row>
    <row r="60" spans="1:17" x14ac:dyDescent="0.2">
      <c r="A60" s="44">
        <v>52</v>
      </c>
      <c r="B60" s="190">
        <v>-38616</v>
      </c>
      <c r="C60" s="190">
        <v>41262</v>
      </c>
      <c r="D60" s="191">
        <v>-34761</v>
      </c>
      <c r="E60" s="192">
        <v>35934</v>
      </c>
      <c r="F60" s="94"/>
      <c r="J60" s="92"/>
      <c r="K60" s="91"/>
      <c r="L60" s="91"/>
      <c r="M60" s="90"/>
      <c r="N60" s="89">
        <v>34761</v>
      </c>
      <c r="O60" s="93"/>
      <c r="P60" s="87"/>
      <c r="Q60" s="86"/>
    </row>
    <row r="61" spans="1:17" x14ac:dyDescent="0.2">
      <c r="A61" s="44">
        <v>53</v>
      </c>
      <c r="B61" s="190">
        <v>-40178</v>
      </c>
      <c r="C61" s="190">
        <v>42493</v>
      </c>
      <c r="D61" s="191">
        <v>-33308</v>
      </c>
      <c r="E61" s="192">
        <v>34549</v>
      </c>
      <c r="F61" s="94"/>
      <c r="J61" s="92"/>
      <c r="K61" s="91"/>
      <c r="L61" s="91"/>
      <c r="M61" s="90"/>
      <c r="N61" s="89">
        <v>33308</v>
      </c>
      <c r="O61" s="93"/>
      <c r="P61" s="87"/>
      <c r="Q61" s="86"/>
    </row>
    <row r="62" spans="1:17" x14ac:dyDescent="0.2">
      <c r="A62" s="44">
        <v>54</v>
      </c>
      <c r="B62" s="190">
        <v>-39308</v>
      </c>
      <c r="C62" s="190">
        <v>42297</v>
      </c>
      <c r="D62" s="191">
        <v>-33066</v>
      </c>
      <c r="E62" s="192">
        <v>34126</v>
      </c>
      <c r="F62" s="94"/>
      <c r="J62" s="92"/>
      <c r="K62" s="91"/>
      <c r="L62" s="91"/>
      <c r="M62" s="90"/>
      <c r="N62" s="89">
        <v>33066</v>
      </c>
      <c r="O62" s="93"/>
      <c r="P62" s="87"/>
      <c r="Q62" s="86"/>
    </row>
    <row r="63" spans="1:17" x14ac:dyDescent="0.2">
      <c r="A63" s="44">
        <v>55</v>
      </c>
      <c r="B63" s="190">
        <v>-39354</v>
      </c>
      <c r="C63" s="190">
        <v>41967</v>
      </c>
      <c r="D63" s="191">
        <v>-32467</v>
      </c>
      <c r="E63" s="192">
        <v>33507</v>
      </c>
      <c r="F63" s="94"/>
      <c r="J63" s="92"/>
      <c r="K63" s="91"/>
      <c r="L63" s="91"/>
      <c r="M63" s="90"/>
      <c r="N63" s="89">
        <v>32467</v>
      </c>
      <c r="O63" s="93"/>
      <c r="P63" s="87"/>
      <c r="Q63" s="86"/>
    </row>
    <row r="64" spans="1:17" x14ac:dyDescent="0.2">
      <c r="A64" s="44">
        <v>56</v>
      </c>
      <c r="B64" s="190">
        <v>-38748</v>
      </c>
      <c r="C64" s="190">
        <v>40603</v>
      </c>
      <c r="D64" s="191">
        <v>-31317</v>
      </c>
      <c r="E64" s="192">
        <v>32489</v>
      </c>
      <c r="F64" s="94"/>
      <c r="J64" s="92"/>
      <c r="K64" s="91"/>
      <c r="L64" s="91"/>
      <c r="M64" s="90"/>
      <c r="N64" s="89">
        <v>31317</v>
      </c>
      <c r="O64" s="93"/>
      <c r="P64" s="87"/>
      <c r="Q64" s="86"/>
    </row>
    <row r="65" spans="1:17" x14ac:dyDescent="0.2">
      <c r="A65" s="44">
        <v>57</v>
      </c>
      <c r="B65" s="190">
        <v>-37685</v>
      </c>
      <c r="C65" s="190">
        <v>39689</v>
      </c>
      <c r="D65" s="191">
        <v>-31923</v>
      </c>
      <c r="E65" s="192">
        <v>33115</v>
      </c>
      <c r="F65" s="94"/>
      <c r="J65" s="92"/>
      <c r="K65" s="91"/>
      <c r="L65" s="91"/>
      <c r="M65" s="90"/>
      <c r="N65" s="89">
        <v>31923</v>
      </c>
      <c r="O65" s="93"/>
      <c r="P65" s="87"/>
      <c r="Q65" s="86"/>
    </row>
    <row r="66" spans="1:17" x14ac:dyDescent="0.2">
      <c r="A66" s="44">
        <v>58</v>
      </c>
      <c r="B66" s="190">
        <v>-36500</v>
      </c>
      <c r="C66" s="190">
        <v>38242</v>
      </c>
      <c r="D66" s="191">
        <v>-32236</v>
      </c>
      <c r="E66" s="192">
        <v>33114</v>
      </c>
      <c r="F66" s="94"/>
      <c r="J66" s="92"/>
      <c r="K66" s="91"/>
      <c r="L66" s="91"/>
      <c r="M66" s="90"/>
      <c r="N66" s="89">
        <v>32236</v>
      </c>
      <c r="O66" s="93"/>
      <c r="P66" s="87"/>
      <c r="Q66" s="86"/>
    </row>
    <row r="67" spans="1:17" x14ac:dyDescent="0.2">
      <c r="A67" s="44">
        <v>59</v>
      </c>
      <c r="B67" s="190">
        <v>-35765</v>
      </c>
      <c r="C67" s="190">
        <v>38107</v>
      </c>
      <c r="D67" s="191">
        <v>-33225</v>
      </c>
      <c r="E67" s="192">
        <v>34287</v>
      </c>
      <c r="F67" s="94"/>
      <c r="J67" s="92"/>
      <c r="K67" s="91"/>
      <c r="L67" s="91"/>
      <c r="M67" s="90"/>
      <c r="N67" s="89">
        <v>33225</v>
      </c>
      <c r="O67" s="93"/>
      <c r="P67" s="87"/>
      <c r="Q67" s="86"/>
    </row>
    <row r="68" spans="1:17" x14ac:dyDescent="0.2">
      <c r="A68" s="44">
        <v>60</v>
      </c>
      <c r="B68" s="190">
        <v>-34827</v>
      </c>
      <c r="C68" s="190">
        <v>37003</v>
      </c>
      <c r="D68" s="191">
        <v>-34223</v>
      </c>
      <c r="E68" s="192">
        <v>35498</v>
      </c>
      <c r="F68" s="94"/>
      <c r="J68" s="92"/>
      <c r="K68" s="91"/>
      <c r="L68" s="91"/>
      <c r="M68" s="90"/>
      <c r="N68" s="89">
        <v>34223</v>
      </c>
      <c r="O68" s="93"/>
      <c r="P68" s="87"/>
      <c r="Q68" s="86"/>
    </row>
    <row r="69" spans="1:17" x14ac:dyDescent="0.2">
      <c r="A69" s="44">
        <v>61</v>
      </c>
      <c r="B69" s="190">
        <v>-33894</v>
      </c>
      <c r="C69" s="190">
        <v>35770</v>
      </c>
      <c r="D69" s="191">
        <v>-37012</v>
      </c>
      <c r="E69" s="192">
        <v>38710</v>
      </c>
      <c r="F69" s="94"/>
      <c r="J69" s="92"/>
      <c r="K69" s="91"/>
      <c r="L69" s="91"/>
      <c r="M69" s="90"/>
      <c r="N69" s="89">
        <v>37012</v>
      </c>
      <c r="O69" s="93"/>
      <c r="P69" s="87"/>
      <c r="Q69" s="86"/>
    </row>
    <row r="70" spans="1:17" x14ac:dyDescent="0.2">
      <c r="A70" s="44">
        <v>62</v>
      </c>
      <c r="B70" s="190">
        <v>-32738</v>
      </c>
      <c r="C70" s="190">
        <v>34621</v>
      </c>
      <c r="D70" s="191">
        <v>-28481</v>
      </c>
      <c r="E70" s="192">
        <v>29498</v>
      </c>
      <c r="F70" s="94"/>
      <c r="J70" s="92"/>
      <c r="K70" s="91"/>
      <c r="L70" s="91"/>
      <c r="M70" s="90"/>
      <c r="N70" s="89">
        <v>28481</v>
      </c>
      <c r="O70" s="93"/>
      <c r="P70" s="87"/>
      <c r="Q70" s="86"/>
    </row>
    <row r="71" spans="1:17" x14ac:dyDescent="0.2">
      <c r="A71" s="44">
        <v>63</v>
      </c>
      <c r="B71" s="190">
        <v>-31050</v>
      </c>
      <c r="C71" s="190">
        <v>33182</v>
      </c>
      <c r="D71" s="191">
        <v>-26688</v>
      </c>
      <c r="E71" s="192">
        <v>28486</v>
      </c>
      <c r="F71" s="94"/>
      <c r="J71" s="92"/>
      <c r="K71" s="91"/>
      <c r="L71" s="91"/>
      <c r="M71" s="90"/>
      <c r="N71" s="89">
        <v>26688</v>
      </c>
      <c r="O71" s="93"/>
      <c r="P71" s="87"/>
      <c r="Q71" s="86"/>
    </row>
    <row r="72" spans="1:17" x14ac:dyDescent="0.2">
      <c r="A72" s="44">
        <v>64</v>
      </c>
      <c r="B72" s="190">
        <v>-30734</v>
      </c>
      <c r="C72" s="190">
        <v>32487</v>
      </c>
      <c r="D72" s="191">
        <v>-27380</v>
      </c>
      <c r="E72" s="192">
        <v>28995</v>
      </c>
      <c r="F72" s="94"/>
      <c r="J72" s="92"/>
      <c r="K72" s="91"/>
      <c r="L72" s="91"/>
      <c r="M72" s="90"/>
      <c r="N72" s="89">
        <v>27380</v>
      </c>
      <c r="O72" s="93"/>
      <c r="P72" s="87"/>
      <c r="Q72" s="86"/>
    </row>
    <row r="73" spans="1:17" x14ac:dyDescent="0.2">
      <c r="A73" s="44">
        <v>65</v>
      </c>
      <c r="B73" s="190">
        <v>-29878</v>
      </c>
      <c r="C73" s="190">
        <v>31832</v>
      </c>
      <c r="D73" s="191">
        <v>-26067</v>
      </c>
      <c r="E73" s="192">
        <v>28722</v>
      </c>
      <c r="F73" s="94"/>
      <c r="J73" s="92"/>
      <c r="K73" s="91"/>
      <c r="L73" s="91"/>
      <c r="M73" s="90"/>
      <c r="N73" s="89">
        <v>26067</v>
      </c>
      <c r="O73" s="93"/>
      <c r="P73" s="87"/>
      <c r="Q73" s="86"/>
    </row>
    <row r="74" spans="1:17" x14ac:dyDescent="0.2">
      <c r="A74" s="44">
        <v>66</v>
      </c>
      <c r="B74" s="190">
        <v>-28670</v>
      </c>
      <c r="C74" s="190">
        <v>30645</v>
      </c>
      <c r="D74" s="191">
        <v>-23918</v>
      </c>
      <c r="E74" s="192">
        <v>26762</v>
      </c>
      <c r="F74" s="94"/>
      <c r="J74" s="92"/>
      <c r="K74" s="91"/>
      <c r="L74" s="91"/>
      <c r="M74" s="90"/>
      <c r="N74" s="89">
        <v>23918</v>
      </c>
      <c r="O74" s="93"/>
      <c r="P74" s="87"/>
      <c r="Q74" s="86"/>
    </row>
    <row r="75" spans="1:17" x14ac:dyDescent="0.2">
      <c r="A75" s="44">
        <v>67</v>
      </c>
      <c r="B75" s="190">
        <v>-28628</v>
      </c>
      <c r="C75" s="190">
        <v>30850</v>
      </c>
      <c r="D75" s="191">
        <v>-22124</v>
      </c>
      <c r="E75" s="192">
        <v>25258</v>
      </c>
      <c r="F75" s="94"/>
      <c r="J75" s="92"/>
      <c r="K75" s="91"/>
      <c r="L75" s="91"/>
      <c r="M75" s="90"/>
      <c r="N75" s="89">
        <v>22124</v>
      </c>
      <c r="O75" s="93"/>
      <c r="P75" s="87"/>
      <c r="Q75" s="86"/>
    </row>
    <row r="76" spans="1:17" x14ac:dyDescent="0.2">
      <c r="A76" s="44">
        <v>68</v>
      </c>
      <c r="B76" s="190">
        <v>-28748</v>
      </c>
      <c r="C76" s="190">
        <v>30733</v>
      </c>
      <c r="D76" s="191">
        <v>-22748</v>
      </c>
      <c r="E76" s="192">
        <v>25940</v>
      </c>
      <c r="F76" s="94"/>
      <c r="J76" s="92"/>
      <c r="K76" s="91"/>
      <c r="L76" s="91"/>
      <c r="M76" s="90"/>
      <c r="N76" s="89">
        <v>22748</v>
      </c>
      <c r="O76" s="93"/>
      <c r="P76" s="87"/>
      <c r="Q76" s="86"/>
    </row>
    <row r="77" spans="1:17" x14ac:dyDescent="0.2">
      <c r="A77" s="44">
        <v>69</v>
      </c>
      <c r="B77" s="190">
        <v>-29090</v>
      </c>
      <c r="C77" s="190">
        <v>31339</v>
      </c>
      <c r="D77" s="191">
        <v>-22349</v>
      </c>
      <c r="E77" s="192">
        <v>25515</v>
      </c>
      <c r="F77" s="94"/>
      <c r="J77" s="92"/>
      <c r="K77" s="91"/>
      <c r="L77" s="91"/>
      <c r="M77" s="90"/>
      <c r="N77" s="89">
        <v>22349</v>
      </c>
      <c r="O77" s="93"/>
      <c r="P77" s="87"/>
      <c r="Q77" s="86"/>
    </row>
    <row r="78" spans="1:17" x14ac:dyDescent="0.2">
      <c r="A78" s="44">
        <v>70</v>
      </c>
      <c r="B78" s="190">
        <v>-29649</v>
      </c>
      <c r="C78" s="190">
        <v>32133</v>
      </c>
      <c r="D78" s="191">
        <v>-21718</v>
      </c>
      <c r="E78" s="192">
        <v>25062</v>
      </c>
      <c r="F78" s="94"/>
      <c r="J78" s="92"/>
      <c r="K78" s="91"/>
      <c r="L78" s="91"/>
      <c r="M78" s="90"/>
      <c r="N78" s="89">
        <v>21718</v>
      </c>
      <c r="O78" s="93"/>
      <c r="P78" s="87"/>
      <c r="Q78" s="86"/>
    </row>
    <row r="79" spans="1:17" x14ac:dyDescent="0.2">
      <c r="A79" s="44">
        <v>71</v>
      </c>
      <c r="B79" s="190">
        <v>-31649</v>
      </c>
      <c r="C79" s="190">
        <v>34834</v>
      </c>
      <c r="D79" s="191">
        <v>-20385</v>
      </c>
      <c r="E79" s="192">
        <v>24561</v>
      </c>
      <c r="F79" s="94"/>
      <c r="J79" s="92"/>
      <c r="K79" s="91"/>
      <c r="L79" s="91"/>
      <c r="M79" s="90"/>
      <c r="N79" s="89">
        <v>20385</v>
      </c>
      <c r="O79" s="93"/>
      <c r="P79" s="87"/>
      <c r="Q79" s="86"/>
    </row>
    <row r="80" spans="1:17" x14ac:dyDescent="0.2">
      <c r="A80" s="44">
        <v>72</v>
      </c>
      <c r="B80" s="190">
        <v>-23530</v>
      </c>
      <c r="C80" s="190">
        <v>26024</v>
      </c>
      <c r="D80" s="191">
        <v>-19677</v>
      </c>
      <c r="E80" s="192">
        <v>23950</v>
      </c>
      <c r="F80" s="94"/>
      <c r="J80" s="92"/>
      <c r="K80" s="91"/>
      <c r="L80" s="91"/>
      <c r="M80" s="90"/>
      <c r="N80" s="89">
        <v>19677</v>
      </c>
      <c r="O80" s="93"/>
      <c r="P80" s="87"/>
      <c r="Q80" s="86"/>
    </row>
    <row r="81" spans="1:17" x14ac:dyDescent="0.2">
      <c r="A81" s="44">
        <v>73</v>
      </c>
      <c r="B81" s="190">
        <v>-21656</v>
      </c>
      <c r="C81" s="190">
        <v>24750</v>
      </c>
      <c r="D81" s="191">
        <v>-18792</v>
      </c>
      <c r="E81" s="192">
        <v>23218</v>
      </c>
      <c r="F81" s="94"/>
      <c r="J81" s="92"/>
      <c r="K81" s="91"/>
      <c r="L81" s="91"/>
      <c r="M81" s="90"/>
      <c r="N81" s="89">
        <v>18792</v>
      </c>
      <c r="O81" s="93"/>
      <c r="P81" s="87"/>
      <c r="Q81" s="86"/>
    </row>
    <row r="82" spans="1:17" x14ac:dyDescent="0.2">
      <c r="A82" s="44">
        <v>74</v>
      </c>
      <c r="B82" s="190">
        <v>-21871</v>
      </c>
      <c r="C82" s="190">
        <v>24869</v>
      </c>
      <c r="D82" s="191">
        <v>-17470</v>
      </c>
      <c r="E82" s="192">
        <v>22064</v>
      </c>
      <c r="F82" s="94"/>
      <c r="J82" s="92"/>
      <c r="K82" s="91"/>
      <c r="L82" s="91"/>
      <c r="M82" s="90"/>
      <c r="N82" s="89">
        <v>17470</v>
      </c>
      <c r="O82" s="93"/>
      <c r="P82" s="87"/>
      <c r="Q82" s="86"/>
    </row>
    <row r="83" spans="1:17" x14ac:dyDescent="0.2">
      <c r="A83" s="44">
        <v>75</v>
      </c>
      <c r="B83" s="190">
        <v>-20050</v>
      </c>
      <c r="C83" s="190">
        <v>23982</v>
      </c>
      <c r="D83" s="191">
        <v>-16454</v>
      </c>
      <c r="E83" s="192">
        <v>21189</v>
      </c>
      <c r="F83" s="94"/>
      <c r="J83" s="92"/>
      <c r="K83" s="91"/>
      <c r="L83" s="91"/>
      <c r="M83" s="90"/>
      <c r="N83" s="89">
        <v>16454</v>
      </c>
      <c r="O83" s="93"/>
      <c r="P83" s="87"/>
      <c r="Q83" s="86"/>
    </row>
    <row r="84" spans="1:17" x14ac:dyDescent="0.2">
      <c r="A84" s="44">
        <v>76</v>
      </c>
      <c r="B84" s="190">
        <v>-17826</v>
      </c>
      <c r="C84" s="190">
        <v>21992</v>
      </c>
      <c r="D84" s="191">
        <v>-15944</v>
      </c>
      <c r="E84" s="192">
        <v>21290</v>
      </c>
      <c r="F84" s="94"/>
      <c r="J84" s="92"/>
      <c r="K84" s="91"/>
      <c r="L84" s="91"/>
      <c r="M84" s="90"/>
      <c r="N84" s="89">
        <v>15944</v>
      </c>
      <c r="O84" s="93"/>
      <c r="P84" s="87"/>
      <c r="Q84" s="86"/>
    </row>
    <row r="85" spans="1:17" x14ac:dyDescent="0.2">
      <c r="A85" s="44">
        <v>77</v>
      </c>
      <c r="B85" s="190">
        <v>-15984</v>
      </c>
      <c r="C85" s="190">
        <v>20286</v>
      </c>
      <c r="D85" s="191">
        <v>-14848</v>
      </c>
      <c r="E85" s="192">
        <v>20357</v>
      </c>
      <c r="F85" s="94"/>
      <c r="J85" s="92"/>
      <c r="K85" s="91"/>
      <c r="L85" s="91"/>
      <c r="M85" s="90"/>
      <c r="N85" s="89">
        <v>14848</v>
      </c>
      <c r="O85" s="93"/>
      <c r="P85" s="87"/>
      <c r="Q85" s="86"/>
    </row>
    <row r="86" spans="1:17" x14ac:dyDescent="0.2">
      <c r="A86" s="44">
        <v>78</v>
      </c>
      <c r="B86" s="190">
        <v>-16027</v>
      </c>
      <c r="C86" s="190">
        <v>20280</v>
      </c>
      <c r="D86" s="191">
        <v>-13422</v>
      </c>
      <c r="E86" s="192">
        <v>19392</v>
      </c>
      <c r="F86" s="94"/>
      <c r="J86" s="92"/>
      <c r="K86" s="91"/>
      <c r="L86" s="91"/>
      <c r="M86" s="90"/>
      <c r="N86" s="89">
        <v>13422</v>
      </c>
      <c r="O86" s="93"/>
      <c r="P86" s="87"/>
      <c r="Q86" s="86"/>
    </row>
    <row r="87" spans="1:17" x14ac:dyDescent="0.2">
      <c r="A87" s="44">
        <v>79</v>
      </c>
      <c r="B87" s="190">
        <v>-15154</v>
      </c>
      <c r="C87" s="190">
        <v>19521</v>
      </c>
      <c r="D87" s="191">
        <v>-12428</v>
      </c>
      <c r="E87" s="192">
        <v>18224</v>
      </c>
      <c r="F87" s="94"/>
      <c r="J87" s="92"/>
      <c r="K87" s="91"/>
      <c r="L87" s="91"/>
      <c r="M87" s="90"/>
      <c r="N87" s="89">
        <v>12428</v>
      </c>
      <c r="O87" s="93"/>
      <c r="P87" s="87"/>
      <c r="Q87" s="86"/>
    </row>
    <row r="88" spans="1:17" x14ac:dyDescent="0.2">
      <c r="A88" s="44">
        <v>80</v>
      </c>
      <c r="B88" s="190">
        <v>-14285</v>
      </c>
      <c r="C88" s="190">
        <v>18649</v>
      </c>
      <c r="D88" s="191">
        <v>-10943</v>
      </c>
      <c r="E88" s="192">
        <v>16568</v>
      </c>
      <c r="F88" s="94"/>
      <c r="J88" s="92"/>
      <c r="K88" s="91"/>
      <c r="L88" s="91"/>
      <c r="M88" s="90"/>
      <c r="N88" s="89">
        <v>10943</v>
      </c>
      <c r="O88" s="93"/>
      <c r="P88" s="87"/>
      <c r="Q88" s="86"/>
    </row>
    <row r="89" spans="1:17" x14ac:dyDescent="0.2">
      <c r="A89" s="44">
        <v>81</v>
      </c>
      <c r="B89" s="190">
        <v>-12610</v>
      </c>
      <c r="C89" s="190">
        <v>17658</v>
      </c>
      <c r="D89" s="191">
        <v>-10070</v>
      </c>
      <c r="E89" s="192">
        <v>15744</v>
      </c>
      <c r="F89" s="94"/>
      <c r="J89" s="92"/>
      <c r="K89" s="91"/>
      <c r="L89" s="91"/>
      <c r="M89" s="90"/>
      <c r="N89" s="89">
        <v>10070</v>
      </c>
      <c r="O89" s="93"/>
      <c r="P89" s="87"/>
      <c r="Q89" s="86"/>
    </row>
    <row r="90" spans="1:17" x14ac:dyDescent="0.2">
      <c r="A90" s="44">
        <v>82</v>
      </c>
      <c r="B90" s="190">
        <v>-11644</v>
      </c>
      <c r="C90" s="190">
        <v>16493</v>
      </c>
      <c r="D90" s="191">
        <v>-9206</v>
      </c>
      <c r="E90" s="192">
        <v>15234</v>
      </c>
      <c r="F90" s="94"/>
      <c r="J90" s="92"/>
      <c r="K90" s="91"/>
      <c r="L90" s="91"/>
      <c r="M90" s="90"/>
      <c r="N90" s="89">
        <v>9206</v>
      </c>
      <c r="O90" s="93"/>
      <c r="P90" s="87"/>
      <c r="Q90" s="86"/>
    </row>
    <row r="91" spans="1:17" x14ac:dyDescent="0.2">
      <c r="A91" s="44">
        <v>83</v>
      </c>
      <c r="B91" s="190">
        <v>-10622</v>
      </c>
      <c r="C91" s="190">
        <v>15250</v>
      </c>
      <c r="D91" s="191">
        <v>-7985</v>
      </c>
      <c r="E91" s="192">
        <v>13650</v>
      </c>
      <c r="F91" s="94"/>
      <c r="J91" s="92"/>
      <c r="K91" s="91"/>
      <c r="L91" s="91"/>
      <c r="M91" s="90"/>
      <c r="N91" s="89">
        <v>7985</v>
      </c>
      <c r="O91" s="93"/>
      <c r="P91" s="87"/>
      <c r="Q91" s="86"/>
    </row>
    <row r="92" spans="1:17" x14ac:dyDescent="0.2">
      <c r="A92" s="44">
        <v>84</v>
      </c>
      <c r="B92" s="190">
        <v>-9163</v>
      </c>
      <c r="C92" s="190">
        <v>13884</v>
      </c>
      <c r="D92" s="191">
        <v>-7114</v>
      </c>
      <c r="E92" s="192">
        <v>12702</v>
      </c>
      <c r="F92" s="94"/>
      <c r="J92" s="92"/>
      <c r="K92" s="91"/>
      <c r="L92" s="91"/>
      <c r="M92" s="90"/>
      <c r="N92" s="89">
        <v>7114</v>
      </c>
      <c r="O92" s="93"/>
      <c r="P92" s="87"/>
      <c r="Q92" s="86"/>
    </row>
    <row r="93" spans="1:17" x14ac:dyDescent="0.2">
      <c r="A93" s="44">
        <v>85</v>
      </c>
      <c r="B93" s="190">
        <v>-8139</v>
      </c>
      <c r="C93" s="190">
        <v>12460</v>
      </c>
      <c r="D93" s="191">
        <v>-5755</v>
      </c>
      <c r="E93" s="192">
        <v>11335</v>
      </c>
      <c r="F93" s="94"/>
      <c r="J93" s="92"/>
      <c r="K93" s="91"/>
      <c r="L93" s="91"/>
      <c r="M93" s="90"/>
      <c r="N93" s="89">
        <v>5755</v>
      </c>
      <c r="O93" s="93"/>
      <c r="P93" s="87"/>
      <c r="Q93" s="86"/>
    </row>
    <row r="94" spans="1:17" x14ac:dyDescent="0.2">
      <c r="A94" s="44">
        <v>86</v>
      </c>
      <c r="B94" s="190">
        <v>-7240</v>
      </c>
      <c r="C94" s="190">
        <v>11739</v>
      </c>
      <c r="D94" s="191">
        <v>-5267</v>
      </c>
      <c r="E94" s="192">
        <v>10733</v>
      </c>
      <c r="F94" s="94"/>
      <c r="J94" s="92"/>
      <c r="K94" s="91"/>
      <c r="L94" s="91"/>
      <c r="M94" s="90"/>
      <c r="N94" s="89">
        <v>5267</v>
      </c>
      <c r="O94" s="93"/>
      <c r="P94" s="87"/>
      <c r="Q94" s="86"/>
    </row>
    <row r="95" spans="1:17" x14ac:dyDescent="0.2">
      <c r="A95" s="44">
        <v>87</v>
      </c>
      <c r="B95" s="190">
        <v>-6118</v>
      </c>
      <c r="C95" s="190">
        <v>10286</v>
      </c>
      <c r="D95" s="191">
        <v>-4712</v>
      </c>
      <c r="E95" s="192">
        <v>10193</v>
      </c>
      <c r="F95" s="94"/>
      <c r="J95" s="92"/>
      <c r="K95" s="91"/>
      <c r="L95" s="91"/>
      <c r="M95" s="90"/>
      <c r="N95" s="89">
        <v>4712</v>
      </c>
      <c r="O95" s="93"/>
      <c r="P95" s="87"/>
      <c r="Q95" s="86"/>
    </row>
    <row r="96" spans="1:17" x14ac:dyDescent="0.2">
      <c r="A96" s="44">
        <v>88</v>
      </c>
      <c r="B96" s="190">
        <v>-4905</v>
      </c>
      <c r="C96" s="190">
        <v>8882</v>
      </c>
      <c r="D96" s="191">
        <v>-4056</v>
      </c>
      <c r="E96" s="192">
        <v>9516</v>
      </c>
      <c r="F96" s="94"/>
      <c r="J96" s="92"/>
      <c r="K96" s="91"/>
      <c r="L96" s="91"/>
      <c r="M96" s="90"/>
      <c r="N96" s="89">
        <v>4056</v>
      </c>
      <c r="O96" s="93"/>
      <c r="P96" s="87"/>
      <c r="Q96" s="86"/>
    </row>
    <row r="97" spans="1:17" x14ac:dyDescent="0.2">
      <c r="A97" s="44">
        <v>89</v>
      </c>
      <c r="B97" s="190">
        <v>-4090</v>
      </c>
      <c r="C97" s="190">
        <v>7590</v>
      </c>
      <c r="D97" s="191">
        <v>-2270</v>
      </c>
      <c r="E97" s="192">
        <v>5724</v>
      </c>
      <c r="F97" s="94"/>
      <c r="J97" s="92"/>
      <c r="K97" s="91"/>
      <c r="L97" s="91"/>
      <c r="M97" s="90"/>
      <c r="N97" s="89">
        <v>2270</v>
      </c>
      <c r="O97" s="93"/>
      <c r="P97" s="87"/>
      <c r="Q97" s="86"/>
    </row>
    <row r="98" spans="1:17" x14ac:dyDescent="0.2">
      <c r="A98" s="40">
        <v>90</v>
      </c>
      <c r="B98" s="193">
        <v>-12620</v>
      </c>
      <c r="C98" s="193">
        <v>29307</v>
      </c>
      <c r="D98" s="194">
        <v>-6899</v>
      </c>
      <c r="E98" s="195">
        <v>22237</v>
      </c>
      <c r="J98" s="92"/>
      <c r="K98" s="91"/>
      <c r="L98" s="91"/>
      <c r="M98" s="90"/>
      <c r="N98" s="89">
        <v>6899</v>
      </c>
      <c r="O98" s="88"/>
      <c r="P98" s="87"/>
      <c r="Q98" s="86"/>
    </row>
    <row r="99" spans="1:17" x14ac:dyDescent="0.2">
      <c r="B99" s="85"/>
      <c r="C99" s="84"/>
      <c r="J99" s="35"/>
      <c r="K99" s="83"/>
      <c r="L99" s="83"/>
      <c r="M99" s="82"/>
      <c r="N99" s="82"/>
      <c r="O99" s="82"/>
      <c r="P99" s="82"/>
    </row>
    <row r="100" spans="1:17" x14ac:dyDescent="0.2">
      <c r="A100" s="274" t="s">
        <v>0</v>
      </c>
      <c r="B100" s="274"/>
      <c r="C100" s="274"/>
      <c r="J100" s="35"/>
      <c r="K100" s="83"/>
      <c r="L100" s="83"/>
      <c r="M100" s="82"/>
      <c r="N100" s="82"/>
      <c r="O100" s="82"/>
      <c r="P100" s="82"/>
    </row>
    <row r="101" spans="1:17" x14ac:dyDescent="0.2">
      <c r="J101" s="35"/>
      <c r="K101" s="83"/>
      <c r="L101" s="83"/>
      <c r="M101" s="82"/>
      <c r="N101" s="82"/>
      <c r="O101" s="82"/>
      <c r="P101" s="82"/>
    </row>
    <row r="102" spans="1:17" x14ac:dyDescent="0.2">
      <c r="J102" s="35"/>
      <c r="K102" s="83"/>
      <c r="L102" s="83"/>
      <c r="M102" s="82"/>
      <c r="N102" s="82"/>
      <c r="O102" s="82"/>
      <c r="P102" s="82"/>
    </row>
    <row r="103" spans="1:17" x14ac:dyDescent="0.2">
      <c r="J103" s="35"/>
      <c r="K103" s="83"/>
      <c r="L103" s="83"/>
      <c r="M103" s="82"/>
      <c r="N103" s="82"/>
      <c r="O103" s="82"/>
      <c r="P103" s="82"/>
    </row>
    <row r="104" spans="1:17" x14ac:dyDescent="0.2">
      <c r="J104" s="35"/>
      <c r="K104" s="83"/>
      <c r="L104" s="83"/>
      <c r="M104" s="82"/>
      <c r="N104" s="82"/>
      <c r="O104" s="82"/>
      <c r="P104" s="82"/>
    </row>
    <row r="105" spans="1:17" x14ac:dyDescent="0.2">
      <c r="K105" s="82"/>
      <c r="L105" s="82"/>
      <c r="M105" s="82"/>
      <c r="N105" s="82"/>
      <c r="O105" s="82"/>
      <c r="P105" s="82"/>
    </row>
    <row r="106" spans="1:17" x14ac:dyDescent="0.2">
      <c r="K106" s="82"/>
      <c r="L106" s="82"/>
      <c r="M106" s="82"/>
      <c r="N106" s="82"/>
      <c r="O106" s="82"/>
      <c r="P106" s="82"/>
    </row>
    <row r="107" spans="1:17" x14ac:dyDescent="0.2">
      <c r="K107" s="82"/>
      <c r="L107" s="82"/>
      <c r="M107" s="82"/>
      <c r="N107" s="82"/>
      <c r="O107" s="82"/>
      <c r="P107" s="82"/>
    </row>
    <row r="108" spans="1:17" x14ac:dyDescent="0.2">
      <c r="K108" s="82"/>
      <c r="L108" s="82"/>
      <c r="M108" s="82"/>
      <c r="N108" s="82"/>
      <c r="O108" s="82"/>
      <c r="P108" s="82"/>
    </row>
    <row r="109" spans="1:17" x14ac:dyDescent="0.2">
      <c r="K109" s="82"/>
      <c r="L109" s="82"/>
      <c r="M109" s="82"/>
      <c r="N109" s="82"/>
      <c r="O109" s="82"/>
      <c r="P109" s="82"/>
    </row>
    <row r="110" spans="1:17" x14ac:dyDescent="0.2">
      <c r="K110" s="82"/>
      <c r="L110" s="82"/>
      <c r="M110" s="82"/>
      <c r="N110" s="82"/>
      <c r="O110" s="82"/>
      <c r="P110" s="82"/>
    </row>
    <row r="111" spans="1:17" x14ac:dyDescent="0.2">
      <c r="K111" s="82"/>
      <c r="L111" s="82"/>
      <c r="M111" s="82"/>
      <c r="N111" s="82"/>
      <c r="O111" s="82"/>
      <c r="P111" s="82"/>
    </row>
    <row r="112" spans="1:17" x14ac:dyDescent="0.2">
      <c r="K112" s="82"/>
      <c r="L112" s="82"/>
      <c r="M112" s="82"/>
      <c r="N112" s="82"/>
      <c r="O112" s="82"/>
      <c r="P112" s="82"/>
    </row>
    <row r="113" spans="11:16" x14ac:dyDescent="0.2">
      <c r="K113" s="82"/>
      <c r="L113" s="82"/>
      <c r="M113" s="82"/>
      <c r="N113" s="82"/>
      <c r="O113" s="82"/>
      <c r="P113" s="82"/>
    </row>
    <row r="114" spans="11:16" x14ac:dyDescent="0.2">
      <c r="K114" s="82"/>
      <c r="L114" s="82"/>
      <c r="M114" s="82"/>
      <c r="N114" s="82"/>
      <c r="O114" s="82"/>
      <c r="P114" s="82"/>
    </row>
    <row r="115" spans="11:16" x14ac:dyDescent="0.2">
      <c r="K115" s="82"/>
      <c r="L115" s="82"/>
      <c r="M115" s="82"/>
      <c r="N115" s="82"/>
      <c r="O115" s="82"/>
      <c r="P115" s="82"/>
    </row>
    <row r="116" spans="11:16" x14ac:dyDescent="0.2">
      <c r="K116" s="82"/>
      <c r="L116" s="82"/>
      <c r="M116" s="82"/>
      <c r="N116" s="82"/>
      <c r="O116" s="82"/>
      <c r="P116" s="82"/>
    </row>
    <row r="117" spans="11:16" x14ac:dyDescent="0.2">
      <c r="K117" s="82"/>
      <c r="L117" s="82"/>
      <c r="M117" s="82"/>
      <c r="N117" s="82"/>
      <c r="O117" s="82"/>
      <c r="P117" s="82"/>
    </row>
    <row r="118" spans="11:16" x14ac:dyDescent="0.2">
      <c r="K118" s="82"/>
      <c r="L118" s="82"/>
      <c r="M118" s="82"/>
      <c r="N118" s="82"/>
      <c r="O118" s="82"/>
      <c r="P118" s="82"/>
    </row>
    <row r="119" spans="11:16" x14ac:dyDescent="0.2">
      <c r="K119" s="82"/>
      <c r="L119" s="82"/>
      <c r="M119" s="82"/>
      <c r="N119" s="82"/>
      <c r="O119" s="82"/>
      <c r="P119" s="82"/>
    </row>
    <row r="120" spans="11:16" x14ac:dyDescent="0.2">
      <c r="K120" s="82"/>
      <c r="L120" s="82"/>
      <c r="M120" s="82"/>
      <c r="N120" s="82"/>
      <c r="O120" s="82"/>
      <c r="P120" s="82"/>
    </row>
    <row r="121" spans="11:16" x14ac:dyDescent="0.2">
      <c r="K121" s="82"/>
      <c r="L121" s="82"/>
      <c r="M121" s="82"/>
      <c r="N121" s="82"/>
      <c r="O121" s="82"/>
      <c r="P121" s="82"/>
    </row>
    <row r="122" spans="11:16" x14ac:dyDescent="0.2">
      <c r="K122" s="82"/>
      <c r="L122" s="82"/>
      <c r="M122" s="82"/>
      <c r="N122" s="82"/>
      <c r="O122" s="82"/>
      <c r="P122" s="82"/>
    </row>
    <row r="123" spans="11:16" x14ac:dyDescent="0.2">
      <c r="K123" s="82"/>
      <c r="L123" s="82"/>
      <c r="M123" s="82"/>
      <c r="N123" s="82"/>
      <c r="O123" s="82"/>
      <c r="P123" s="82"/>
    </row>
    <row r="124" spans="11:16" x14ac:dyDescent="0.2">
      <c r="K124" s="82"/>
      <c r="L124" s="82"/>
      <c r="M124" s="82"/>
      <c r="N124" s="82"/>
      <c r="O124" s="82"/>
      <c r="P124" s="82"/>
    </row>
    <row r="125" spans="11:16" x14ac:dyDescent="0.2">
      <c r="K125" s="82"/>
      <c r="L125" s="82"/>
      <c r="M125" s="82"/>
      <c r="N125" s="82"/>
      <c r="O125" s="82"/>
      <c r="P125" s="82"/>
    </row>
    <row r="126" spans="11:16" x14ac:dyDescent="0.2">
      <c r="K126" s="82"/>
      <c r="L126" s="82"/>
      <c r="M126" s="82"/>
      <c r="N126" s="82"/>
      <c r="O126" s="82"/>
      <c r="P126" s="82"/>
    </row>
    <row r="127" spans="11:16" x14ac:dyDescent="0.2">
      <c r="K127" s="82"/>
      <c r="L127" s="82"/>
      <c r="M127" s="82"/>
      <c r="N127" s="82"/>
      <c r="O127" s="82"/>
      <c r="P127" s="82"/>
    </row>
    <row r="128" spans="11:16" x14ac:dyDescent="0.2">
      <c r="K128" s="82"/>
      <c r="L128" s="82"/>
      <c r="M128" s="82"/>
      <c r="N128" s="82"/>
      <c r="O128" s="82"/>
      <c r="P128" s="82"/>
    </row>
    <row r="129" spans="11:16" x14ac:dyDescent="0.2">
      <c r="K129" s="82"/>
      <c r="L129" s="82"/>
      <c r="M129" s="82"/>
      <c r="N129" s="82"/>
      <c r="O129" s="82"/>
      <c r="P129" s="82"/>
    </row>
    <row r="130" spans="11:16" x14ac:dyDescent="0.2">
      <c r="K130" s="82"/>
      <c r="L130" s="82"/>
      <c r="M130" s="82"/>
      <c r="N130" s="82"/>
      <c r="O130" s="82"/>
      <c r="P130" s="82"/>
    </row>
    <row r="131" spans="11:16" x14ac:dyDescent="0.2">
      <c r="K131" s="82"/>
      <c r="L131" s="82"/>
      <c r="M131" s="82"/>
      <c r="N131" s="82"/>
      <c r="O131" s="82"/>
      <c r="P131" s="82"/>
    </row>
    <row r="132" spans="11:16" x14ac:dyDescent="0.2">
      <c r="K132" s="82"/>
      <c r="L132" s="82"/>
      <c r="M132" s="82"/>
      <c r="N132" s="82"/>
      <c r="O132" s="82"/>
      <c r="P132" s="82"/>
    </row>
    <row r="133" spans="11:16" x14ac:dyDescent="0.2">
      <c r="K133" s="82"/>
      <c r="L133" s="82"/>
      <c r="M133" s="82"/>
      <c r="N133" s="82"/>
      <c r="O133" s="82"/>
      <c r="P133" s="82"/>
    </row>
    <row r="134" spans="11:16" x14ac:dyDescent="0.2">
      <c r="K134" s="82"/>
      <c r="L134" s="82"/>
      <c r="M134" s="82"/>
      <c r="N134" s="82"/>
      <c r="O134" s="82"/>
      <c r="P134" s="82"/>
    </row>
    <row r="135" spans="11:16" x14ac:dyDescent="0.2">
      <c r="K135" s="82"/>
      <c r="L135" s="82"/>
      <c r="M135" s="82"/>
      <c r="N135" s="82"/>
      <c r="O135" s="82"/>
      <c r="P135" s="82"/>
    </row>
    <row r="136" spans="11:16" x14ac:dyDescent="0.2">
      <c r="K136" s="82"/>
      <c r="L136" s="82"/>
      <c r="M136" s="82"/>
      <c r="N136" s="82"/>
      <c r="O136" s="82"/>
      <c r="P136" s="82"/>
    </row>
    <row r="137" spans="11:16" x14ac:dyDescent="0.2">
      <c r="K137" s="82"/>
      <c r="L137" s="82"/>
      <c r="M137" s="82"/>
      <c r="N137" s="82"/>
      <c r="O137" s="82"/>
      <c r="P137" s="82"/>
    </row>
    <row r="138" spans="11:16" x14ac:dyDescent="0.2">
      <c r="K138" s="82"/>
      <c r="L138" s="82"/>
      <c r="M138" s="82"/>
      <c r="N138" s="82"/>
      <c r="O138" s="82"/>
      <c r="P138" s="82"/>
    </row>
    <row r="139" spans="11:16" x14ac:dyDescent="0.2">
      <c r="K139" s="82"/>
      <c r="L139" s="82"/>
      <c r="M139" s="82"/>
      <c r="N139" s="82"/>
      <c r="O139" s="82"/>
      <c r="P139" s="82"/>
    </row>
    <row r="140" spans="11:16" x14ac:dyDescent="0.2">
      <c r="K140" s="82"/>
      <c r="L140" s="82"/>
      <c r="M140" s="82"/>
      <c r="N140" s="82"/>
      <c r="O140" s="82"/>
      <c r="P140" s="82"/>
    </row>
    <row r="141" spans="11:16" x14ac:dyDescent="0.2">
      <c r="K141" s="82"/>
      <c r="L141" s="82"/>
      <c r="M141" s="82"/>
      <c r="N141" s="82"/>
      <c r="O141" s="82"/>
      <c r="P141" s="82"/>
    </row>
    <row r="142" spans="11:16" x14ac:dyDescent="0.2">
      <c r="K142" s="82"/>
      <c r="L142" s="82"/>
      <c r="M142" s="82"/>
      <c r="N142" s="82"/>
      <c r="O142" s="82"/>
      <c r="P142" s="82"/>
    </row>
    <row r="143" spans="11:16" x14ac:dyDescent="0.2">
      <c r="K143" s="82"/>
      <c r="L143" s="82"/>
      <c r="M143" s="82"/>
      <c r="N143" s="82"/>
      <c r="O143" s="82"/>
      <c r="P143" s="82"/>
    </row>
    <row r="144" spans="11:16" x14ac:dyDescent="0.2">
      <c r="K144" s="82"/>
      <c r="L144" s="82"/>
      <c r="M144" s="82"/>
      <c r="N144" s="82"/>
      <c r="O144" s="82"/>
      <c r="P144" s="82"/>
    </row>
    <row r="145" spans="11:16" x14ac:dyDescent="0.2">
      <c r="K145" s="82"/>
      <c r="L145" s="82"/>
      <c r="M145" s="82"/>
      <c r="N145" s="82"/>
      <c r="O145" s="82"/>
      <c r="P145" s="82"/>
    </row>
    <row r="146" spans="11:16" x14ac:dyDescent="0.2">
      <c r="K146" s="82"/>
      <c r="L146" s="82"/>
      <c r="M146" s="82"/>
      <c r="N146" s="82"/>
      <c r="O146" s="82"/>
      <c r="P146" s="82"/>
    </row>
    <row r="147" spans="11:16" x14ac:dyDescent="0.2">
      <c r="K147" s="82"/>
      <c r="L147" s="82"/>
      <c r="M147" s="82"/>
      <c r="N147" s="82"/>
      <c r="O147" s="82"/>
      <c r="P147" s="82"/>
    </row>
    <row r="148" spans="11:16" x14ac:dyDescent="0.2">
      <c r="K148" s="82"/>
      <c r="L148" s="82"/>
      <c r="M148" s="82"/>
      <c r="N148" s="82"/>
      <c r="O148" s="82"/>
      <c r="P148" s="82"/>
    </row>
    <row r="149" spans="11:16" x14ac:dyDescent="0.2">
      <c r="K149" s="82"/>
      <c r="L149" s="82"/>
      <c r="M149" s="82"/>
      <c r="N149" s="82"/>
      <c r="O149" s="82"/>
      <c r="P149" s="82"/>
    </row>
    <row r="150" spans="11:16" x14ac:dyDescent="0.2">
      <c r="K150" s="82"/>
      <c r="L150" s="82"/>
      <c r="M150" s="82"/>
      <c r="N150" s="82"/>
      <c r="O150" s="82"/>
      <c r="P150" s="82"/>
    </row>
    <row r="151" spans="11:16" x14ac:dyDescent="0.2">
      <c r="K151" s="82"/>
      <c r="L151" s="82"/>
      <c r="M151" s="82"/>
      <c r="N151" s="82"/>
      <c r="O151" s="82"/>
      <c r="P151" s="82"/>
    </row>
    <row r="152" spans="11:16" x14ac:dyDescent="0.2">
      <c r="K152" s="82"/>
      <c r="L152" s="82"/>
      <c r="M152" s="82"/>
      <c r="N152" s="82"/>
      <c r="O152" s="82"/>
      <c r="P152" s="82"/>
    </row>
    <row r="153" spans="11:16" x14ac:dyDescent="0.2">
      <c r="K153" s="82"/>
      <c r="L153" s="82"/>
      <c r="M153" s="82"/>
      <c r="N153" s="82"/>
      <c r="O153" s="82"/>
      <c r="P153" s="82"/>
    </row>
    <row r="154" spans="11:16" x14ac:dyDescent="0.2">
      <c r="K154" s="82"/>
      <c r="L154" s="82"/>
      <c r="M154" s="82"/>
      <c r="N154" s="82"/>
      <c r="O154" s="82"/>
      <c r="P154" s="82"/>
    </row>
    <row r="155" spans="11:16" x14ac:dyDescent="0.2">
      <c r="K155" s="82"/>
      <c r="L155" s="82"/>
      <c r="M155" s="82"/>
      <c r="N155" s="82"/>
      <c r="O155" s="82"/>
      <c r="P155" s="82"/>
    </row>
    <row r="156" spans="11:16" x14ac:dyDescent="0.2">
      <c r="K156" s="82"/>
      <c r="L156" s="82"/>
      <c r="M156" s="82"/>
      <c r="N156" s="82"/>
      <c r="O156" s="82"/>
      <c r="P156" s="82"/>
    </row>
    <row r="157" spans="11:16" x14ac:dyDescent="0.2">
      <c r="K157" s="82"/>
      <c r="L157" s="82"/>
      <c r="M157" s="82"/>
      <c r="N157" s="82"/>
      <c r="O157" s="82"/>
      <c r="P157" s="82"/>
    </row>
    <row r="158" spans="11:16" x14ac:dyDescent="0.2">
      <c r="K158" s="82"/>
      <c r="L158" s="82"/>
      <c r="M158" s="82"/>
      <c r="N158" s="82"/>
      <c r="O158" s="82"/>
      <c r="P158" s="82"/>
    </row>
    <row r="159" spans="11:16" x14ac:dyDescent="0.2">
      <c r="K159" s="82"/>
      <c r="L159" s="82"/>
      <c r="M159" s="82"/>
      <c r="N159" s="82"/>
      <c r="O159" s="82"/>
      <c r="P159" s="82"/>
    </row>
    <row r="160" spans="11:16" x14ac:dyDescent="0.2">
      <c r="K160" s="82"/>
      <c r="L160" s="82"/>
      <c r="M160" s="82"/>
      <c r="N160" s="82"/>
      <c r="O160" s="82"/>
      <c r="P160" s="82"/>
    </row>
    <row r="161" spans="11:16" x14ac:dyDescent="0.2">
      <c r="K161" s="82"/>
      <c r="L161" s="82"/>
      <c r="M161" s="82"/>
      <c r="N161" s="82"/>
      <c r="O161" s="82"/>
      <c r="P161" s="82"/>
    </row>
  </sheetData>
  <mergeCells count="7">
    <mergeCell ref="A1:E1"/>
    <mergeCell ref="G1:H1"/>
    <mergeCell ref="A100:C100"/>
    <mergeCell ref="D5:E5"/>
    <mergeCell ref="B5:C5"/>
    <mergeCell ref="A3:F3"/>
    <mergeCell ref="H3:I3"/>
  </mergeCells>
  <conditionalFormatting sqref="B8:C98">
    <cfRule type="expression" dxfId="0" priority="1">
      <formula>B$58=SUM(B$59:B$90)</formula>
    </cfRule>
  </conditionalFormatting>
  <hyperlinks>
    <hyperlink ref="G1" location="Contents!A1" display="back to contents"/>
  </hyperlinks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0"/>
  <sheetViews>
    <sheetView showGridLines="0" workbookViewId="0">
      <selection sqref="A1:E1"/>
    </sheetView>
  </sheetViews>
  <sheetFormatPr defaultRowHeight="12.75" x14ac:dyDescent="0.2"/>
  <cols>
    <col min="2" max="8" width="10.85546875" customWidth="1"/>
  </cols>
  <sheetData>
    <row r="1" spans="1:9" ht="18" customHeight="1" x14ac:dyDescent="0.25">
      <c r="A1" s="221" t="s">
        <v>179</v>
      </c>
      <c r="B1" s="221"/>
      <c r="C1" s="221"/>
      <c r="D1" s="221"/>
      <c r="E1" s="221"/>
      <c r="F1" s="214"/>
      <c r="G1" s="255" t="s">
        <v>158</v>
      </c>
      <c r="H1" s="255"/>
    </row>
    <row r="2" spans="1:9" ht="15" customHeight="1" x14ac:dyDescent="0.2"/>
    <row r="3" spans="1:9" s="166" customFormat="1" ht="12.75" customHeight="1" x14ac:dyDescent="0.25">
      <c r="A3" s="219" t="s">
        <v>175</v>
      </c>
      <c r="B3" s="219"/>
      <c r="C3" s="219"/>
      <c r="D3" s="219"/>
      <c r="E3" s="219"/>
      <c r="F3" s="198"/>
      <c r="G3" s="234"/>
      <c r="H3" s="234"/>
    </row>
    <row r="4" spans="1:9" ht="15" customHeight="1" x14ac:dyDescent="0.2"/>
    <row r="5" spans="1:9" x14ac:dyDescent="0.2">
      <c r="A5" s="277" t="s">
        <v>121</v>
      </c>
      <c r="B5" s="279" t="s">
        <v>123</v>
      </c>
      <c r="C5" s="280"/>
      <c r="D5" s="280"/>
      <c r="E5" s="281"/>
      <c r="F5" s="282" t="s">
        <v>122</v>
      </c>
      <c r="G5" s="279"/>
      <c r="H5" s="283"/>
      <c r="I5" s="120"/>
    </row>
    <row r="6" spans="1:9" ht="12.75" customHeight="1" x14ac:dyDescent="0.2">
      <c r="A6" s="275"/>
      <c r="B6" s="284" t="s">
        <v>119</v>
      </c>
      <c r="C6" s="286" t="s">
        <v>118</v>
      </c>
      <c r="D6" s="286" t="s">
        <v>117</v>
      </c>
      <c r="E6" s="275" t="s">
        <v>120</v>
      </c>
      <c r="F6" s="284" t="s">
        <v>119</v>
      </c>
      <c r="G6" s="286" t="s">
        <v>118</v>
      </c>
      <c r="H6" s="275" t="s">
        <v>117</v>
      </c>
      <c r="I6" s="120"/>
    </row>
    <row r="7" spans="1:9" ht="12.75" customHeight="1" x14ac:dyDescent="0.2">
      <c r="A7" s="275"/>
      <c r="B7" s="284"/>
      <c r="C7" s="286"/>
      <c r="D7" s="286"/>
      <c r="E7" s="275"/>
      <c r="F7" s="284"/>
      <c r="G7" s="286"/>
      <c r="H7" s="275"/>
      <c r="I7" s="120"/>
    </row>
    <row r="8" spans="1:9" s="118" customFormat="1" x14ac:dyDescent="0.2">
      <c r="A8" s="276"/>
      <c r="B8" s="285"/>
      <c r="C8" s="287"/>
      <c r="D8" s="287"/>
      <c r="E8" s="276"/>
      <c r="F8" s="285"/>
      <c r="G8" s="287"/>
      <c r="H8" s="276"/>
      <c r="I8" s="119"/>
    </row>
    <row r="9" spans="1:9" s="118" customFormat="1" x14ac:dyDescent="0.2">
      <c r="A9" s="199"/>
      <c r="B9" s="200"/>
      <c r="C9" s="200"/>
      <c r="D9" s="200"/>
      <c r="E9" s="199"/>
      <c r="F9" s="201"/>
      <c r="G9" s="200"/>
      <c r="H9" s="199"/>
      <c r="I9" s="119"/>
    </row>
    <row r="10" spans="1:9" x14ac:dyDescent="0.2">
      <c r="A10" s="115">
        <v>1983</v>
      </c>
      <c r="B10" s="110">
        <v>1132208</v>
      </c>
      <c r="C10" s="117">
        <v>3286608</v>
      </c>
      <c r="D10" s="117">
        <v>729304</v>
      </c>
      <c r="E10" s="116">
        <v>5148120</v>
      </c>
      <c r="F10" s="202">
        <v>0.21992649743984211</v>
      </c>
      <c r="G10" s="203">
        <v>0.63840936108715418</v>
      </c>
      <c r="H10" s="204">
        <v>0.14166414147300374</v>
      </c>
      <c r="I10" s="77"/>
    </row>
    <row r="11" spans="1:9" x14ac:dyDescent="0.2">
      <c r="A11" s="115">
        <v>1988</v>
      </c>
      <c r="B11" s="110">
        <v>1026040</v>
      </c>
      <c r="C11" s="117">
        <v>3294829</v>
      </c>
      <c r="D11" s="117">
        <v>756571</v>
      </c>
      <c r="E11" s="116">
        <v>5077440</v>
      </c>
      <c r="F11" s="202">
        <v>0.20207821264259154</v>
      </c>
      <c r="G11" s="203">
        <v>0.6489153983109599</v>
      </c>
      <c r="H11" s="204">
        <v>0.14900638904644861</v>
      </c>
      <c r="I11" s="77"/>
    </row>
    <row r="12" spans="1:9" x14ac:dyDescent="0.2">
      <c r="A12" s="115">
        <v>1993</v>
      </c>
      <c r="B12" s="111">
        <v>1027675</v>
      </c>
      <c r="C12" s="111">
        <v>3289390</v>
      </c>
      <c r="D12" s="110">
        <v>775395</v>
      </c>
      <c r="E12" s="109">
        <v>5092460</v>
      </c>
      <c r="F12" s="202">
        <v>0.20180325422290996</v>
      </c>
      <c r="G12" s="203">
        <v>0.64593339957505802</v>
      </c>
      <c r="H12" s="204">
        <v>0.15226334620203202</v>
      </c>
      <c r="I12" s="77"/>
    </row>
    <row r="13" spans="1:9" x14ac:dyDescent="0.2">
      <c r="A13" s="115">
        <v>1998</v>
      </c>
      <c r="B13" s="111">
        <v>1002589</v>
      </c>
      <c r="C13" s="111">
        <v>3281902</v>
      </c>
      <c r="D13" s="110">
        <v>792579</v>
      </c>
      <c r="E13" s="109">
        <v>5077070</v>
      </c>
      <c r="F13" s="202">
        <v>0.19747393673910346</v>
      </c>
      <c r="G13" s="203">
        <v>0.64641653552147205</v>
      </c>
      <c r="H13" s="204">
        <v>0.15610952773942452</v>
      </c>
      <c r="I13" s="77"/>
    </row>
    <row r="14" spans="1:9" x14ac:dyDescent="0.2">
      <c r="A14" s="115">
        <v>2003</v>
      </c>
      <c r="B14" s="111">
        <v>946105</v>
      </c>
      <c r="C14" s="111">
        <v>3303864</v>
      </c>
      <c r="D14" s="110">
        <v>818531</v>
      </c>
      <c r="E14" s="109">
        <v>5068500</v>
      </c>
      <c r="F14" s="202">
        <v>0.18666370721120648</v>
      </c>
      <c r="G14" s="203">
        <v>0.65184255696951765</v>
      </c>
      <c r="H14" s="204">
        <v>0.16149373581927592</v>
      </c>
      <c r="I14" s="77"/>
    </row>
    <row r="15" spans="1:9" x14ac:dyDescent="0.2">
      <c r="A15" s="115">
        <v>2008</v>
      </c>
      <c r="B15" s="111">
        <v>921641</v>
      </c>
      <c r="C15" s="111">
        <v>3423498</v>
      </c>
      <c r="D15" s="110">
        <v>857761</v>
      </c>
      <c r="E15" s="109">
        <v>5202900</v>
      </c>
      <c r="F15" s="202">
        <v>0.17713986430644449</v>
      </c>
      <c r="G15" s="203">
        <v>0.65799803955486358</v>
      </c>
      <c r="H15" s="204">
        <v>0.16486209613869188</v>
      </c>
      <c r="I15" s="77"/>
    </row>
    <row r="16" spans="1:9" x14ac:dyDescent="0.2">
      <c r="A16" s="115">
        <v>2013</v>
      </c>
      <c r="B16" s="110">
        <v>911579</v>
      </c>
      <c r="C16" s="110">
        <v>3469223</v>
      </c>
      <c r="D16" s="110">
        <v>946898</v>
      </c>
      <c r="E16" s="109">
        <v>5327700</v>
      </c>
      <c r="F16" s="202">
        <v>0.17110178876438237</v>
      </c>
      <c r="G16" s="203">
        <v>0.65116710775756892</v>
      </c>
      <c r="H16" s="204">
        <v>0.17773110347804869</v>
      </c>
      <c r="I16" s="77"/>
    </row>
    <row r="17" spans="1:9" x14ac:dyDescent="0.2">
      <c r="A17" s="115">
        <v>2018</v>
      </c>
      <c r="B17" s="111">
        <v>919502</v>
      </c>
      <c r="C17" s="111">
        <v>3492484</v>
      </c>
      <c r="D17" s="110">
        <v>1026114</v>
      </c>
      <c r="E17" s="109">
        <v>5438100</v>
      </c>
      <c r="F17" s="202">
        <v>0.16908515841930086</v>
      </c>
      <c r="G17" s="203">
        <v>0.64222504183446427</v>
      </c>
      <c r="H17" s="204">
        <v>0.1886897997462349</v>
      </c>
      <c r="I17" s="77"/>
    </row>
    <row r="18" spans="1:9" x14ac:dyDescent="0.2">
      <c r="A18" s="114"/>
      <c r="B18" s="108"/>
      <c r="C18" s="108"/>
      <c r="D18" s="107"/>
      <c r="E18" s="106"/>
      <c r="F18" s="205"/>
      <c r="G18" s="205"/>
      <c r="H18" s="206"/>
      <c r="I18" s="77"/>
    </row>
    <row r="19" spans="1:9" x14ac:dyDescent="0.2">
      <c r="A19" s="115"/>
      <c r="B19" s="111"/>
      <c r="C19" s="111"/>
      <c r="D19" s="110"/>
      <c r="E19" s="109"/>
      <c r="F19" s="203"/>
      <c r="G19" s="203"/>
      <c r="H19" s="204"/>
      <c r="I19" s="77"/>
    </row>
    <row r="20" spans="1:9" x14ac:dyDescent="0.2">
      <c r="A20" s="113">
        <v>2023</v>
      </c>
      <c r="B20" s="112">
        <v>937858</v>
      </c>
      <c r="C20" s="111">
        <v>3479959</v>
      </c>
      <c r="D20" s="110">
        <v>1120142</v>
      </c>
      <c r="E20" s="109">
        <v>5537959</v>
      </c>
      <c r="F20" s="203">
        <f>B20/$E$20</f>
        <v>0.16935083845871737</v>
      </c>
      <c r="G20" s="203">
        <f>C20/$E$20</f>
        <v>0.6283829475805075</v>
      </c>
      <c r="H20" s="204">
        <f>D20/$E$20</f>
        <v>0.20226621396077507</v>
      </c>
      <c r="I20" s="7"/>
    </row>
    <row r="21" spans="1:9" x14ac:dyDescent="0.2">
      <c r="A21" s="113">
        <v>2028</v>
      </c>
      <c r="B21" s="112">
        <v>923726</v>
      </c>
      <c r="C21" s="111">
        <v>3438610</v>
      </c>
      <c r="D21" s="110">
        <v>1241207</v>
      </c>
      <c r="E21" s="109">
        <v>5603543</v>
      </c>
      <c r="F21" s="203">
        <f>B21/$E$21</f>
        <v>0.16484677640557055</v>
      </c>
      <c r="G21" s="203">
        <f>C21/$E$21</f>
        <v>0.61364925726455566</v>
      </c>
      <c r="H21" s="204">
        <f>D21/$E$21</f>
        <v>0.22150396632987379</v>
      </c>
      <c r="I21" s="7"/>
    </row>
    <row r="22" spans="1:9" x14ac:dyDescent="0.2">
      <c r="A22" s="113">
        <v>2033</v>
      </c>
      <c r="B22" s="112">
        <v>917448</v>
      </c>
      <c r="C22" s="111">
        <v>3373503</v>
      </c>
      <c r="D22" s="110">
        <v>1360834</v>
      </c>
      <c r="E22" s="109">
        <v>5651785</v>
      </c>
      <c r="F22" s="203">
        <f>B22/$E$22</f>
        <v>0.16232889255341454</v>
      </c>
      <c r="G22" s="203">
        <f>C22/$E$22</f>
        <v>0.596891601502888</v>
      </c>
      <c r="H22" s="204">
        <f>D22/$E$22</f>
        <v>0.24077950594369743</v>
      </c>
    </row>
    <row r="23" spans="1:9" x14ac:dyDescent="0.2">
      <c r="A23" s="113">
        <v>2038</v>
      </c>
      <c r="B23" s="112">
        <v>907874</v>
      </c>
      <c r="C23" s="111">
        <v>3339646</v>
      </c>
      <c r="D23" s="110">
        <v>1433284</v>
      </c>
      <c r="E23" s="109">
        <v>5680804</v>
      </c>
      <c r="F23" s="203">
        <f>B23/$E$23</f>
        <v>0.15981435022225726</v>
      </c>
      <c r="G23" s="203">
        <f>C23/$E$23</f>
        <v>0.58788263069804902</v>
      </c>
      <c r="H23" s="204">
        <f>D23/$E$23</f>
        <v>0.25230301907969366</v>
      </c>
    </row>
    <row r="24" spans="1:9" x14ac:dyDescent="0.2">
      <c r="A24" s="114"/>
      <c r="B24" s="108"/>
      <c r="C24" s="108"/>
      <c r="D24" s="107"/>
      <c r="E24" s="106"/>
      <c r="F24" s="105"/>
      <c r="G24" s="105"/>
      <c r="H24" s="104"/>
    </row>
    <row r="26" spans="1:9" x14ac:dyDescent="0.2">
      <c r="A26" s="268" t="s">
        <v>105</v>
      </c>
      <c r="B26" s="268"/>
      <c r="C26" s="64"/>
      <c r="D26" s="64"/>
      <c r="E26" s="64"/>
      <c r="F26" s="64"/>
      <c r="G26" s="64"/>
      <c r="H26" s="64"/>
      <c r="I26" s="64"/>
    </row>
    <row r="27" spans="1:9" x14ac:dyDescent="0.2">
      <c r="A27" s="278" t="s">
        <v>153</v>
      </c>
      <c r="B27" s="278"/>
      <c r="C27" s="278"/>
      <c r="D27" s="278"/>
      <c r="E27" s="278"/>
      <c r="F27" s="278"/>
      <c r="G27" s="278"/>
      <c r="H27" s="278"/>
      <c r="I27" s="156"/>
    </row>
    <row r="28" spans="1:9" x14ac:dyDescent="0.2">
      <c r="A28" s="278"/>
      <c r="B28" s="278"/>
      <c r="C28" s="278"/>
      <c r="D28" s="278"/>
      <c r="E28" s="278"/>
      <c r="F28" s="278"/>
      <c r="G28" s="278"/>
      <c r="H28" s="278"/>
    </row>
    <row r="30" spans="1:9" x14ac:dyDescent="0.2">
      <c r="A30" s="235" t="s">
        <v>0</v>
      </c>
      <c r="B30" s="235"/>
    </row>
  </sheetData>
  <mergeCells count="17">
    <mergeCell ref="A30:B30"/>
    <mergeCell ref="A26:B26"/>
    <mergeCell ref="A3:E3"/>
    <mergeCell ref="G3:H3"/>
    <mergeCell ref="B5:E5"/>
    <mergeCell ref="F5:H5"/>
    <mergeCell ref="B6:B8"/>
    <mergeCell ref="C6:C8"/>
    <mergeCell ref="D6:D8"/>
    <mergeCell ref="E6:E8"/>
    <mergeCell ref="F6:F8"/>
    <mergeCell ref="G6:G8"/>
    <mergeCell ref="H6:H8"/>
    <mergeCell ref="A1:E1"/>
    <mergeCell ref="G1:H1"/>
    <mergeCell ref="A5:A8"/>
    <mergeCell ref="A27:H28"/>
  </mergeCells>
  <hyperlinks>
    <hyperlink ref="G1" location="Contents!A1" display="back to contents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4"/>
  <sheetViews>
    <sheetView showGridLines="0" workbookViewId="0">
      <selection sqref="A1:F1"/>
    </sheetView>
  </sheetViews>
  <sheetFormatPr defaultRowHeight="12.75" x14ac:dyDescent="0.2"/>
  <cols>
    <col min="1" max="1" width="12.42578125" style="207" customWidth="1"/>
    <col min="3" max="3" width="9.140625" customWidth="1"/>
    <col min="4" max="4" width="2.42578125" customWidth="1"/>
  </cols>
  <sheetData>
    <row r="1" spans="1:14" ht="18" customHeight="1" x14ac:dyDescent="0.25">
      <c r="A1" s="221" t="s">
        <v>179</v>
      </c>
      <c r="B1" s="221"/>
      <c r="C1" s="221"/>
      <c r="D1" s="221"/>
      <c r="E1" s="221"/>
      <c r="F1" s="221"/>
      <c r="H1" s="255" t="s">
        <v>158</v>
      </c>
      <c r="I1" s="255"/>
    </row>
    <row r="2" spans="1:14" ht="15" customHeight="1" x14ac:dyDescent="0.2"/>
    <row r="3" spans="1:14" ht="12.75" customHeight="1" x14ac:dyDescent="0.25">
      <c r="A3" s="294" t="s">
        <v>176</v>
      </c>
      <c r="B3" s="294"/>
      <c r="C3" s="294"/>
      <c r="D3" s="294"/>
      <c r="E3" s="294"/>
      <c r="F3" s="295"/>
      <c r="G3" s="295"/>
      <c r="H3" s="295"/>
      <c r="I3" s="295"/>
      <c r="J3" s="295"/>
      <c r="K3" s="295"/>
      <c r="M3" s="234"/>
      <c r="N3" s="234"/>
    </row>
    <row r="4" spans="1:14" ht="15" customHeight="1" x14ac:dyDescent="0.2"/>
    <row r="5" spans="1:14" x14ac:dyDescent="0.2">
      <c r="A5" s="290" t="s">
        <v>116</v>
      </c>
      <c r="B5" s="292" t="s">
        <v>106</v>
      </c>
      <c r="C5" s="292"/>
      <c r="D5" s="169"/>
      <c r="E5" s="292" t="s">
        <v>126</v>
      </c>
      <c r="F5" s="292"/>
    </row>
    <row r="6" spans="1:14" x14ac:dyDescent="0.2">
      <c r="A6" s="291"/>
      <c r="B6" s="210" t="s">
        <v>125</v>
      </c>
      <c r="C6" s="142" t="s">
        <v>124</v>
      </c>
      <c r="D6" s="211"/>
      <c r="E6" s="210" t="s">
        <v>125</v>
      </c>
      <c r="F6" s="142" t="s">
        <v>124</v>
      </c>
    </row>
    <row r="7" spans="1:14" x14ac:dyDescent="0.2">
      <c r="A7" s="207">
        <v>0</v>
      </c>
      <c r="B7" s="123">
        <v>52310</v>
      </c>
      <c r="C7" s="121">
        <f t="shared" ref="C7:C38" si="0">B7/SUM($B$7:$B$96)</f>
        <v>9.6939071449340108E-3</v>
      </c>
      <c r="E7" s="123">
        <v>745263</v>
      </c>
      <c r="F7" s="121">
        <f t="shared" ref="F7:F38" si="1">E7/SUM($E$7:$E$96)</f>
        <v>1.131732315512324E-2</v>
      </c>
    </row>
    <row r="8" spans="1:14" x14ac:dyDescent="0.2">
      <c r="A8" s="207">
        <v>1</v>
      </c>
      <c r="B8" s="123">
        <v>53852</v>
      </c>
      <c r="C8" s="121">
        <f t="shared" si="0"/>
        <v>9.9796652182945218E-3</v>
      </c>
      <c r="E8" s="123">
        <v>770614</v>
      </c>
      <c r="F8" s="121">
        <f t="shared" si="1"/>
        <v>1.1702295251290001E-2</v>
      </c>
    </row>
    <row r="9" spans="1:14" x14ac:dyDescent="0.2">
      <c r="A9" s="207">
        <v>2</v>
      </c>
      <c r="B9" s="123">
        <v>56084</v>
      </c>
      <c r="C9" s="121">
        <f t="shared" si="0"/>
        <v>1.0393291690240473E-2</v>
      </c>
      <c r="E9" s="123">
        <v>796314</v>
      </c>
      <c r="F9" s="121">
        <f t="shared" si="1"/>
        <v>1.2092567148709659E-2</v>
      </c>
    </row>
    <row r="10" spans="1:14" x14ac:dyDescent="0.2">
      <c r="A10" s="207">
        <v>3</v>
      </c>
      <c r="B10" s="123">
        <v>57065</v>
      </c>
      <c r="C10" s="121">
        <f t="shared" si="0"/>
        <v>1.0575087196055427E-2</v>
      </c>
      <c r="E10" s="123">
        <v>797183</v>
      </c>
      <c r="F10" s="121">
        <f t="shared" si="1"/>
        <v>1.2105763501972604E-2</v>
      </c>
    </row>
    <row r="11" spans="1:14" x14ac:dyDescent="0.2">
      <c r="A11" s="207">
        <v>4</v>
      </c>
      <c r="B11" s="123">
        <v>57551</v>
      </c>
      <c r="C11" s="121">
        <f t="shared" si="0"/>
        <v>1.0665151024624304E-2</v>
      </c>
      <c r="E11" s="123">
        <v>804654</v>
      </c>
      <c r="F11" s="121">
        <f t="shared" si="1"/>
        <v>1.2219215694409268E-2</v>
      </c>
    </row>
    <row r="12" spans="1:14" x14ac:dyDescent="0.2">
      <c r="A12" s="207">
        <v>5</v>
      </c>
      <c r="B12" s="123">
        <v>58712</v>
      </c>
      <c r="C12" s="121">
        <f t="shared" si="0"/>
        <v>1.0880303503983287E-2</v>
      </c>
      <c r="E12" s="123">
        <v>823204</v>
      </c>
      <c r="F12" s="121">
        <f t="shared" si="1"/>
        <v>1.2500910001690773E-2</v>
      </c>
    </row>
    <row r="13" spans="1:14" x14ac:dyDescent="0.2">
      <c r="A13" s="207">
        <v>6</v>
      </c>
      <c r="B13" s="123">
        <v>60252</v>
      </c>
      <c r="C13" s="121">
        <f t="shared" si="0"/>
        <v>1.1165690944304417E-2</v>
      </c>
      <c r="E13" s="123">
        <v>848681</v>
      </c>
      <c r="F13" s="121">
        <f t="shared" si="1"/>
        <v>1.2887795493152276E-2</v>
      </c>
    </row>
    <row r="14" spans="1:14" x14ac:dyDescent="0.2">
      <c r="A14" s="207">
        <v>7</v>
      </c>
      <c r="B14" s="123">
        <v>62094</v>
      </c>
      <c r="C14" s="121">
        <f t="shared" si="0"/>
        <v>1.150704397357164E-2</v>
      </c>
      <c r="E14" s="123">
        <v>836008</v>
      </c>
      <c r="F14" s="121">
        <f t="shared" si="1"/>
        <v>1.2695347409261253E-2</v>
      </c>
    </row>
    <row r="15" spans="1:14" x14ac:dyDescent="0.2">
      <c r="A15" s="207">
        <v>8</v>
      </c>
      <c r="B15" s="123">
        <v>59207</v>
      </c>
      <c r="C15" s="121">
        <f t="shared" si="0"/>
        <v>1.0972035181229365E-2</v>
      </c>
      <c r="E15" s="123">
        <v>819824</v>
      </c>
      <c r="F15" s="121">
        <f t="shared" si="1"/>
        <v>1.2449582413625464E-2</v>
      </c>
    </row>
    <row r="16" spans="1:14" x14ac:dyDescent="0.2">
      <c r="A16" s="207">
        <v>9</v>
      </c>
      <c r="B16" s="123">
        <v>60824</v>
      </c>
      <c r="C16" s="121">
        <f t="shared" si="0"/>
        <v>1.1271691993566552E-2</v>
      </c>
      <c r="E16" s="123">
        <v>810807</v>
      </c>
      <c r="F16" s="121">
        <f t="shared" si="1"/>
        <v>1.231265316463585E-2</v>
      </c>
    </row>
    <row r="17" spans="1:6" x14ac:dyDescent="0.2">
      <c r="A17" s="207">
        <v>10</v>
      </c>
      <c r="B17" s="123">
        <v>60578</v>
      </c>
      <c r="C17" s="121">
        <f t="shared" si="0"/>
        <v>1.1226104129723047E-2</v>
      </c>
      <c r="E17" s="123">
        <v>816988</v>
      </c>
      <c r="F17" s="121">
        <f t="shared" si="1"/>
        <v>1.2406515833816819E-2</v>
      </c>
    </row>
    <row r="18" spans="1:6" x14ac:dyDescent="0.2">
      <c r="A18" s="207">
        <v>11</v>
      </c>
      <c r="B18" s="123">
        <v>58240</v>
      </c>
      <c r="C18" s="121">
        <f t="shared" si="0"/>
        <v>1.0792834106690056E-2</v>
      </c>
      <c r="E18" s="123">
        <v>790130</v>
      </c>
      <c r="F18" s="121">
        <f t="shared" si="1"/>
        <v>1.1998658922497863E-2</v>
      </c>
    </row>
    <row r="19" spans="1:6" x14ac:dyDescent="0.2">
      <c r="A19" s="207">
        <v>12</v>
      </c>
      <c r="B19" s="123">
        <v>57028</v>
      </c>
      <c r="C19" s="121">
        <f t="shared" si="0"/>
        <v>1.0568230484826932E-2</v>
      </c>
      <c r="E19" s="123">
        <v>774368</v>
      </c>
      <c r="F19" s="121">
        <f t="shared" si="1"/>
        <v>1.1759302282531766E-2</v>
      </c>
    </row>
    <row r="20" spans="1:6" x14ac:dyDescent="0.2">
      <c r="A20" s="207">
        <v>13</v>
      </c>
      <c r="B20" s="123">
        <v>56549</v>
      </c>
      <c r="C20" s="121">
        <f t="shared" si="0"/>
        <v>1.0479463871895878E-2</v>
      </c>
      <c r="E20" s="123">
        <v>744924</v>
      </c>
      <c r="F20" s="121">
        <f t="shared" si="1"/>
        <v>1.1312175210639765E-2</v>
      </c>
    </row>
    <row r="21" spans="1:6" x14ac:dyDescent="0.2">
      <c r="A21" s="207">
        <v>14</v>
      </c>
      <c r="B21" s="123">
        <v>55395</v>
      </c>
      <c r="C21" s="121">
        <f t="shared" si="0"/>
        <v>1.026560860817472E-2</v>
      </c>
      <c r="E21" s="123">
        <v>732484</v>
      </c>
      <c r="F21" s="121">
        <f t="shared" si="1"/>
        <v>1.1123265389476319E-2</v>
      </c>
    </row>
    <row r="22" spans="1:6" x14ac:dyDescent="0.2">
      <c r="A22" s="207">
        <v>15</v>
      </c>
      <c r="B22" s="123">
        <v>53761</v>
      </c>
      <c r="C22" s="121">
        <f t="shared" si="0"/>
        <v>9.9628014150028171E-3</v>
      </c>
      <c r="E22" s="123">
        <v>712733</v>
      </c>
      <c r="F22" s="121">
        <f t="shared" si="1"/>
        <v>1.0823333084186993E-2</v>
      </c>
    </row>
    <row r="23" spans="1:6" x14ac:dyDescent="0.2">
      <c r="A23" s="207">
        <v>16</v>
      </c>
      <c r="B23" s="123">
        <v>53470</v>
      </c>
      <c r="C23" s="121">
        <f t="shared" si="0"/>
        <v>9.9088743077733049E-3</v>
      </c>
      <c r="E23" s="123">
        <v>702583</v>
      </c>
      <c r="F23" s="121">
        <f t="shared" si="1"/>
        <v>1.0669198463221641E-2</v>
      </c>
    </row>
    <row r="24" spans="1:6" x14ac:dyDescent="0.2">
      <c r="A24" s="207">
        <v>17</v>
      </c>
      <c r="B24" s="123">
        <v>55826</v>
      </c>
      <c r="C24" s="121">
        <f t="shared" si="0"/>
        <v>1.0345480028160698E-2</v>
      </c>
      <c r="E24" s="123">
        <v>724823</v>
      </c>
      <c r="F24" s="121">
        <f t="shared" si="1"/>
        <v>1.10069279184206E-2</v>
      </c>
    </row>
    <row r="25" spans="1:6" x14ac:dyDescent="0.2">
      <c r="A25" s="207">
        <v>18</v>
      </c>
      <c r="B25" s="123">
        <v>57923</v>
      </c>
      <c r="C25" s="121">
        <f t="shared" si="0"/>
        <v>1.0734088769948628E-2</v>
      </c>
      <c r="E25" s="123">
        <v>746996</v>
      </c>
      <c r="F25" s="121">
        <f t="shared" si="1"/>
        <v>1.1343639933264416E-2</v>
      </c>
    </row>
    <row r="26" spans="1:6" x14ac:dyDescent="0.2">
      <c r="A26" s="207">
        <v>19</v>
      </c>
      <c r="B26" s="123">
        <v>63584</v>
      </c>
      <c r="C26" s="121">
        <f t="shared" si="0"/>
        <v>1.1783165587908319E-2</v>
      </c>
      <c r="E26" s="123">
        <v>782115</v>
      </c>
      <c r="F26" s="121">
        <f t="shared" si="1"/>
        <v>1.1876945721804533E-2</v>
      </c>
    </row>
    <row r="27" spans="1:6" x14ac:dyDescent="0.2">
      <c r="A27" s="207">
        <v>20</v>
      </c>
      <c r="B27" s="123">
        <v>66553</v>
      </c>
      <c r="C27" s="121">
        <f t="shared" si="0"/>
        <v>1.2333370334865097E-2</v>
      </c>
      <c r="E27" s="123">
        <v>800053</v>
      </c>
      <c r="F27" s="121">
        <f t="shared" si="1"/>
        <v>1.214934639479729E-2</v>
      </c>
    </row>
    <row r="28" spans="1:6" x14ac:dyDescent="0.2">
      <c r="A28" s="207">
        <v>21</v>
      </c>
      <c r="B28" s="123">
        <v>69638</v>
      </c>
      <c r="C28" s="121">
        <f t="shared" si="0"/>
        <v>1.2905071798105806E-2</v>
      </c>
      <c r="E28" s="123">
        <v>828759</v>
      </c>
      <c r="F28" s="121">
        <f t="shared" si="1"/>
        <v>1.2585266437105801E-2</v>
      </c>
    </row>
    <row r="29" spans="1:6" x14ac:dyDescent="0.2">
      <c r="A29" s="207">
        <v>22</v>
      </c>
      <c r="B29" s="123">
        <v>70320</v>
      </c>
      <c r="C29" s="121">
        <f t="shared" si="0"/>
        <v>1.3031457664533735E-2</v>
      </c>
      <c r="E29" s="123">
        <v>838020</v>
      </c>
      <c r="F29" s="121">
        <f t="shared" si="1"/>
        <v>1.272590099126936E-2</v>
      </c>
    </row>
    <row r="30" spans="1:6" x14ac:dyDescent="0.2">
      <c r="A30" s="207">
        <v>23</v>
      </c>
      <c r="B30" s="123">
        <v>71115</v>
      </c>
      <c r="C30" s="121">
        <f t="shared" si="0"/>
        <v>1.3178784297686527E-2</v>
      </c>
      <c r="E30" s="123">
        <v>844591</v>
      </c>
      <c r="F30" s="121">
        <f t="shared" si="1"/>
        <v>1.2825686074457865E-2</v>
      </c>
    </row>
    <row r="31" spans="1:6" x14ac:dyDescent="0.2">
      <c r="A31" s="207">
        <v>24</v>
      </c>
      <c r="B31" s="123">
        <v>72998</v>
      </c>
      <c r="C31" s="121">
        <f t="shared" si="0"/>
        <v>1.3527735304261001E-2</v>
      </c>
      <c r="E31" s="123">
        <v>873152</v>
      </c>
      <c r="F31" s="121">
        <f t="shared" si="1"/>
        <v>1.3259404193609728E-2</v>
      </c>
    </row>
    <row r="32" spans="1:6" x14ac:dyDescent="0.2">
      <c r="A32" s="207">
        <v>25</v>
      </c>
      <c r="B32" s="123">
        <v>74452</v>
      </c>
      <c r="C32" s="121">
        <f t="shared" si="0"/>
        <v>1.3797185523888875E-2</v>
      </c>
      <c r="E32" s="123">
        <v>878510</v>
      </c>
      <c r="F32" s="121">
        <f t="shared" si="1"/>
        <v>1.3340769050667103E-2</v>
      </c>
    </row>
    <row r="33" spans="1:6" x14ac:dyDescent="0.2">
      <c r="A33" s="207">
        <v>26</v>
      </c>
      <c r="B33" s="123">
        <v>78687</v>
      </c>
      <c r="C33" s="121">
        <f t="shared" si="0"/>
        <v>1.4582000984771986E-2</v>
      </c>
      <c r="E33" s="123">
        <v>907985</v>
      </c>
      <c r="F33" s="121">
        <f t="shared" si="1"/>
        <v>1.3788366878544319E-2</v>
      </c>
    </row>
    <row r="34" spans="1:6" x14ac:dyDescent="0.2">
      <c r="A34" s="207">
        <v>27</v>
      </c>
      <c r="B34" s="123">
        <v>78594</v>
      </c>
      <c r="C34" s="121">
        <f t="shared" si="0"/>
        <v>1.4564766548440904E-2</v>
      </c>
      <c r="E34" s="123">
        <v>927145</v>
      </c>
      <c r="F34" s="121">
        <f t="shared" si="1"/>
        <v>1.4079324448760686E-2</v>
      </c>
    </row>
    <row r="35" spans="1:6" x14ac:dyDescent="0.2">
      <c r="A35" s="207">
        <v>28</v>
      </c>
      <c r="B35" s="123">
        <v>75598</v>
      </c>
      <c r="C35" s="121">
        <f t="shared" si="0"/>
        <v>1.4009558255452522E-2</v>
      </c>
      <c r="E35" s="123">
        <v>910610</v>
      </c>
      <c r="F35" s="121">
        <f t="shared" si="1"/>
        <v>1.3828229280518117E-2</v>
      </c>
    </row>
    <row r="36" spans="1:6" x14ac:dyDescent="0.2">
      <c r="A36" s="207">
        <v>29</v>
      </c>
      <c r="B36" s="123">
        <v>75009</v>
      </c>
      <c r="C36" s="121">
        <f t="shared" si="0"/>
        <v>1.3900406825355673E-2</v>
      </c>
      <c r="E36" s="123">
        <v>902925</v>
      </c>
      <c r="F36" s="121">
        <f t="shared" si="1"/>
        <v>1.3711527353215779E-2</v>
      </c>
    </row>
    <row r="37" spans="1:6" x14ac:dyDescent="0.2">
      <c r="A37" s="207">
        <v>30</v>
      </c>
      <c r="B37" s="123">
        <v>75210</v>
      </c>
      <c r="C37" s="121">
        <f t="shared" si="0"/>
        <v>1.3937655445813171E-2</v>
      </c>
      <c r="E37" s="123">
        <v>911139</v>
      </c>
      <c r="F37" s="121">
        <f t="shared" si="1"/>
        <v>1.3836262503620645E-2</v>
      </c>
    </row>
    <row r="38" spans="1:6" x14ac:dyDescent="0.2">
      <c r="A38" s="207">
        <v>31</v>
      </c>
      <c r="B38" s="123">
        <v>72799</v>
      </c>
      <c r="C38" s="121">
        <f t="shared" si="0"/>
        <v>1.349085731684288E-2</v>
      </c>
      <c r="E38" s="123">
        <v>888406</v>
      </c>
      <c r="F38" s="121">
        <f t="shared" si="1"/>
        <v>1.3491046509689084E-2</v>
      </c>
    </row>
    <row r="39" spans="1:6" x14ac:dyDescent="0.2">
      <c r="A39" s="207">
        <v>32</v>
      </c>
      <c r="B39" s="123">
        <v>72184</v>
      </c>
      <c r="C39" s="121">
        <f t="shared" ref="C39:C70" si="2">B39/SUM($B$7:$B$96)</f>
        <v>1.3376887657234118E-2</v>
      </c>
      <c r="E39" s="123">
        <v>895720</v>
      </c>
      <c r="F39" s="121">
        <f t="shared" ref="F39:F70" si="3">E39/SUM($E$7:$E$96)</f>
        <v>1.3602114550845793E-2</v>
      </c>
    </row>
    <row r="40" spans="1:6" x14ac:dyDescent="0.2">
      <c r="A40" s="207">
        <v>33</v>
      </c>
      <c r="B40" s="123">
        <v>71623</v>
      </c>
      <c r="C40" s="121">
        <f t="shared" si="2"/>
        <v>1.3272925089688562E-2</v>
      </c>
      <c r="E40" s="123">
        <v>894949</v>
      </c>
      <c r="F40" s="121">
        <f t="shared" si="3"/>
        <v>1.3590406393923202E-2</v>
      </c>
    </row>
    <row r="41" spans="1:6" x14ac:dyDescent="0.2">
      <c r="A41" s="207">
        <v>34</v>
      </c>
      <c r="B41" s="123">
        <v>69442</v>
      </c>
      <c r="C41" s="121">
        <f t="shared" si="2"/>
        <v>1.2868749760246753E-2</v>
      </c>
      <c r="E41" s="123">
        <v>873143</v>
      </c>
      <c r="F41" s="121">
        <f t="shared" si="3"/>
        <v>1.3259267522517246E-2</v>
      </c>
    </row>
    <row r="42" spans="1:6" x14ac:dyDescent="0.2">
      <c r="A42" s="207">
        <v>35</v>
      </c>
      <c r="B42" s="123">
        <v>70265</v>
      </c>
      <c r="C42" s="121">
        <f t="shared" si="2"/>
        <v>1.3021265255950838E-2</v>
      </c>
      <c r="E42" s="123">
        <v>878782</v>
      </c>
      <c r="F42" s="121">
        <f t="shared" si="3"/>
        <v>1.3344899554795436E-2</v>
      </c>
    </row>
    <row r="43" spans="1:6" x14ac:dyDescent="0.2">
      <c r="A43" s="207">
        <v>36</v>
      </c>
      <c r="B43" s="123">
        <v>71110</v>
      </c>
      <c r="C43" s="121">
        <f t="shared" si="2"/>
        <v>1.3177857715088082E-2</v>
      </c>
      <c r="E43" s="123">
        <v>877805</v>
      </c>
      <c r="F43" s="121">
        <f t="shared" si="3"/>
        <v>1.3330063148422711E-2</v>
      </c>
    </row>
    <row r="44" spans="1:6" x14ac:dyDescent="0.2">
      <c r="A44" s="207">
        <v>37</v>
      </c>
      <c r="B44" s="123">
        <v>70470</v>
      </c>
      <c r="C44" s="121">
        <f t="shared" si="2"/>
        <v>1.3059255142487092E-2</v>
      </c>
      <c r="E44" s="123">
        <v>884231</v>
      </c>
      <c r="F44" s="121">
        <f t="shared" si="3"/>
        <v>1.3427646308454567E-2</v>
      </c>
    </row>
    <row r="45" spans="1:6" x14ac:dyDescent="0.2">
      <c r="A45" s="207">
        <v>38</v>
      </c>
      <c r="B45" s="123">
        <v>69208</v>
      </c>
      <c r="C45" s="121">
        <f t="shared" si="2"/>
        <v>1.2825385694639516E-2</v>
      </c>
      <c r="E45" s="123">
        <v>883436</v>
      </c>
      <c r="F45" s="121">
        <f t="shared" si="3"/>
        <v>1.3415573695285361E-2</v>
      </c>
    </row>
    <row r="46" spans="1:6" x14ac:dyDescent="0.2">
      <c r="A46" s="207">
        <v>39</v>
      </c>
      <c r="B46" s="123">
        <v>66944</v>
      </c>
      <c r="C46" s="121">
        <f t="shared" si="2"/>
        <v>1.2405829094063516E-2</v>
      </c>
      <c r="E46" s="123">
        <v>847980</v>
      </c>
      <c r="F46" s="121">
        <f t="shared" si="3"/>
        <v>1.2877150333615655E-2</v>
      </c>
    </row>
    <row r="47" spans="1:6" x14ac:dyDescent="0.2">
      <c r="A47" s="207">
        <v>40</v>
      </c>
      <c r="B47" s="123">
        <v>62120</v>
      </c>
      <c r="C47" s="121">
        <f t="shared" si="2"/>
        <v>1.1511862203083556E-2</v>
      </c>
      <c r="E47" s="123">
        <v>790987</v>
      </c>
      <c r="F47" s="121">
        <f t="shared" si="3"/>
        <v>1.2011673047637499E-2</v>
      </c>
    </row>
    <row r="48" spans="1:6" x14ac:dyDescent="0.2">
      <c r="A48" s="207">
        <v>41</v>
      </c>
      <c r="B48" s="123">
        <v>60952</v>
      </c>
      <c r="C48" s="121">
        <f t="shared" si="2"/>
        <v>1.1295412508086749E-2</v>
      </c>
      <c r="E48" s="123">
        <v>778300</v>
      </c>
      <c r="F48" s="121">
        <f t="shared" si="3"/>
        <v>1.181901236426928E-2</v>
      </c>
    </row>
    <row r="49" spans="1:6" x14ac:dyDescent="0.2">
      <c r="A49" s="207">
        <v>42</v>
      </c>
      <c r="B49" s="123">
        <v>64225</v>
      </c>
      <c r="C49" s="121">
        <f t="shared" si="2"/>
        <v>1.1901953477028998E-2</v>
      </c>
      <c r="E49" s="123">
        <v>793602</v>
      </c>
      <c r="F49" s="121">
        <f t="shared" si="3"/>
        <v>1.2051383592841873E-2</v>
      </c>
    </row>
    <row r="50" spans="1:6" x14ac:dyDescent="0.2">
      <c r="A50" s="207">
        <v>43</v>
      </c>
      <c r="B50" s="123">
        <v>64595</v>
      </c>
      <c r="C50" s="121">
        <f t="shared" si="2"/>
        <v>1.1970520589313945E-2</v>
      </c>
      <c r="E50" s="123">
        <v>808123</v>
      </c>
      <c r="F50" s="121">
        <f t="shared" si="3"/>
        <v>1.2271894807722452E-2</v>
      </c>
    </row>
    <row r="51" spans="1:6" x14ac:dyDescent="0.2">
      <c r="A51" s="207">
        <v>44</v>
      </c>
      <c r="B51" s="123">
        <v>65630</v>
      </c>
      <c r="C51" s="121">
        <f t="shared" si="2"/>
        <v>1.2162323187192108E-2</v>
      </c>
      <c r="E51" s="123">
        <v>822380</v>
      </c>
      <c r="F51" s="121">
        <f t="shared" si="3"/>
        <v>1.2488397003890237E-2</v>
      </c>
    </row>
    <row r="52" spans="1:6" x14ac:dyDescent="0.2">
      <c r="A52" s="207">
        <v>45</v>
      </c>
      <c r="B52" s="123">
        <v>69643</v>
      </c>
      <c r="C52" s="121">
        <f t="shared" si="2"/>
        <v>1.2905998380704251E-2</v>
      </c>
      <c r="E52" s="123">
        <v>858846</v>
      </c>
      <c r="F52" s="121">
        <f t="shared" si="3"/>
        <v>1.3042157899271765E-2</v>
      </c>
    </row>
    <row r="53" spans="1:6" x14ac:dyDescent="0.2">
      <c r="A53" s="207">
        <v>46</v>
      </c>
      <c r="B53" s="123">
        <v>73805</v>
      </c>
      <c r="C53" s="121">
        <f t="shared" si="2"/>
        <v>1.3677285735650061E-2</v>
      </c>
      <c r="E53" s="123">
        <v>895740</v>
      </c>
      <c r="F53" s="121">
        <f t="shared" si="3"/>
        <v>1.3602418264384641E-2</v>
      </c>
    </row>
    <row r="54" spans="1:6" x14ac:dyDescent="0.2">
      <c r="A54" s="207">
        <v>47</v>
      </c>
      <c r="B54" s="123">
        <v>76696</v>
      </c>
      <c r="C54" s="121">
        <f t="shared" si="2"/>
        <v>1.4213035794071094E-2</v>
      </c>
      <c r="E54" s="123">
        <v>924629</v>
      </c>
      <c r="F54" s="121">
        <f t="shared" si="3"/>
        <v>1.404111728557361E-2</v>
      </c>
    </row>
    <row r="55" spans="1:6" x14ac:dyDescent="0.2">
      <c r="A55" s="207">
        <v>48</v>
      </c>
      <c r="B55" s="123">
        <v>75548</v>
      </c>
      <c r="C55" s="121">
        <f t="shared" si="2"/>
        <v>1.400029242946807E-2</v>
      </c>
      <c r="E55" s="123">
        <v>902946</v>
      </c>
      <c r="F55" s="121">
        <f t="shared" si="3"/>
        <v>1.3711846252431568E-2</v>
      </c>
    </row>
    <row r="56" spans="1:6" x14ac:dyDescent="0.2">
      <c r="A56" s="207">
        <v>49</v>
      </c>
      <c r="B56" s="123">
        <v>78595</v>
      </c>
      <c r="C56" s="121">
        <f t="shared" si="2"/>
        <v>1.4564951864960594E-2</v>
      </c>
      <c r="E56" s="123">
        <v>925239</v>
      </c>
      <c r="F56" s="121">
        <f t="shared" si="3"/>
        <v>1.4050380548508474E-2</v>
      </c>
    </row>
    <row r="57" spans="1:6" x14ac:dyDescent="0.2">
      <c r="A57" s="207">
        <v>50</v>
      </c>
      <c r="B57" s="123">
        <v>79961</v>
      </c>
      <c r="C57" s="121">
        <f t="shared" si="2"/>
        <v>1.4818094230855831E-2</v>
      </c>
      <c r="E57" s="123">
        <v>925354</v>
      </c>
      <c r="F57" s="121">
        <f t="shared" si="3"/>
        <v>1.405212690135685E-2</v>
      </c>
    </row>
    <row r="58" spans="1:6" x14ac:dyDescent="0.2">
      <c r="A58" s="207">
        <v>51</v>
      </c>
      <c r="B58" s="123">
        <v>80572</v>
      </c>
      <c r="C58" s="121">
        <f t="shared" si="2"/>
        <v>1.4931322624385839E-2</v>
      </c>
      <c r="E58" s="123">
        <v>937294</v>
      </c>
      <c r="F58" s="121">
        <f t="shared" si="3"/>
        <v>1.4233443884049096E-2</v>
      </c>
    </row>
    <row r="59" spans="1:6" x14ac:dyDescent="0.2">
      <c r="A59" s="207">
        <v>52</v>
      </c>
      <c r="B59" s="123">
        <v>79878</v>
      </c>
      <c r="C59" s="121">
        <f t="shared" si="2"/>
        <v>1.480271295972164E-2</v>
      </c>
      <c r="E59" s="123">
        <v>935781</v>
      </c>
      <c r="F59" s="121">
        <f t="shared" si="3"/>
        <v>1.4210467954835245E-2</v>
      </c>
    </row>
    <row r="60" spans="1:6" x14ac:dyDescent="0.2">
      <c r="A60" s="207">
        <v>53</v>
      </c>
      <c r="B60" s="123">
        <v>82671</v>
      </c>
      <c r="C60" s="121">
        <f t="shared" si="2"/>
        <v>1.5320301999213146E-2</v>
      </c>
      <c r="E60" s="123">
        <v>942791</v>
      </c>
      <c r="F60" s="121">
        <f t="shared" si="3"/>
        <v>1.4316919550201463E-2</v>
      </c>
    </row>
    <row r="61" spans="1:6" x14ac:dyDescent="0.2">
      <c r="A61" s="207">
        <v>54</v>
      </c>
      <c r="B61" s="123">
        <v>81605</v>
      </c>
      <c r="C61" s="121">
        <f t="shared" si="2"/>
        <v>1.5122754589224623E-2</v>
      </c>
      <c r="E61" s="123">
        <v>933015</v>
      </c>
      <c r="F61" s="121">
        <f t="shared" si="3"/>
        <v>1.416846437241257E-2</v>
      </c>
    </row>
    <row r="62" spans="1:6" x14ac:dyDescent="0.2">
      <c r="A62" s="207">
        <v>55</v>
      </c>
      <c r="B62" s="123">
        <v>81321</v>
      </c>
      <c r="C62" s="121">
        <f t="shared" si="2"/>
        <v>1.5070124697632933E-2</v>
      </c>
      <c r="E62" s="123">
        <v>912318</v>
      </c>
      <c r="F62" s="121">
        <f t="shared" si="3"/>
        <v>1.3854166416735734E-2</v>
      </c>
    </row>
    <row r="63" spans="1:6" x14ac:dyDescent="0.2">
      <c r="A63" s="207">
        <v>56</v>
      </c>
      <c r="B63" s="123">
        <v>79351</v>
      </c>
      <c r="C63" s="121">
        <f t="shared" si="2"/>
        <v>1.4705051153845513E-2</v>
      </c>
      <c r="E63" s="123">
        <v>891210</v>
      </c>
      <c r="F63" s="121">
        <f t="shared" si="3"/>
        <v>1.3533627147835571E-2</v>
      </c>
    </row>
    <row r="64" spans="1:6" x14ac:dyDescent="0.2">
      <c r="A64" s="207">
        <v>57</v>
      </c>
      <c r="B64" s="123">
        <v>77374</v>
      </c>
      <c r="C64" s="121">
        <f t="shared" si="2"/>
        <v>1.4338680394420268E-2</v>
      </c>
      <c r="E64" s="123">
        <v>860417</v>
      </c>
      <c r="F64" s="121">
        <f t="shared" si="3"/>
        <v>1.3066014597748274E-2</v>
      </c>
    </row>
    <row r="65" spans="1:6" x14ac:dyDescent="0.2">
      <c r="A65" s="207">
        <v>58</v>
      </c>
      <c r="B65" s="123">
        <v>74742</v>
      </c>
      <c r="C65" s="121">
        <f t="shared" si="2"/>
        <v>1.3850927314598699E-2</v>
      </c>
      <c r="E65" s="123">
        <v>824399</v>
      </c>
      <c r="F65" s="121">
        <f t="shared" si="3"/>
        <v>1.2519056885636941E-2</v>
      </c>
    </row>
    <row r="66" spans="1:6" x14ac:dyDescent="0.2">
      <c r="A66" s="207">
        <v>59</v>
      </c>
      <c r="B66" s="123">
        <v>73872</v>
      </c>
      <c r="C66" s="121">
        <f t="shared" si="2"/>
        <v>1.3689701942469228E-2</v>
      </c>
      <c r="E66" s="123">
        <v>805476</v>
      </c>
      <c r="F66" s="121">
        <f t="shared" si="3"/>
        <v>1.2231698320855921E-2</v>
      </c>
    </row>
    <row r="67" spans="1:6" x14ac:dyDescent="0.2">
      <c r="A67" s="207">
        <v>60</v>
      </c>
      <c r="B67" s="123">
        <v>71830</v>
      </c>
      <c r="C67" s="121">
        <f t="shared" si="2"/>
        <v>1.3311285609264195E-2</v>
      </c>
      <c r="E67" s="123">
        <v>787132</v>
      </c>
      <c r="F67" s="121">
        <f t="shared" si="3"/>
        <v>1.195313226302455E-2</v>
      </c>
    </row>
    <row r="68" spans="1:6" x14ac:dyDescent="0.2">
      <c r="A68" s="207">
        <v>61</v>
      </c>
      <c r="B68" s="123">
        <v>69664</v>
      </c>
      <c r="C68" s="121">
        <f t="shared" si="2"/>
        <v>1.2909890027617721E-2</v>
      </c>
      <c r="E68" s="123">
        <v>756901</v>
      </c>
      <c r="F68" s="121">
        <f t="shared" si="3"/>
        <v>1.149405406337888E-2</v>
      </c>
    </row>
    <row r="69" spans="1:6" x14ac:dyDescent="0.2">
      <c r="A69" s="207">
        <v>62</v>
      </c>
      <c r="B69" s="123">
        <v>67359</v>
      </c>
      <c r="C69" s="121">
        <f t="shared" si="2"/>
        <v>1.2482735449734468E-2</v>
      </c>
      <c r="E69" s="123">
        <v>728409</v>
      </c>
      <c r="F69" s="121">
        <f t="shared" si="3"/>
        <v>1.1061383755936044E-2</v>
      </c>
    </row>
    <row r="70" spans="1:6" x14ac:dyDescent="0.2">
      <c r="A70" s="207">
        <v>63</v>
      </c>
      <c r="B70" s="123">
        <v>64232</v>
      </c>
      <c r="C70" s="121">
        <f t="shared" si="2"/>
        <v>1.1903250692666822E-2</v>
      </c>
      <c r="E70" s="123">
        <v>700388</v>
      </c>
      <c r="F70" s="121">
        <f t="shared" si="3"/>
        <v>1.0635865902333076E-2</v>
      </c>
    </row>
    <row r="71" spans="1:6" x14ac:dyDescent="0.2">
      <c r="A71" s="207">
        <v>64</v>
      </c>
      <c r="B71" s="123">
        <v>63221</v>
      </c>
      <c r="C71" s="121">
        <f t="shared" ref="C71:C96" si="4">B71/SUM($B$7:$B$96)</f>
        <v>1.1715895691261196E-2</v>
      </c>
      <c r="E71" s="123">
        <v>700279</v>
      </c>
      <c r="F71" s="121">
        <f t="shared" ref="F71:F96" si="5">E71/SUM($E$7:$E$96)</f>
        <v>1.0634210663546355E-2</v>
      </c>
    </row>
    <row r="72" spans="1:6" x14ac:dyDescent="0.2">
      <c r="A72" s="207">
        <v>65</v>
      </c>
      <c r="B72" s="123">
        <v>61710</v>
      </c>
      <c r="C72" s="121">
        <f t="shared" si="4"/>
        <v>1.1435882430011047E-2</v>
      </c>
      <c r="E72" s="123">
        <v>688650</v>
      </c>
      <c r="F72" s="121">
        <f t="shared" si="5"/>
        <v>1.0457616426383194E-2</v>
      </c>
    </row>
    <row r="73" spans="1:6" x14ac:dyDescent="0.2">
      <c r="A73" s="207">
        <v>66</v>
      </c>
      <c r="B73" s="123">
        <v>59315</v>
      </c>
      <c r="C73" s="121">
        <f t="shared" si="4"/>
        <v>1.0992049365355781E-2</v>
      </c>
      <c r="E73" s="123">
        <v>666510</v>
      </c>
      <c r="F73" s="121">
        <f t="shared" si="5"/>
        <v>1.0121405538878477E-2</v>
      </c>
    </row>
    <row r="74" spans="1:6" x14ac:dyDescent="0.2">
      <c r="A74" s="207">
        <v>67</v>
      </c>
      <c r="B74" s="123">
        <v>59478</v>
      </c>
      <c r="C74" s="121">
        <f t="shared" si="4"/>
        <v>1.1022255958065096E-2</v>
      </c>
      <c r="E74" s="123">
        <v>668807</v>
      </c>
      <c r="F74" s="121">
        <f t="shared" si="5"/>
        <v>1.0156287038815168E-2</v>
      </c>
    </row>
    <row r="75" spans="1:6" x14ac:dyDescent="0.2">
      <c r="A75" s="207">
        <v>68</v>
      </c>
      <c r="B75" s="123">
        <v>59481</v>
      </c>
      <c r="C75" s="121">
        <f t="shared" si="4"/>
        <v>1.1022811907624162E-2</v>
      </c>
      <c r="E75" s="123">
        <v>679307</v>
      </c>
      <c r="F75" s="121">
        <f t="shared" si="5"/>
        <v>1.0315736646710358E-2</v>
      </c>
    </row>
    <row r="76" spans="1:6" x14ac:dyDescent="0.2">
      <c r="A76" s="207">
        <v>69</v>
      </c>
      <c r="B76" s="123">
        <v>60429</v>
      </c>
      <c r="C76" s="121">
        <f t="shared" si="4"/>
        <v>1.1198491968289379E-2</v>
      </c>
      <c r="E76" s="123">
        <v>693161</v>
      </c>
      <c r="F76" s="121">
        <f t="shared" si="5"/>
        <v>1.0526119015070357E-2</v>
      </c>
    </row>
    <row r="77" spans="1:6" x14ac:dyDescent="0.2">
      <c r="A77" s="207">
        <v>70</v>
      </c>
      <c r="B77" s="123">
        <v>61782</v>
      </c>
      <c r="C77" s="121">
        <f t="shared" si="4"/>
        <v>1.1449225219428658E-2</v>
      </c>
      <c r="E77" s="123">
        <v>725913</v>
      </c>
      <c r="F77" s="121">
        <f t="shared" si="5"/>
        <v>1.1023480306287815E-2</v>
      </c>
    </row>
    <row r="78" spans="1:6" x14ac:dyDescent="0.2">
      <c r="A78" s="207">
        <v>71</v>
      </c>
      <c r="B78" s="123">
        <v>66483</v>
      </c>
      <c r="C78" s="121">
        <f t="shared" si="4"/>
        <v>1.2320398178486864E-2</v>
      </c>
      <c r="E78" s="123">
        <v>781123</v>
      </c>
      <c r="F78" s="121">
        <f t="shared" si="5"/>
        <v>1.1861881530277674E-2</v>
      </c>
    </row>
    <row r="79" spans="1:6" x14ac:dyDescent="0.2">
      <c r="A79" s="207">
        <v>72</v>
      </c>
      <c r="B79" s="123">
        <v>49554</v>
      </c>
      <c r="C79" s="121">
        <f t="shared" si="4"/>
        <v>9.1831748166710005E-3</v>
      </c>
      <c r="E79" s="123">
        <v>599283</v>
      </c>
      <c r="F79" s="121">
        <f t="shared" si="5"/>
        <v>9.1005180350718067E-3</v>
      </c>
    </row>
    <row r="80" spans="1:6" x14ac:dyDescent="0.2">
      <c r="A80" s="207">
        <v>73</v>
      </c>
      <c r="B80" s="123">
        <v>46406</v>
      </c>
      <c r="C80" s="121">
        <f t="shared" si="4"/>
        <v>8.5997984126898828E-3</v>
      </c>
      <c r="E80" s="123">
        <v>575952</v>
      </c>
      <c r="F80" s="121">
        <f t="shared" si="5"/>
        <v>8.7462210063286912E-3</v>
      </c>
    </row>
    <row r="81" spans="1:6" x14ac:dyDescent="0.2">
      <c r="A81" s="207">
        <v>74</v>
      </c>
      <c r="B81" s="123">
        <v>46740</v>
      </c>
      <c r="C81" s="121">
        <f t="shared" si="4"/>
        <v>8.661694130266023E-3</v>
      </c>
      <c r="E81" s="123">
        <v>569325</v>
      </c>
      <c r="F81" s="121">
        <f t="shared" si="5"/>
        <v>8.645585525231413E-3</v>
      </c>
    </row>
    <row r="82" spans="1:6" x14ac:dyDescent="0.2">
      <c r="A82" s="207">
        <v>75</v>
      </c>
      <c r="B82" s="123">
        <v>44032</v>
      </c>
      <c r="C82" s="121">
        <f t="shared" si="4"/>
        <v>8.1598569949480858E-3</v>
      </c>
      <c r="E82" s="123">
        <v>525237</v>
      </c>
      <c r="F82" s="121">
        <f t="shared" si="5"/>
        <v>7.9760794001949176E-3</v>
      </c>
    </row>
    <row r="83" spans="1:6" x14ac:dyDescent="0.2">
      <c r="A83" s="207">
        <v>76</v>
      </c>
      <c r="B83" s="123">
        <v>39818</v>
      </c>
      <c r="C83" s="121">
        <f t="shared" si="4"/>
        <v>7.3789331809784456E-3</v>
      </c>
      <c r="E83" s="123">
        <v>464860</v>
      </c>
      <c r="F83" s="121">
        <f t="shared" si="5"/>
        <v>7.0592137834436823E-3</v>
      </c>
    </row>
    <row r="84" spans="1:6" x14ac:dyDescent="0.2">
      <c r="A84" s="207">
        <v>77</v>
      </c>
      <c r="B84" s="123">
        <v>36270</v>
      </c>
      <c r="C84" s="121">
        <f t="shared" si="4"/>
        <v>6.7214301691217093E-3</v>
      </c>
      <c r="E84" s="123">
        <v>413609</v>
      </c>
      <c r="F84" s="121">
        <f t="shared" si="5"/>
        <v>6.2809326544687816E-3</v>
      </c>
    </row>
    <row r="85" spans="1:6" x14ac:dyDescent="0.2">
      <c r="A85" s="207">
        <v>78</v>
      </c>
      <c r="B85" s="123">
        <v>36307</v>
      </c>
      <c r="C85" s="121">
        <f t="shared" si="4"/>
        <v>6.7282868803502033E-3</v>
      </c>
      <c r="E85" s="123">
        <v>421461</v>
      </c>
      <c r="F85" s="121">
        <f t="shared" si="5"/>
        <v>6.4001705898204999E-3</v>
      </c>
    </row>
    <row r="86" spans="1:6" x14ac:dyDescent="0.2">
      <c r="A86" s="207">
        <v>79</v>
      </c>
      <c r="B86" s="123">
        <v>34675</v>
      </c>
      <c r="C86" s="121">
        <f t="shared" si="4"/>
        <v>6.4258503202176799E-3</v>
      </c>
      <c r="E86" s="123">
        <v>410404</v>
      </c>
      <c r="F86" s="121">
        <f t="shared" si="5"/>
        <v>6.2322625598683927E-3</v>
      </c>
    </row>
    <row r="87" spans="1:6" x14ac:dyDescent="0.2">
      <c r="A87" s="207">
        <v>80</v>
      </c>
      <c r="B87" s="123">
        <v>32934</v>
      </c>
      <c r="C87" s="121">
        <f t="shared" si="4"/>
        <v>6.103214259439051E-3</v>
      </c>
      <c r="E87" s="123">
        <v>390419</v>
      </c>
      <c r="F87" s="121">
        <f t="shared" si="5"/>
        <v>5.9287768061745448E-3</v>
      </c>
    </row>
    <row r="88" spans="1:6" x14ac:dyDescent="0.2">
      <c r="A88" s="207">
        <v>81</v>
      </c>
      <c r="B88" s="123">
        <v>30268</v>
      </c>
      <c r="C88" s="121">
        <f t="shared" si="4"/>
        <v>5.6091604179480531E-3</v>
      </c>
      <c r="E88" s="123">
        <v>362685</v>
      </c>
      <c r="F88" s="121">
        <f t="shared" si="5"/>
        <v>5.5076172418540457E-3</v>
      </c>
    </row>
    <row r="89" spans="1:6" x14ac:dyDescent="0.2">
      <c r="A89" s="207">
        <v>82</v>
      </c>
      <c r="B89" s="123">
        <v>28137</v>
      </c>
      <c r="C89" s="121">
        <f t="shared" si="4"/>
        <v>5.2142509144906951E-3</v>
      </c>
      <c r="E89" s="123">
        <v>335716</v>
      </c>
      <c r="F89" s="121">
        <f t="shared" si="5"/>
        <v>5.098074720394483E-3</v>
      </c>
    </row>
    <row r="90" spans="1:6" x14ac:dyDescent="0.2">
      <c r="A90" s="207">
        <v>83</v>
      </c>
      <c r="B90" s="123">
        <v>25872</v>
      </c>
      <c r="C90" s="121">
        <f t="shared" si="4"/>
        <v>4.7945089973950054E-3</v>
      </c>
      <c r="E90" s="123">
        <v>308926</v>
      </c>
      <c r="F90" s="121">
        <f t="shared" si="5"/>
        <v>4.6912504351076089E-3</v>
      </c>
    </row>
    <row r="91" spans="1:6" x14ac:dyDescent="0.2">
      <c r="A91" s="207">
        <v>84</v>
      </c>
      <c r="B91" s="123">
        <v>23047</v>
      </c>
      <c r="C91" s="121">
        <f t="shared" si="4"/>
        <v>4.2709898292734496E-3</v>
      </c>
      <c r="E91" s="123">
        <v>275717</v>
      </c>
      <c r="F91" s="121">
        <f t="shared" si="5"/>
        <v>4.1869492895274746E-3</v>
      </c>
    </row>
    <row r="92" spans="1:6" x14ac:dyDescent="0.2">
      <c r="A92" s="207">
        <v>85</v>
      </c>
      <c r="B92" s="123">
        <v>20599</v>
      </c>
      <c r="C92" s="121">
        <f t="shared" si="4"/>
        <v>3.8173349890746645E-3</v>
      </c>
      <c r="E92" s="123">
        <v>251440</v>
      </c>
      <c r="F92" s="121">
        <f t="shared" si="5"/>
        <v>3.8182866103968495E-3</v>
      </c>
    </row>
    <row r="93" spans="1:6" x14ac:dyDescent="0.2">
      <c r="A93" s="207">
        <v>86</v>
      </c>
      <c r="B93" s="123">
        <v>18979</v>
      </c>
      <c r="C93" s="121">
        <f t="shared" si="4"/>
        <v>3.5171222271784095E-3</v>
      </c>
      <c r="E93" s="123">
        <v>231588</v>
      </c>
      <c r="F93" s="121">
        <f t="shared" si="5"/>
        <v>3.516820551736341E-3</v>
      </c>
    </row>
    <row r="94" spans="1:6" x14ac:dyDescent="0.2">
      <c r="A94" s="207">
        <v>87</v>
      </c>
      <c r="B94" s="123">
        <v>16404</v>
      </c>
      <c r="C94" s="121">
        <f t="shared" si="4"/>
        <v>3.0399321889791153E-3</v>
      </c>
      <c r="E94" s="123">
        <v>207887</v>
      </c>
      <c r="F94" s="121">
        <f t="shared" si="5"/>
        <v>3.1569048225245379E-3</v>
      </c>
    </row>
    <row r="95" spans="1:6" x14ac:dyDescent="0.2">
      <c r="A95" s="207">
        <v>88</v>
      </c>
      <c r="B95" s="123">
        <v>13787</v>
      </c>
      <c r="C95" s="121">
        <f t="shared" si="4"/>
        <v>2.554958856952881E-3</v>
      </c>
      <c r="E95" s="123">
        <v>181142</v>
      </c>
      <c r="F95" s="121">
        <f t="shared" si="5"/>
        <v>2.7507638927000721E-3</v>
      </c>
    </row>
    <row r="96" spans="1:6" x14ac:dyDescent="0.2">
      <c r="A96" s="142">
        <v>89</v>
      </c>
      <c r="B96" s="145">
        <v>11680</v>
      </c>
      <c r="C96" s="144">
        <f t="shared" si="4"/>
        <v>2.1644969499680605E-3</v>
      </c>
      <c r="E96" s="145">
        <v>152411</v>
      </c>
      <c r="F96" s="144">
        <f t="shared" si="5"/>
        <v>2.3144642084680011E-3</v>
      </c>
    </row>
    <row r="98" spans="1:9" x14ac:dyDescent="0.2">
      <c r="A98" s="164" t="s">
        <v>105</v>
      </c>
      <c r="B98" s="164"/>
      <c r="C98" s="209"/>
      <c r="D98" s="209"/>
      <c r="E98" s="209"/>
      <c r="F98" s="209"/>
      <c r="G98" s="209"/>
      <c r="H98" s="64"/>
      <c r="I98" s="64"/>
    </row>
    <row r="99" spans="1:9" x14ac:dyDescent="0.2">
      <c r="A99" s="293" t="s">
        <v>154</v>
      </c>
      <c r="B99" s="293"/>
      <c r="C99" s="293"/>
      <c r="D99" s="293"/>
      <c r="E99" s="293"/>
      <c r="F99" s="293"/>
      <c r="G99" s="293"/>
      <c r="H99" s="293"/>
      <c r="I99" s="156"/>
    </row>
    <row r="100" spans="1:9" x14ac:dyDescent="0.2">
      <c r="A100" s="165" t="s">
        <v>149</v>
      </c>
      <c r="B100" s="165"/>
      <c r="C100" s="209"/>
      <c r="D100" s="209"/>
      <c r="E100" s="209"/>
      <c r="F100" s="209"/>
      <c r="G100" s="209"/>
      <c r="H100" s="64"/>
      <c r="I100" s="64"/>
    </row>
    <row r="101" spans="1:9" x14ac:dyDescent="0.2">
      <c r="A101" s="288" t="s">
        <v>150</v>
      </c>
      <c r="B101" s="288"/>
      <c r="C101" s="288"/>
      <c r="D101" s="288"/>
      <c r="E101" s="288"/>
      <c r="F101" s="288"/>
      <c r="G101" s="288"/>
      <c r="H101" s="288"/>
      <c r="I101" s="64"/>
    </row>
    <row r="102" spans="1:9" x14ac:dyDescent="0.2">
      <c r="A102" s="288" t="s">
        <v>152</v>
      </c>
      <c r="B102" s="288"/>
      <c r="C102" s="288"/>
      <c r="D102" s="288"/>
      <c r="E102" s="288"/>
      <c r="F102" s="288"/>
      <c r="G102" s="288"/>
      <c r="H102" s="288"/>
      <c r="I102" s="64"/>
    </row>
    <row r="103" spans="1:9" x14ac:dyDescent="0.2">
      <c r="A103" s="208"/>
      <c r="B103" s="64"/>
      <c r="C103" s="64"/>
      <c r="D103" s="64"/>
      <c r="E103" s="64"/>
      <c r="F103" s="64"/>
      <c r="G103" s="64"/>
      <c r="H103" s="64"/>
      <c r="I103" s="64"/>
    </row>
    <row r="104" spans="1:9" ht="12.75" customHeight="1" x14ac:dyDescent="0.2">
      <c r="A104" s="289" t="s">
        <v>0</v>
      </c>
      <c r="B104" s="289"/>
      <c r="C104" s="64"/>
      <c r="D104" s="64"/>
      <c r="E104" s="64"/>
      <c r="F104" s="64"/>
      <c r="G104" s="64"/>
      <c r="H104" s="64"/>
      <c r="I104" s="64"/>
    </row>
  </sheetData>
  <mergeCells count="11">
    <mergeCell ref="A1:F1"/>
    <mergeCell ref="H1:I1"/>
    <mergeCell ref="M3:N3"/>
    <mergeCell ref="A99:H99"/>
    <mergeCell ref="A101:H101"/>
    <mergeCell ref="A3:K3"/>
    <mergeCell ref="A102:H102"/>
    <mergeCell ref="A104:B104"/>
    <mergeCell ref="A5:A6"/>
    <mergeCell ref="B5:C5"/>
    <mergeCell ref="E5:F5"/>
  </mergeCells>
  <hyperlinks>
    <hyperlink ref="H1" location="Contents!A1" display="back to contents"/>
  </hyperlink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etadata xmlns="http://www.objective.com/ecm/document/metadata/53D26341A57B383EE0540010E0463CCA" version="1.0.0">
  <systemFields>
    <field name="Objective-Id">
      <value order="0">A24778442</value>
    </field>
    <field name="Objective-Title">
      <value order="0">NRS - RGAR 2018 - Chapter 1 - Population - All figures - WEB publication - Arial</value>
    </field>
    <field name="Objective-Description">
      <value order="0"/>
    </field>
    <field name="Objective-CreationStamp">
      <value order="0">2019-05-22T06:41:05Z</value>
    </field>
    <field name="Objective-IsApproved">
      <value order="0">false</value>
    </field>
    <field name="Objective-IsPublished">
      <value order="0">false</value>
    </field>
    <field name="Objective-DatePublished">
      <value order="0"/>
    </field>
    <field name="Objective-ModificationStamp">
      <value order="0">2019-08-01T15:54:07Z</value>
    </field>
    <field name="Objective-Owner">
      <value order="0">Leadbetter, Clare C (U417137)</value>
    </field>
    <field name="Objective-Path">
      <value order="0">Objective Global Folder:SG File Plan:People, communities and living:Population and migration:Demography:Research and analysis: Demography:National Records of Scotland (NRS): Demographic Statistics: The Registrar Generals Annual Review of Demographic Trends (RGAR) 2017: 2017-2022</value>
    </field>
    <field name="Objective-Parent">
      <value order="0">National Records of Scotland (NRS): Demographic Statistics: The Registrar Generals Annual Review of Demographic Trends (RGAR) 2017: 2017-2022</value>
    </field>
    <field name="Objective-State">
      <value order="0">Being Drafted</value>
    </field>
    <field name="Objective-VersionId">
      <value order="0">vA36281351</value>
    </field>
    <field name="Objective-Version">
      <value order="0">1.6</value>
    </field>
    <field name="Objective-VersionNumber">
      <value order="0">16</value>
    </field>
    <field name="Objective-VersionComment">
      <value order="0"/>
    </field>
    <field name="Objective-FileNumber">
      <value order="0">STAT/39</value>
    </field>
    <field name="Objective-Classification">
      <value order="0">OFFICIAL-SENSITIVE</value>
    </field>
    <field name="Objective-Caveats">
      <value order="0">Caveat for access to SG Fileplan</value>
    </field>
  </systemFields>
  <catalogues>
    <catalogue name="Document Type Catalogue" type="type" ori="id:cA35">
      <field name="Objective-Date of Original">
        <value order="0"/>
      </field>
      <field name="Objective-Date Received">
        <value order="0"/>
      </field>
      <field name="Objective-SG Web Publication - Category">
        <value order="0"/>
      </field>
      <field name="Objective-SG Web Publication - Category 2 Classification">
        <value order="0"/>
      </field>
      <field name="Objective-Connect Creator">
        <value order="0"/>
      </field>
    </catalogue>
  </catalogues>
</metadata>
</file>

<file path=customXml/itemProps1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53D26341A57B383EE0540010E0463CCA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Charts</vt:lpstr>
      </vt:variant>
      <vt:variant>
        <vt:i4>10</vt:i4>
      </vt:variant>
    </vt:vector>
  </HeadingPairs>
  <TitlesOfParts>
    <vt:vector size="21" baseType="lpstr">
      <vt:lpstr>Contents</vt:lpstr>
      <vt:lpstr>Data 1.1</vt:lpstr>
      <vt:lpstr>Data 1.2</vt:lpstr>
      <vt:lpstr>Data 1.3</vt:lpstr>
      <vt:lpstr>Data 1.4</vt:lpstr>
      <vt:lpstr>Data 1.5</vt:lpstr>
      <vt:lpstr>Data 1.6</vt:lpstr>
      <vt:lpstr>Data 1.7</vt:lpstr>
      <vt:lpstr>Data 1.8</vt:lpstr>
      <vt:lpstr>Data 1.9</vt:lpstr>
      <vt:lpstr>Data 1.10</vt:lpstr>
      <vt:lpstr>Figure 1.1</vt:lpstr>
      <vt:lpstr>Figure 1.2</vt:lpstr>
      <vt:lpstr>Figure 1.3</vt:lpstr>
      <vt:lpstr>Figure 1.4</vt:lpstr>
      <vt:lpstr>Figure 1.5</vt:lpstr>
      <vt:lpstr>Figure 1.6</vt:lpstr>
      <vt:lpstr>Figure 1.7</vt:lpstr>
      <vt:lpstr>Figure 1.8</vt:lpstr>
      <vt:lpstr>Figure 1.9</vt:lpstr>
      <vt:lpstr>Figure 1.10</vt:lpstr>
    </vt:vector>
  </TitlesOfParts>
  <Company>Scottish Government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u443992</cp:lastModifiedBy>
  <dcterms:created xsi:type="dcterms:W3CDTF">2019-05-22T06:23:37Z</dcterms:created>
  <dcterms:modified xsi:type="dcterms:W3CDTF">2019-08-08T06:33:40Z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A24778442</vt:lpwstr>
  </property>
  <property fmtid="{D5CDD505-2E9C-101B-9397-08002B2CF9AE}" pid="4" name="Objective-Title">
    <vt:lpwstr>NRS - RGAR 2018 - Chapter 1 - Population - All figures - WEB publication - Arial</vt:lpwstr>
  </property>
  <property fmtid="{D5CDD505-2E9C-101B-9397-08002B2CF9AE}" pid="5" name="Objective-Description">
    <vt:lpwstr/>
  </property>
  <property fmtid="{D5CDD505-2E9C-101B-9397-08002B2CF9AE}" pid="6" name="Objective-CreationStamp">
    <vt:filetime>2019-06-18T07:10:55Z</vt:filetime>
  </property>
  <property fmtid="{D5CDD505-2E9C-101B-9397-08002B2CF9AE}" pid="7" name="Objective-IsApproved">
    <vt:bool>false</vt:bool>
  </property>
  <property fmtid="{D5CDD505-2E9C-101B-9397-08002B2CF9AE}" pid="8" name="Objective-IsPublished">
    <vt:bool>false</vt:bool>
  </property>
  <property fmtid="{D5CDD505-2E9C-101B-9397-08002B2CF9AE}" pid="9" name="Objective-DatePublished">
    <vt:lpwstr/>
  </property>
  <property fmtid="{D5CDD505-2E9C-101B-9397-08002B2CF9AE}" pid="10" name="Objective-ModificationStamp">
    <vt:filetime>2019-08-01T15:54:07Z</vt:filetime>
  </property>
  <property fmtid="{D5CDD505-2E9C-101B-9397-08002B2CF9AE}" pid="11" name="Objective-Owner">
    <vt:lpwstr>Leadbetter, Clare C (U417137)</vt:lpwstr>
  </property>
  <property fmtid="{D5CDD505-2E9C-101B-9397-08002B2CF9AE}" pid="12" name="Objective-Path">
    <vt:lpwstr>Objective Global Folder:SG File Plan:People, communities and living:Population and migration:Demography:Research and analysis: Demography:National Records of Scotland (NRS): Demographic Statistics: The Registrar Generals Annual Review of Demographic Trend</vt:lpwstr>
  </property>
  <property fmtid="{D5CDD505-2E9C-101B-9397-08002B2CF9AE}" pid="13" name="Objective-Parent">
    <vt:lpwstr>National Records of Scotland (NRS): Demographic Statistics: The Registrar Generals Annual Review of Demographic Trends (RGAR) 2017: 2017-2022</vt:lpwstr>
  </property>
  <property fmtid="{D5CDD505-2E9C-101B-9397-08002B2CF9AE}" pid="14" name="Objective-State">
    <vt:lpwstr>Being Drafted</vt:lpwstr>
  </property>
  <property fmtid="{D5CDD505-2E9C-101B-9397-08002B2CF9AE}" pid="15" name="Objective-VersionId">
    <vt:lpwstr>vA36281351</vt:lpwstr>
  </property>
  <property fmtid="{D5CDD505-2E9C-101B-9397-08002B2CF9AE}" pid="16" name="Objective-Version">
    <vt:lpwstr>1.6</vt:lpwstr>
  </property>
  <property fmtid="{D5CDD505-2E9C-101B-9397-08002B2CF9AE}" pid="17" name="Objective-VersionNumber">
    <vt:r8>16</vt:r8>
  </property>
  <property fmtid="{D5CDD505-2E9C-101B-9397-08002B2CF9AE}" pid="18" name="Objective-VersionComment">
    <vt:lpwstr/>
  </property>
  <property fmtid="{D5CDD505-2E9C-101B-9397-08002B2CF9AE}" pid="19" name="Objective-FileNumber">
    <vt:lpwstr/>
  </property>
  <property fmtid="{D5CDD505-2E9C-101B-9397-08002B2CF9AE}" pid="20" name="Objective-Classification">
    <vt:lpwstr>[Inherited - OFFICIAL-SENSITIVE]</vt:lpwstr>
  </property>
  <property fmtid="{D5CDD505-2E9C-101B-9397-08002B2CF9AE}" pid="21" name="Objective-Caveats">
    <vt:lpwstr/>
  </property>
  <property fmtid="{D5CDD505-2E9C-101B-9397-08002B2CF9AE}" pid="22" name="Objective-Date of Original">
    <vt:lpwstr/>
  </property>
  <property fmtid="{D5CDD505-2E9C-101B-9397-08002B2CF9AE}" pid="23" name="Objective-Date Received">
    <vt:lpwstr/>
  </property>
  <property fmtid="{D5CDD505-2E9C-101B-9397-08002B2CF9AE}" pid="24" name="Objective-SG Web Publication - Category">
    <vt:lpwstr/>
  </property>
  <property fmtid="{D5CDD505-2E9C-101B-9397-08002B2CF9AE}" pid="25" name="Objective-SG Web Publication - Category 2 Classification">
    <vt:lpwstr/>
  </property>
  <property fmtid="{D5CDD505-2E9C-101B-9397-08002B2CF9AE}" pid="26" name="Objective-Connect Creator">
    <vt:lpwstr/>
  </property>
  <property fmtid="{D5CDD505-2E9C-101B-9397-08002B2CF9AE}" pid="27" name="Objective-Comment">
    <vt:lpwstr/>
  </property>
  <property fmtid="{D5CDD505-2E9C-101B-9397-08002B2CF9AE}" pid="28" name="Objective-Date of Original [system]">
    <vt:lpwstr/>
  </property>
  <property fmtid="{D5CDD505-2E9C-101B-9397-08002B2CF9AE}" pid="29" name="Objective-Date Received [system]">
    <vt:lpwstr/>
  </property>
  <property fmtid="{D5CDD505-2E9C-101B-9397-08002B2CF9AE}" pid="30" name="Objective-SG Web Publication - Category [system]">
    <vt:lpwstr/>
  </property>
  <property fmtid="{D5CDD505-2E9C-101B-9397-08002B2CF9AE}" pid="31" name="Objective-SG Web Publication - Category 2 Classification [system]">
    <vt:lpwstr/>
  </property>
  <property fmtid="{D5CDD505-2E9C-101B-9397-08002B2CF9AE}" pid="32" name="Objective-Connect Creator [system]">
    <vt:lpwstr/>
  </property>
</Properties>
</file>