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443992\Documents\OFFLINE\DRD 22\"/>
    </mc:Choice>
  </mc:AlternateContent>
  <xr:revisionPtr revIDLastSave="0" documentId="8_{8183874D-5131-4188-B530-17051A1DDFC9}" xr6:coauthVersionLast="47" xr6:coauthVersionMax="47" xr10:uidLastSave="{00000000-0000-0000-0000-000000000000}"/>
  <bookViews>
    <workbookView xWindow="-120" yWindow="-120" windowWidth="57840" windowHeight="32040" xr2:uid="{A12580F9-C286-4596-9BC3-706312DBD0FB}"/>
  </bookViews>
  <sheets>
    <sheet name="Contents" sheetId="1" r:id="rId1"/>
    <sheet name="1 - drug poisoning by substance" sheetId="6" r:id="rId2"/>
    <sheet name="2 - European comparisons" sheetId="14" r:id="rId3"/>
    <sheet name="3- problem drug users" sheetId="3" r:id="rId4"/>
    <sheet name="4 - problem drug users by HB" sheetId="4" r:id="rId5"/>
    <sheet name="5 - problem drug users by CA" sheetId="5" r:id="rId6"/>
    <sheet name="6 - deaths excluded" sheetId="7" r:id="rId7"/>
    <sheet name="7 - NPS1" sheetId="8" r:id="rId8"/>
    <sheet name="8 - NPS2" sheetId="10" r:id="rId9"/>
    <sheet name="9 - NPS3" sheetId="11" r:id="rId10"/>
    <sheet name="10 - consistent series" sheetId="2" r:id="rId11"/>
    <sheet name="11 - CS by drug" sheetId="12" r:id="rId12"/>
    <sheet name="12 - CS by age and sex" sheetId="13" r:id="rId13"/>
    <sheet name="13 - Volatile substance deaths" sheetId="15" r:id="rId14"/>
    <sheet name="14 - Helium deaths" sheetId="16"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 i="13" l="1"/>
  <c r="X7" i="13"/>
  <c r="W7" i="13"/>
  <c r="V7" i="13"/>
  <c r="U7" i="13"/>
  <c r="T7" i="13"/>
  <c r="S7" i="13"/>
  <c r="R7" i="13"/>
  <c r="Q7" i="13"/>
  <c r="P7" i="13"/>
  <c r="O7" i="13"/>
  <c r="N7" i="13"/>
  <c r="M7" i="13"/>
  <c r="L7" i="13"/>
  <c r="K7" i="13"/>
  <c r="J7" i="13"/>
  <c r="I7" i="13"/>
  <c r="H7" i="13"/>
  <c r="G7" i="13"/>
  <c r="F7" i="13"/>
  <c r="E7" i="13"/>
  <c r="D7" i="13"/>
  <c r="X8" i="12"/>
  <c r="W8" i="12"/>
  <c r="V8" i="12"/>
  <c r="U8" i="12"/>
  <c r="T8" i="12"/>
  <c r="S8" i="12"/>
  <c r="R8" i="12"/>
  <c r="Q8" i="12"/>
  <c r="P8" i="12"/>
  <c r="O8" i="12"/>
  <c r="N8" i="12"/>
  <c r="M8" i="12"/>
  <c r="L8" i="12"/>
  <c r="K8" i="12"/>
  <c r="J8" i="12"/>
  <c r="I8" i="12"/>
  <c r="H8" i="12"/>
  <c r="G8" i="12"/>
  <c r="F8" i="12"/>
  <c r="E8" i="12"/>
  <c r="D8" i="12"/>
  <c r="N40" i="10" l="1"/>
  <c r="N41" i="10"/>
  <c r="N28" i="10"/>
  <c r="N29" i="10"/>
  <c r="N10" i="10"/>
  <c r="N38" i="10" s="1"/>
  <c r="M41" i="10" l="1"/>
  <c r="M40" i="10"/>
  <c r="M33" i="10"/>
  <c r="M10" i="10" s="1"/>
  <c r="M38" i="10" s="1"/>
  <c r="M29" i="10"/>
  <c r="M28" i="10"/>
  <c r="L40" i="10"/>
  <c r="K40" i="10"/>
  <c r="J40" i="10"/>
  <c r="I40" i="10"/>
  <c r="H40" i="10"/>
  <c r="G40" i="10"/>
  <c r="F40" i="10"/>
  <c r="E40" i="10"/>
  <c r="D40" i="10"/>
  <c r="C40" i="10"/>
  <c r="B40" i="10"/>
  <c r="L33" i="10"/>
  <c r="L10" i="10" s="1"/>
  <c r="L38" i="10" s="1"/>
  <c r="K33" i="10"/>
  <c r="K10" i="10" s="1"/>
  <c r="K38" i="10" s="1"/>
  <c r="J33" i="10"/>
  <c r="J10" i="10" s="1"/>
  <c r="J38" i="10" s="1"/>
  <c r="I33" i="10"/>
  <c r="I10" i="10" s="1"/>
  <c r="I38" i="10" s="1"/>
  <c r="H33" i="10"/>
  <c r="H10" i="10" s="1"/>
  <c r="H38" i="10" s="1"/>
  <c r="G33" i="10"/>
  <c r="G10" i="10" s="1"/>
  <c r="G38" i="10" s="1"/>
  <c r="F33" i="10"/>
  <c r="F10" i="10" s="1"/>
  <c r="F38" i="10" s="1"/>
  <c r="E33" i="10"/>
  <c r="E10" i="10" s="1"/>
  <c r="E38" i="10" s="1"/>
  <c r="D33" i="10"/>
  <c r="D10" i="10" s="1"/>
  <c r="D38" i="10" s="1"/>
  <c r="C33" i="10"/>
  <c r="C10" i="10" s="1"/>
  <c r="C38" i="10" s="1"/>
  <c r="B33" i="10"/>
  <c r="B10" i="10" s="1"/>
  <c r="B38" i="10" s="1"/>
  <c r="L29" i="10"/>
  <c r="K29" i="10"/>
  <c r="J29" i="10"/>
  <c r="I29" i="10"/>
  <c r="H29" i="10"/>
  <c r="G29" i="10"/>
  <c r="F29" i="10"/>
  <c r="E29" i="10"/>
  <c r="D29" i="10"/>
  <c r="C29" i="10"/>
  <c r="B29" i="10"/>
  <c r="L28" i="10"/>
  <c r="K28" i="10"/>
  <c r="J28" i="10"/>
  <c r="I28" i="10"/>
  <c r="H28" i="10"/>
  <c r="G28" i="10"/>
  <c r="F28" i="10"/>
  <c r="E28" i="10"/>
  <c r="D28" i="10"/>
  <c r="C28" i="10"/>
  <c r="B28" i="10"/>
  <c r="L22" i="10"/>
  <c r="L41" i="10" s="1"/>
  <c r="K22" i="10"/>
  <c r="K41" i="10" s="1"/>
  <c r="J22" i="10"/>
  <c r="J41" i="10" s="1"/>
  <c r="I22" i="10"/>
  <c r="I41" i="10" s="1"/>
  <c r="H22" i="10"/>
  <c r="H41" i="10" s="1"/>
  <c r="G22" i="10"/>
  <c r="G41" i="10" s="1"/>
  <c r="F22" i="10"/>
  <c r="F41" i="10" s="1"/>
  <c r="E22" i="10"/>
  <c r="E41" i="10" s="1"/>
  <c r="D22" i="10"/>
  <c r="D41" i="10" s="1"/>
  <c r="C22" i="10"/>
  <c r="C41" i="10" s="1"/>
  <c r="B22" i="10"/>
  <c r="B41" i="10" s="1"/>
  <c r="F18" i="7"/>
  <c r="Q27" i="7"/>
  <c r="Q18" i="7"/>
  <c r="R27" i="7"/>
  <c r="P27" i="7"/>
  <c r="O27" i="7"/>
  <c r="N27" i="7"/>
  <c r="M27" i="7"/>
  <c r="L27" i="7"/>
  <c r="K27" i="7"/>
  <c r="J27" i="7"/>
  <c r="I27" i="7"/>
  <c r="H27" i="7"/>
  <c r="G27" i="7"/>
  <c r="F27" i="7"/>
  <c r="R18" i="7"/>
  <c r="P18" i="7"/>
  <c r="O18" i="7"/>
  <c r="N18" i="7"/>
  <c r="M18" i="7"/>
  <c r="L18" i="7"/>
  <c r="K18" i="7"/>
  <c r="J18" i="7"/>
  <c r="I18" i="7"/>
  <c r="H18" i="7"/>
  <c r="G18" i="7"/>
  <c r="H44" i="5"/>
  <c r="L44" i="5"/>
  <c r="H43" i="5"/>
  <c r="L43" i="5"/>
  <c r="H42" i="5"/>
  <c r="M42" i="5"/>
  <c r="H41" i="5"/>
  <c r="L41" i="5"/>
  <c r="H40" i="5"/>
  <c r="M40" i="5"/>
  <c r="H39" i="5"/>
  <c r="M39" i="5"/>
  <c r="H38" i="5"/>
  <c r="M38" i="5"/>
  <c r="H37" i="5"/>
  <c r="J37" i="5"/>
  <c r="M36" i="5"/>
  <c r="H36" i="5"/>
  <c r="L36" i="5"/>
  <c r="H35" i="5"/>
  <c r="L35" i="5"/>
  <c r="L34" i="5"/>
  <c r="H34" i="5"/>
  <c r="M34" i="5"/>
  <c r="H33" i="5"/>
  <c r="L33" i="5"/>
  <c r="H32" i="5"/>
  <c r="M32" i="5"/>
  <c r="H31" i="5"/>
  <c r="M31" i="5"/>
  <c r="H30" i="5"/>
  <c r="M30" i="5"/>
  <c r="H29" i="5"/>
  <c r="J29" i="5"/>
  <c r="M28" i="5"/>
  <c r="H28" i="5"/>
  <c r="L28" i="5"/>
  <c r="H27" i="5"/>
  <c r="L27" i="5"/>
  <c r="H26" i="5"/>
  <c r="M26" i="5"/>
  <c r="H25" i="5"/>
  <c r="L25" i="5"/>
  <c r="H24" i="5"/>
  <c r="M24" i="5"/>
  <c r="H23" i="5"/>
  <c r="M23" i="5"/>
  <c r="H22" i="5"/>
  <c r="M22" i="5"/>
  <c r="H21" i="5"/>
  <c r="J21" i="5"/>
  <c r="H20" i="5"/>
  <c r="L20" i="5"/>
  <c r="H19" i="5"/>
  <c r="L19" i="5"/>
  <c r="L18" i="5"/>
  <c r="H18" i="5"/>
  <c r="M18" i="5"/>
  <c r="H17" i="5"/>
  <c r="J17" i="5"/>
  <c r="H16" i="5"/>
  <c r="M16" i="5"/>
  <c r="H15" i="5"/>
  <c r="M15" i="5"/>
  <c r="H14" i="5"/>
  <c r="M14" i="5"/>
  <c r="H13" i="5"/>
  <c r="M13" i="5"/>
  <c r="H11" i="5"/>
  <c r="L11" i="5"/>
  <c r="H27" i="4"/>
  <c r="M27" i="4"/>
  <c r="H26" i="4"/>
  <c r="L26" i="4"/>
  <c r="H25" i="4"/>
  <c r="M25" i="4"/>
  <c r="H24" i="4"/>
  <c r="L24" i="4"/>
  <c r="H23" i="4"/>
  <c r="J23" i="4"/>
  <c r="H22" i="4"/>
  <c r="M22" i="4"/>
  <c r="H21" i="4"/>
  <c r="M21" i="4"/>
  <c r="H20" i="4"/>
  <c r="M20" i="4"/>
  <c r="H19" i="4"/>
  <c r="M19" i="4"/>
  <c r="H18" i="4"/>
  <c r="L18" i="4"/>
  <c r="H17" i="4"/>
  <c r="J17" i="4"/>
  <c r="H16" i="4"/>
  <c r="J16" i="4"/>
  <c r="H15" i="4"/>
  <c r="J15" i="4"/>
  <c r="H14" i="4"/>
  <c r="M14" i="4"/>
  <c r="H12" i="4"/>
  <c r="M12" i="4"/>
  <c r="F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M24" i="4" l="1"/>
  <c r="L21" i="4"/>
  <c r="M18" i="4"/>
  <c r="L32" i="5"/>
  <c r="J42" i="5"/>
  <c r="L16" i="5"/>
  <c r="J26" i="5"/>
  <c r="L26" i="5"/>
  <c r="M26" i="4"/>
  <c r="M20" i="5"/>
  <c r="J14" i="5"/>
  <c r="L24" i="5"/>
  <c r="J34" i="5"/>
  <c r="M44" i="5"/>
  <c r="L17" i="4"/>
  <c r="L15" i="4"/>
  <c r="M15" i="4"/>
  <c r="L17" i="5"/>
  <c r="J19" i="5"/>
  <c r="L42" i="5"/>
  <c r="M17" i="4"/>
  <c r="J22" i="5"/>
  <c r="J27" i="5"/>
  <c r="L12" i="4"/>
  <c r="L23" i="4"/>
  <c r="M11" i="5"/>
  <c r="L22" i="5"/>
  <c r="M25" i="5"/>
  <c r="M27" i="5"/>
  <c r="J30" i="5"/>
  <c r="J35" i="5"/>
  <c r="J12" i="4"/>
  <c r="M17" i="5"/>
  <c r="L16" i="4"/>
  <c r="M23" i="4"/>
  <c r="L30" i="5"/>
  <c r="M33" i="5"/>
  <c r="M35" i="5"/>
  <c r="J38" i="5"/>
  <c r="J43" i="5"/>
  <c r="L14" i="5"/>
  <c r="J25" i="4"/>
  <c r="M19" i="5"/>
  <c r="L40" i="5"/>
  <c r="M16" i="4"/>
  <c r="J18" i="4"/>
  <c r="J21" i="4"/>
  <c r="J26" i="4"/>
  <c r="J18" i="5"/>
  <c r="L38" i="5"/>
  <c r="M41" i="5"/>
  <c r="M43" i="5"/>
  <c r="J16" i="5"/>
  <c r="J24" i="5"/>
  <c r="J32" i="5"/>
  <c r="J40" i="5"/>
  <c r="J13" i="5"/>
  <c r="L13" i="5"/>
  <c r="L21" i="5"/>
  <c r="L29" i="5"/>
  <c r="L37" i="5"/>
  <c r="J15" i="5"/>
  <c r="M21" i="5"/>
  <c r="J23" i="5"/>
  <c r="M29" i="5"/>
  <c r="J31" i="5"/>
  <c r="M37" i="5"/>
  <c r="J39" i="5"/>
  <c r="J11" i="5"/>
  <c r="L15" i="5"/>
  <c r="J20" i="5"/>
  <c r="L23" i="5"/>
  <c r="J28" i="5"/>
  <c r="L31" i="5"/>
  <c r="J36" i="5"/>
  <c r="L39" i="5"/>
  <c r="J44" i="5"/>
  <c r="J25" i="5"/>
  <c r="J33" i="5"/>
  <c r="J41" i="5"/>
  <c r="J20" i="4"/>
  <c r="L20" i="4"/>
  <c r="J14" i="4"/>
  <c r="J22" i="4"/>
  <c r="L25" i="4"/>
  <c r="L14" i="4"/>
  <c r="J19" i="4"/>
  <c r="L22" i="4"/>
  <c r="J27" i="4"/>
  <c r="L19" i="4"/>
  <c r="J24" i="4"/>
  <c r="L27" i="4"/>
</calcChain>
</file>

<file path=xl/sharedStrings.xml><?xml version="1.0" encoding="utf-8"?>
<sst xmlns="http://schemas.openxmlformats.org/spreadsheetml/2006/main" count="2019" uniqueCount="1079">
  <si>
    <t>back to contents</t>
  </si>
  <si>
    <t>Year</t>
  </si>
  <si>
    <t>Drug misuse deaths registered in year</t>
  </si>
  <si>
    <t>number</t>
  </si>
  <si>
    <t>Footnotes</t>
  </si>
  <si>
    <t>1) More information can be found in paragraph D3 of Annex D.</t>
  </si>
  <si>
    <t xml:space="preserve">2) The NRS defintion of drug misuse deaths only counts those where the drug was controlled at the time of death. </t>
  </si>
  <si>
    <t>The consistent series is all the deaths that would be counted as drug misuse if all the drugs which were controlled in the most recent year, were controlled throughout the timeseries</t>
  </si>
  <si>
    <t>The year 2000 is the first year that a consistent series is available for. More information is in annex F.</t>
  </si>
  <si>
    <t>3) This includes deaths which are counted in the consistent series but are not counted in the standard definition.</t>
  </si>
  <si>
    <t>4) Percentage of the total number of drug misuse deaths on the basis of the standard definition.</t>
  </si>
  <si>
    <t>© Crown Copyright 2022</t>
  </si>
  <si>
    <t>© Crown Copyright 2023</t>
  </si>
  <si>
    <t>Drug misuse deaths in Scotland, 1996 to 2022</t>
  </si>
  <si>
    <t>2013-2017</t>
  </si>
  <si>
    <t>Annual average drug-deaths: 2013-2017</t>
  </si>
  <si>
    <t>average number of drug misuse deaths per year</t>
  </si>
  <si>
    <t>Likely range of values</t>
  </si>
  <si>
    <t>Estimate</t>
  </si>
  <si>
    <t>Lower end</t>
  </si>
  <si>
    <t>Upper end</t>
  </si>
  <si>
    <t>All persons</t>
  </si>
  <si>
    <t>15 to 24</t>
  </si>
  <si>
    <t>..</t>
  </si>
  <si>
    <t>25 to 34</t>
  </si>
  <si>
    <t>35 to 64</t>
  </si>
  <si>
    <t>Males</t>
  </si>
  <si>
    <t>Females</t>
  </si>
  <si>
    <t xml:space="preserve">1) Estimates of problem drug users aged 15 to 64, as published by the Information Services Division (ISD) of NHS National Services Scotland (now part of Public Health Scotland).  When this edition of the publication was produced, the latest estimates available were those for 2015/16 that were published by ISD on 5 March 2019. </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</si>
  <si>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</si>
  <si>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3) The average of the percentage differences between (a) the estimate and the lower end of the 95% Confidence Interval and (b) the estimate and the upper end of the 95% Confidence Interval. It is calculated using the rounded values of the estimate and the two ends.</t>
  </si>
  <si>
    <t>4) These death rates are broad indications only, as (e.g.) the estimated numbers of problem drug users may be subject to wide confidence intervals.  The rates for 'All', 'Males' and 'Females' may be slightly over-estimated, because their numerators are the numbers of deaths of all ages (including the small proportions aged 0-14 and 65+) whereas their denominators are the estimated numbers of problem drug users aged 15-64.</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</si>
  <si>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</si>
  <si>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t>2013-2017 annual average drug misuse deaths (all ages)</t>
  </si>
  <si>
    <t>Annual average drug misuse deaths: 2013-2017</t>
  </si>
  <si>
    <t>Scotland</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</si>
  <si>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</si>
  <si>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</si>
  <si>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</si>
  <si>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</si>
  <si>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</si>
  <si>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</si>
  <si>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</si>
  <si>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</si>
  <si>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</si>
  <si>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</si>
  <si>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</si>
  <si>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</si>
  <si>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</si>
  <si>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</si>
  <si>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 xml:space="preserve">1) Estimates of problem drug users aged 15 to 64, as published by the Information Services Division (ISD) of NHS National Services Scotland (now part of Public Health Scotland).  These estimates for 2015/16 were the latest estimates available when this publication was produced. Some of the estimates are subject to potentially large percentage margins of error, as indicated by the 95% Confidence Intervals. </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</si>
  <si>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</si>
  <si>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4) These death rates are broad indications only, as (e.g.) the estimated numbers of problem drug users may be subject to wide confidence intervals.  The rates may also tend to be slightly over-estimated, because their numerators are the numbers of deaths of all ages (including the small proportions aged 0-14 and 65+) whereas their denominators are the estimated numbers of problem drug users aged 15-64.</t>
  </si>
  <si>
    <t>These figures were calculated using the annual average number of drug-deaths for 2013-2017 and the estimated numbers of problem drug users for 2015/16. The 'error bars' in chart 5 indicate the likely ranges of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</si>
  <si>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</si>
  <si>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t xml:space="preserve">Note  </t>
  </si>
  <si>
    <t>The numbers of drug misuse deaths for each area are based on the Board boundaries that apply with effect from 1 April 2014.</t>
  </si>
  <si>
    <t>The figures that have been used for earlier years are the numbers that would have been seen had the new boundaries applied in those years.</t>
  </si>
  <si>
    <t>The estimated numbers of problem drug users are also based on the Board boundaries that applied with effect from April 2014</t>
  </si>
  <si>
    <t>2013-2017 average drug misuse per year (all ages)</t>
  </si>
  <si>
    <t>Aberdeen City</t>
  </si>
  <si>
    <t>Aberdeenshire</t>
  </si>
  <si>
    <t>Angus</t>
  </si>
  <si>
    <t>Argyll &amp; Bute</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</si>
  <si>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</si>
  <si>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</si>
  <si>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</si>
  <si>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</si>
  <si>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</si>
  <si>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</si>
  <si>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</si>
  <si>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</si>
  <si>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</si>
  <si>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</si>
  <si>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</si>
  <si>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</si>
  <si>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</si>
  <si>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</si>
  <si>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</si>
  <si>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</si>
  <si>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</si>
  <si>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</si>
  <si>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</si>
  <si>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</si>
  <si>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</si>
  <si>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</si>
  <si>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</si>
  <si>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</si>
  <si>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</si>
  <si>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 xml:space="preserve">All drug poisoning deaths </t>
  </si>
  <si>
    <t>(on the 'wide' definition)</t>
  </si>
  <si>
    <t>Alprazolam</t>
  </si>
  <si>
    <t>Amitriptyline</t>
  </si>
  <si>
    <t>Amphetamines</t>
  </si>
  <si>
    <t>Buprenorphine</t>
  </si>
  <si>
    <t>Cannabis and cannabinoids (incl. synthetic ones)</t>
  </si>
  <si>
    <t>Citalopram</t>
  </si>
  <si>
    <t>Cocaine</t>
  </si>
  <si>
    <t>Diazepam</t>
  </si>
  <si>
    <t xml:space="preserve">Ecstasy-type (usually MDMA) </t>
  </si>
  <si>
    <t>Etizolam</t>
  </si>
  <si>
    <t>Fentanyl</t>
  </si>
  <si>
    <t>Flualprazolam</t>
  </si>
  <si>
    <t>Flubromazolam</t>
  </si>
  <si>
    <t>Fluoxetine</t>
  </si>
  <si>
    <t>Gabapentin</t>
  </si>
  <si>
    <t>Gabapentin or Pregabalin</t>
  </si>
  <si>
    <t>Hydrocodone</t>
  </si>
  <si>
    <t>Methadone</t>
  </si>
  <si>
    <t>Mirtazepine</t>
  </si>
  <si>
    <t>Olanzapine</t>
  </si>
  <si>
    <t>Oxycodone</t>
  </si>
  <si>
    <t>Phenazepam</t>
  </si>
  <si>
    <t>Pregabalin</t>
  </si>
  <si>
    <t>Propranolol</t>
  </si>
  <si>
    <t>Quetiapine</t>
  </si>
  <si>
    <t>Sertraline</t>
  </si>
  <si>
    <t>Tramadol</t>
  </si>
  <si>
    <t>Venlafaxine</t>
  </si>
  <si>
    <t>Zopiclone</t>
  </si>
  <si>
    <t>Unspecified drug</t>
  </si>
  <si>
    <t>Alcohol</t>
  </si>
  <si>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</si>
  <si>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The figures for 2008 onwards are on the first basis - i.e. basis (a) - which has been the standard basis for figures for individual drugs with effect from the "... in 2009" edition.</t>
  </si>
  <si>
    <t>There may be other differences between years and/or areas in the way in which the information was produced - more information can be found in Annex C.</t>
  </si>
  <si>
    <t xml:space="preserve">2) The figures for some of the 'controlled' drugs may be slightly larger than those given in earlier tables.  This is because a small proportion of the deaths which involved controlled drugs were excluded from the figures which appear in the earlier tables, for reasons such as those given in paragraph A3 of Annex A. </t>
  </si>
  <si>
    <t>3) For example; amitriptyline, citalopram, dothiepin, fluoexetine, prothaiaden.</t>
  </si>
  <si>
    <t>4) For example; chlorpromazine, clozapine, olanzapine.</t>
  </si>
  <si>
    <t xml:space="preserve">5) For example; diazepam and temazepam. </t>
  </si>
  <si>
    <t>6) The distinction between "prescribable" and "street" benzodiazepines is as specified by the Information Services Division (ISD) of NHS National Services Scotland, which is now part of Public Health Scotland - see Annex H.</t>
  </si>
  <si>
    <t>7) For example; co-codamol.</t>
  </si>
  <si>
    <t>8) Diclazepam or one of its metabolites (lorazepam, delorazepam or lormetazepam), apart from cases where lorazepam but none of the other three was found in the body</t>
  </si>
  <si>
    <t>9) For example; co-dydramol.</t>
  </si>
  <si>
    <t>10) The table shows a combined figure for 'heroin/morphine' because it is believed that, in the overwhelming majority of cases where morphine has been identified in post-mortem toxicological tests, its presence is the result of heroin use.</t>
  </si>
  <si>
    <t>11) This is one or more of heroin/diamorphine, morphine, methadone and buprenorphine.</t>
  </si>
  <si>
    <t>12) Any opiate or opioid, including (e.g.) co-codamol, codeine, dihydrocodeine, heroin, methadone, morphine, oxycodone and tramadol.</t>
  </si>
  <si>
    <t>13) For example; co-codamol or co-proxamol, or mention of dextropropoxyphene or propoxyphene (even if there is no mention of paracetamol or a compound) analgesic).</t>
  </si>
  <si>
    <t xml:space="preserve">     </t>
  </si>
  <si>
    <t xml:space="preserve">                 </t>
  </si>
  <si>
    <t>Cause of death</t>
  </si>
  <si>
    <t xml:space="preserve">Drug poisoning deaths </t>
  </si>
  <si>
    <t>of which:</t>
  </si>
  <si>
    <t>Drug misuse deaths</t>
  </si>
  <si>
    <t>deaths not counted within the definition of drug misuse deaths because:</t>
  </si>
  <si>
    <t>(b) controlled substance was present only as part of a compound analgesic or a cold remedy</t>
  </si>
  <si>
    <t>Hepatitis C</t>
  </si>
  <si>
    <t>(B18.2)</t>
  </si>
  <si>
    <t>HIV</t>
  </si>
  <si>
    <t>(B20-24)</t>
  </si>
  <si>
    <t>Total</t>
  </si>
  <si>
    <t>1) Paragraph A3 in Annex A explains why these kinds of deaths are excluded from the standard definition of 'drug-related death' figures produced by National Records of Scotland (NRS.)</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</si>
  <si>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</si>
  <si>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</si>
  <si>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4) Only a proportion of deaths from these causes can be attributed to drug misuse - more information can be found in paragraph B8 of Annex B.</t>
  </si>
  <si>
    <t xml:space="preserve">5) 'ICD10' is the International Statistical Classification of Diseases and Related Health Problems, Tenth Revision. </t>
  </si>
  <si>
    <t>6) More information can be found in paragraph B13 of Annex B about the statistics that the ICDP produced. A few deaths per year may be counted both in the 'ICDP' figures and in the standard drug-related death statistics produced by NRS.</t>
  </si>
  <si>
    <t>7) More information can be found in paragraph B14 of Annex B.  Again, some deaths are counted both in these figures and in the standard drug-related death statistics.</t>
  </si>
  <si>
    <t>(i) Deaths for which one or more NPSs was implicated in, or potentially contributed to, the death</t>
  </si>
  <si>
    <t>Type(s) of NPS that were present</t>
  </si>
  <si>
    <t>Benzodiaz-'epine-type NPS present; no other types of NPS</t>
  </si>
  <si>
    <t>Other types of NPS present; no Benzodiaz-epine-type NPS</t>
  </si>
  <si>
    <t>All type(s) of NPS</t>
  </si>
  <si>
    <t>NPS the only substance(s)* implicated in the death</t>
  </si>
  <si>
    <t>NPS and other substance(s)** implicated in the death</t>
  </si>
  <si>
    <t>All</t>
  </si>
  <si>
    <t>Deaths not included as drug misuse deaths</t>
  </si>
  <si>
    <t>All deaths for which NPSs were implicated in, or potentially contributed to, the death</t>
  </si>
  <si>
    <t>Age at Death</t>
  </si>
  <si>
    <t>Sex</t>
  </si>
  <si>
    <t>under
25</t>
  </si>
  <si>
    <t>35 to 
44</t>
  </si>
  <si>
    <t>45 to 54</t>
  </si>
  <si>
    <t>55 &amp; over</t>
  </si>
  <si>
    <t>Female</t>
  </si>
  <si>
    <t>Male</t>
  </si>
  <si>
    <t>Benzodiazepine-type NPS present; no other types of NPS</t>
  </si>
  <si>
    <t>Other types of NPS present; no Benzodiazepine-type NPS</t>
  </si>
  <si>
    <t>(ii) Deaths for which NPSs were present but were NOT considered to have contributed to the death</t>
  </si>
  <si>
    <t>NOT included in those statistics</t>
  </si>
  <si>
    <t>All deaths for which NPSs were present but were not considered to have contributed to the death</t>
  </si>
  <si>
    <t>1) The substances which are counted (for the purpose of these figures) as New Psychoactive Substances are described in Annex E.</t>
  </si>
  <si>
    <t>2) This is within the Drug Strategy 'baseline' definition, as implemented by National Records of Scotland</t>
  </si>
  <si>
    <t>* apart, perhaps, from alcohol. For example, a death for which mephedrone and alcohol were the only substances that were implicated in the death would be counted under 'NPS the only substance(s) implicated in the death'.                                                                                                                                                                                                                                                        ** apart, perhaps, from alcohol.</t>
  </si>
  <si>
    <t>** apart, perhaps, from alcohol.</t>
  </si>
  <si>
    <t xml:space="preserve">All drug poisoning deaths (on the basis of the ONS 'wide' definition) </t>
  </si>
  <si>
    <t>(i) included in the drug misuse deaths statistics</t>
  </si>
  <si>
    <t>(iii) total of (i) + (ii):</t>
  </si>
  <si>
    <t>Other substance(s)** also implicated in the death</t>
  </si>
  <si>
    <t>(b) deaths for which one (or more) New Psychoactive Substances was</t>
  </si>
  <si>
    <t>Total: all deaths which involved New Psychoactive Substances</t>
  </si>
  <si>
    <t>1) The substances which are counted (for the purpose of these figures) as 'New Psychoactive Substances' are described in Annex E.</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</si>
  <si>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</si>
  <si>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</si>
  <si>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Note that the date of death is not a factor, because methadone has 'always' been controlled.</t>
  </si>
  <si>
    <t>4) For example, the death occurred up to 15 April 2010, the cause of death was certified as 'mephedrone intoxication', and no other substance was said to have been found.</t>
  </si>
  <si>
    <t>5) For example, the death occurred up to 15 April 2010, and both mephedrone and an uncontrolled volatile substance were said to be implicated in, or potentially contributed, to the death.</t>
  </si>
  <si>
    <t>6) For example, the cause of death was given as 'heroin, alcohol and diazepam toxicity', and BZP and TFMPP were also present.</t>
  </si>
  <si>
    <t>7) An artificial example would be a death which occurred up to 15 April 2010, co-codamol was said to be implicated in, or potentially contributed, to the death; mephedrone was said to be present but did not contribute to the death.</t>
  </si>
  <si>
    <t xml:space="preserve">* apart, perhaps, from alcohol. </t>
  </si>
  <si>
    <t>(i) Deaths for which one or more NPSs were implicated in, or potentially contributed to, the death</t>
  </si>
  <si>
    <t>(a) Benzodiazepine-type NPS present; no other types of NPS</t>
  </si>
  <si>
    <t>no.</t>
  </si>
  <si>
    <t>Substances which were implicated in, or potentially contributed to, the cause of death</t>
  </si>
  <si>
    <t>Substances which were present, but which were not considered to have contributed to the death</t>
  </si>
  <si>
    <t>Heroin, Etizolam</t>
  </si>
  <si>
    <t>Methadone, Etizolam, Pregabalin</t>
  </si>
  <si>
    <t>Cannabis</t>
  </si>
  <si>
    <t>Methadone, Etizolam</t>
  </si>
  <si>
    <t>Heroin, Etizolam, Alcohol</t>
  </si>
  <si>
    <t>paracetamol</t>
  </si>
  <si>
    <t>Methadone, Etizolam, Pregabalin, Cocaine</t>
  </si>
  <si>
    <t>Heroin, Etizolam, Cocaine</t>
  </si>
  <si>
    <t>fluoxetine</t>
  </si>
  <si>
    <t>etizolam, methadone, pregabalin</t>
  </si>
  <si>
    <t>Mirtazapine</t>
  </si>
  <si>
    <t>Etizolam, Methadone</t>
  </si>
  <si>
    <t>Etizolam, Cocaine, Alcohol</t>
  </si>
  <si>
    <t>Cocaine, Etizolam, Methadone</t>
  </si>
  <si>
    <t>Heroin, Methadone, Etizolam, Pregabalin</t>
  </si>
  <si>
    <t>methadone, etizolam</t>
  </si>
  <si>
    <t>Buprenorphine, Etizolam</t>
  </si>
  <si>
    <t>Etizolam, Methadone, Gabapentin</t>
  </si>
  <si>
    <t>Methadone, Morphine, Etizolam</t>
  </si>
  <si>
    <t>Methadone, etizolam, cocaine</t>
  </si>
  <si>
    <t>Heroin, Methadone, Etizolam</t>
  </si>
  <si>
    <t>Pregabalin, Alcohol</t>
  </si>
  <si>
    <t>alcohol</t>
  </si>
  <si>
    <t>diazepam</t>
  </si>
  <si>
    <t>Buprenorphine, Etizolam, Diazepam</t>
  </si>
  <si>
    <t>Methadone, Etizolam, Alcohol</t>
  </si>
  <si>
    <t>Cocaine, Methadone, Etizolam, Pregabalin</t>
  </si>
  <si>
    <t>Heroin, methadone, etizolam, cocaine</t>
  </si>
  <si>
    <t>Morphine, Etizolam</t>
  </si>
  <si>
    <t>methadone, pregabalin, etizolam</t>
  </si>
  <si>
    <t>Mirtazapine, Alcohol</t>
  </si>
  <si>
    <t>Etizolam, Alcohol</t>
  </si>
  <si>
    <t>Methadone, Etizolam, Gabapentin</t>
  </si>
  <si>
    <t>Paracetamol, Alcohol</t>
  </si>
  <si>
    <t>Mirtazapine, alcohol</t>
  </si>
  <si>
    <t>Olanzapine, Mirtazapine</t>
  </si>
  <si>
    <t>methadone, etizolam, pregabalin</t>
  </si>
  <si>
    <t>mirtazapine, alcohol</t>
  </si>
  <si>
    <t>Methadone, Etizolam, Cocaine</t>
  </si>
  <si>
    <t>Heroin, Etizolam, Pregabalin</t>
  </si>
  <si>
    <t>heroin, etizolam</t>
  </si>
  <si>
    <t>Methadone, etizolam</t>
  </si>
  <si>
    <t>Fluoxetine, Alcohol</t>
  </si>
  <si>
    <t>Cocaine, Mirtazapine</t>
  </si>
  <si>
    <t>methadone, gabapentin, etizolam, cocaine</t>
  </si>
  <si>
    <t>Heroin, Buprenorphine, Etizolam</t>
  </si>
  <si>
    <t>heroin, etizolam, methadone</t>
  </si>
  <si>
    <t>Heroin, etizolam, pregabalin</t>
  </si>
  <si>
    <t>Lignocaine</t>
  </si>
  <si>
    <t>Cocaine, Etizolam</t>
  </si>
  <si>
    <t>mirtazapine</t>
  </si>
  <si>
    <t>Heroin, Etizolam, Methadone, Cocaine</t>
  </si>
  <si>
    <t>Diazepam, Alcohol</t>
  </si>
  <si>
    <t>etizolam, alcohol</t>
  </si>
  <si>
    <t>Heroin, etizolam, cocaine</t>
  </si>
  <si>
    <t>Dihydrocodeine, etizolam</t>
  </si>
  <si>
    <t>Methadone, morphine, etizolam, pregabalin</t>
  </si>
  <si>
    <t>Etizolam, Pregabalin, Methadone</t>
  </si>
  <si>
    <t>Heroin, methadone, etizolam, pregabalin</t>
  </si>
  <si>
    <t>diazepam, pregabalin</t>
  </si>
  <si>
    <t>heroin, methadone, etizolam</t>
  </si>
  <si>
    <t>citalopram</t>
  </si>
  <si>
    <t>pregabalin</t>
  </si>
  <si>
    <t>Heroin, methadone, etizolam</t>
  </si>
  <si>
    <t>Paracetamol</t>
  </si>
  <si>
    <t>Codeine</t>
  </si>
  <si>
    <t>amitriptyline</t>
  </si>
  <si>
    <t>heroin, etizolam, cocaine</t>
  </si>
  <si>
    <t>Methadone, etizolam, pregabalin</t>
  </si>
  <si>
    <t>Morphine, methadone, etizolam</t>
  </si>
  <si>
    <t>promethazine, alcohol</t>
  </si>
  <si>
    <t>Cocaine, Heroin, Etizolam</t>
  </si>
  <si>
    <t>diazepam, mirtazapine, alcohol</t>
  </si>
  <si>
    <t>cocaine, etizolam, alcohol</t>
  </si>
  <si>
    <t>Etizolam, methadone</t>
  </si>
  <si>
    <t>Citalopram, Alcohol</t>
  </si>
  <si>
    <t>diazepam, mirtazapine</t>
  </si>
  <si>
    <t>etizolam, methadone</t>
  </si>
  <si>
    <t>cocaine</t>
  </si>
  <si>
    <t>Methadone, Gabapentin, Etizolam</t>
  </si>
  <si>
    <t>Methadone, Heroin, Etizolam</t>
  </si>
  <si>
    <t>Morphine, Etizolam, Pregabalin</t>
  </si>
  <si>
    <t>Etizolam, Cocaine, Methadone</t>
  </si>
  <si>
    <t>Methadone, morphine, etizolam</t>
  </si>
  <si>
    <t>Heroin, Etizolam, Methadone</t>
  </si>
  <si>
    <t>Pregabalin, Etizolam</t>
  </si>
  <si>
    <t>Cocaine, Alcohol</t>
  </si>
  <si>
    <t>Etizolam, pregabalin, methadone</t>
  </si>
  <si>
    <t>Buprenorphine, etizolam</t>
  </si>
  <si>
    <t>methadone, heroin, etizolam</t>
  </si>
  <si>
    <t>Diazepam, Dihydrocodeine</t>
  </si>
  <si>
    <t>Methadone, Morphine, Etizolam, Cocaine</t>
  </si>
  <si>
    <t>Methadone, Etizolam, Clonazolam</t>
  </si>
  <si>
    <t>Codeine, Alcohol</t>
  </si>
  <si>
    <t>Etizolam, Heroin</t>
  </si>
  <si>
    <t>Mirtazapine, Sertraline</t>
  </si>
  <si>
    <t>mirtazapine, diazepam</t>
  </si>
  <si>
    <t>Mirtazapine, Pregabalin</t>
  </si>
  <si>
    <t>Dihydrocodeine</t>
  </si>
  <si>
    <t>heroin, etizolam, pregabalin, cocaine</t>
  </si>
  <si>
    <t>Cocaine, methadone, etizolam</t>
  </si>
  <si>
    <t>diazepam, sertraline</t>
  </si>
  <si>
    <t>NOT included in this report's statistics of drug misuse deaths</t>
  </si>
  <si>
    <t>(b) Other types of NPS present; no Benzodiazepine-type NPS</t>
  </si>
  <si>
    <t>no such deaths</t>
  </si>
  <si>
    <t>(c) Both Benzodiazepine-type NPS and other types of NPS present</t>
  </si>
  <si>
    <t>methadone</t>
  </si>
  <si>
    <t>heroin</t>
  </si>
  <si>
    <t>Heroin</t>
  </si>
  <si>
    <t>Methadone, Morphine</t>
  </si>
  <si>
    <t>Tramadol, Etizolam</t>
  </si>
  <si>
    <t>Heroin, Methadone</t>
  </si>
  <si>
    <t>Etizolam, alcohol</t>
  </si>
  <si>
    <t>2) This is within the Drug Strategy 'baseline' definition, as implemented by National Records of Scotland.</t>
  </si>
  <si>
    <t>(i) included in the drug misuse deaths statistics 6</t>
  </si>
  <si>
    <t>(ii) NOT included in the drug misuse deaths statistics 7</t>
  </si>
  <si>
    <t/>
  </si>
  <si>
    <t>Methadone, Flualprazolam, Hydrocodone, Codeine, Diazepam</t>
  </si>
  <si>
    <t>Mirtazapine, Morphine, THC-COOH</t>
  </si>
  <si>
    <t>Diazepam, bromazolam, methadone, heroin, cocaine</t>
  </si>
  <si>
    <t>levamisole</t>
  </si>
  <si>
    <t>Methadone, Flubromazolam, Cocaine</t>
  </si>
  <si>
    <t>Mirtazapine, Diazepam, Naproxen, Quetiapine</t>
  </si>
  <si>
    <t>Morphine, Methadone, Diazepam, Etizolam, Cocaine, Alcohol</t>
  </si>
  <si>
    <t>Dihydrocodeine, Cannabis</t>
  </si>
  <si>
    <t>Cocaine, Morphine, Etizolam</t>
  </si>
  <si>
    <t>Paracetamol, Amitriptyline, Methadone, Dihydrocodeine,
Codeine, hydrocodone</t>
  </si>
  <si>
    <t>dihydrocodeine, methadone, etizolam, amitriptyline, diazepam</t>
  </si>
  <si>
    <t>mirtazapine, quetiapine, pregabalin</t>
  </si>
  <si>
    <t>Bromazolam</t>
  </si>
  <si>
    <t>Flualprazolam, Etizolam, Cocaine</t>
  </si>
  <si>
    <t>Methadone, Promethazine, propranolol, Quetiapine</t>
  </si>
  <si>
    <t>Heroin, Cocaine, Etizolam, Methadone, diazepam, sertraline</t>
  </si>
  <si>
    <t>diazepine, etizolam, alprazolam</t>
  </si>
  <si>
    <t>Etizolam, Flubromazepam, Methadone</t>
  </si>
  <si>
    <t>Pregabalin, Mirtazapine, Quetiapine, Cocaine</t>
  </si>
  <si>
    <t>Etizolam, Flubromazepam, Methadone, Cocaine</t>
  </si>
  <si>
    <t>Heroin, Buprenorphine, Etizolam, Flubromazepam, Pregabalin, Gabapentin</t>
  </si>
  <si>
    <t>Paracetamol, Mirtazapine, Alcohol</t>
  </si>
  <si>
    <t>Amphetamine, etizolam, codeine, morphine</t>
  </si>
  <si>
    <t>Mirtazapine, Promethazine, Olanzapine, Propranolol</t>
  </si>
  <si>
    <t>Methadone, etizolam, cocaine, pregabalin</t>
  </si>
  <si>
    <t>Etizolam, methadone, gabapentin, pregabalin</t>
  </si>
  <si>
    <t>Methadone, cocaine, etizolam</t>
  </si>
  <si>
    <t>Diazepam, Citalopram</t>
  </si>
  <si>
    <t>Etizolam, Citalopram, Methadone, Pregabalin</t>
  </si>
  <si>
    <t>Methadone, cocaine</t>
  </si>
  <si>
    <t>venlafaxine, paracetamol, zopiclone, pregabalin,
diazepam</t>
  </si>
  <si>
    <t>Heroin, Cocaine, Etizolam, Methadone</t>
  </si>
  <si>
    <t>Methadone, etizolam, pregabalin, dihydrocodeine</t>
  </si>
  <si>
    <t>Morphine, Methadone, Etizolam, Gabapentin</t>
  </si>
  <si>
    <t>Morphine, etizolam, methadone</t>
  </si>
  <si>
    <t>Lamotrigine, cocaine</t>
  </si>
  <si>
    <t>Cocaine, Etizolam, Methadone, Morphine, Alcohol</t>
  </si>
  <si>
    <t>Heroin, Methadone, Etizolam, Cocaine, Pregabalin</t>
  </si>
  <si>
    <t>heroin, tramadol, etizolam, alcohol</t>
  </si>
  <si>
    <t>lignocaine, paracetamol</t>
  </si>
  <si>
    <t>cocaine, methadone, etizolam, gabapentin</t>
  </si>
  <si>
    <t>Methadone, Benzodiazepines, Etizolam, Diazepam, Morphine, Pregabalin,
Amitriptyline, Cocaine</t>
  </si>
  <si>
    <t>METHADONE, ETIZOLAM, BROMAZOLAM, DIAZEPAM, PREGABALIN,
AMITRIPTYLINE</t>
  </si>
  <si>
    <t>Mirtazapine, OMEPRAZOLE, Cannabis</t>
  </si>
  <si>
    <t>heroin, Bromazolam, Methadone, Mirtazapine, Fluoxetine</t>
  </si>
  <si>
    <t>Tetrahydrocannabinol, NOSCAPINE</t>
  </si>
  <si>
    <t>Morphine, Diazepam, Flubromazepam, Clonazepam</t>
  </si>
  <si>
    <t>Morphine, Heroin, Methadone, Etizolam, Flubromazepam, Pregabalin, Cocaine</t>
  </si>
  <si>
    <t>Codeine, etizolam, venlafaxine, paracetamol, amitriptyline, zopiclone,
quetiapine, procyclidine, benzodiazepines</t>
  </si>
  <si>
    <t>Bromazolam, flubromazolam</t>
  </si>
  <si>
    <t>Methadone, diazepam, etizolam, bromazolam, diclazepam</t>
  </si>
  <si>
    <t>Cocaine, mirtazapine, morphine, pregabalin</t>
  </si>
  <si>
    <t>Mirtazapine, Pregabalin, Quetiapine</t>
  </si>
  <si>
    <t>Heroin, methadone, Etizolam, pregabalin</t>
  </si>
  <si>
    <t>Cocaine, methadone, Bromazolam, Morphine, Alcohol</t>
  </si>
  <si>
    <t>ARIPIPRAZOLE, Sertraline, Phenacetin, Diazepam,
Pregabalin, Paracetamol</t>
  </si>
  <si>
    <t>cocaine, amphetamine, methadone, bromazolam, pregabalin</t>
  </si>
  <si>
    <t>Tramadol, Cannabis, venlafaxine, Paracetamol</t>
  </si>
  <si>
    <t>Etizolam, Gabapentin, Methadone, Alcohol</t>
  </si>
  <si>
    <t>Methadone, Cocaine, Bromazolam, Pregabalin</t>
  </si>
  <si>
    <t>Codeine, Paracetamol</t>
  </si>
  <si>
    <t>Morphine, Heroin, methadone, etizolam, diazepam, alprazolam</t>
  </si>
  <si>
    <t>Insulin, morphine, dihydrocodeine, tramadol, flubromazolam, amitriptyline,
mirtazapine</t>
  </si>
  <si>
    <t>Quetiapine, pregabalin</t>
  </si>
  <si>
    <t>heroin, etizolam, pregabalin</t>
  </si>
  <si>
    <t>mirtazapine, cocaine, alcohol</t>
  </si>
  <si>
    <t>Heroin, Etizolam, Dihydrocodeine, Alcohol</t>
  </si>
  <si>
    <t>Diazepam, paracetamol, pregabalin</t>
  </si>
  <si>
    <t>Methadone, Etizolam, Clonazolam, Dihydrocodeine</t>
  </si>
  <si>
    <t>Amitriptyline, Mirtazapine, Valproic acid, Alcohol</t>
  </si>
  <si>
    <t>Methadone, Etizolam, Diazepam, Alcohol</t>
  </si>
  <si>
    <t>Cocaine, Clonazolam, Etizolam</t>
  </si>
  <si>
    <t>Morphine, Methadone, Etizolam, Pregabalin, Gabapentin</t>
  </si>
  <si>
    <t>Flubromazolam, Methadone, Pregabalin, Amitriptyline</t>
  </si>
  <si>
    <t>Cocaine, Clonazolam, Flubromazepam, Etizolam, Diazepam, Heroin</t>
  </si>
  <si>
    <t>Heroin, Buprenorphine, Pregabalin, Etizolam, Cocaine, Alcohol</t>
  </si>
  <si>
    <t>Dihydrocodeine, Olanzapine, Venlafaxine</t>
  </si>
  <si>
    <t>Methadone, Etizolam, Flubromazepam, Heroin, Cocaine, Amphetamine</t>
  </si>
  <si>
    <t>Methadone, Zopiclone, Etizolam, Pregabalin, Alcohol</t>
  </si>
  <si>
    <t>Clonazolam, Alcohol</t>
  </si>
  <si>
    <t>methadone, bromazolam, heroin</t>
  </si>
  <si>
    <t>mdma, flubromazolam</t>
  </si>
  <si>
    <t>methadone, pregabalin, morphine, diazepam, bromazolam</t>
  </si>
  <si>
    <t>Alprazolam, Dihydrocodeine, Bromazolam, Gabapentin, Morphine, Pregabalin,
Tramadol</t>
  </si>
  <si>
    <t>Methadone, pregabalin, diazepam, bromazolam, morphine, olanzapine,
mirtazapine</t>
  </si>
  <si>
    <t>Caffeine, alcohol</t>
  </si>
  <si>
    <t>Heroin, Etizolam, Methadone, Gabapentin</t>
  </si>
  <si>
    <t>Methadone, Etizolam, Buprenorphine, Cocaine, Pregabalin</t>
  </si>
  <si>
    <t>Methadone, Flubromazepam, Cocaine</t>
  </si>
  <si>
    <t>etizolam, morphine, codeine, methadone, temazepam, alcohol</t>
  </si>
  <si>
    <t>Etizolam, clonazolam, methadone</t>
  </si>
  <si>
    <t>bromazolam, pregabalin, buprenorphine, diazepam, etizolam, mdma, cocaine</t>
  </si>
  <si>
    <t>cocaine, methadone, etizolam, bromazolam, tramadol</t>
  </si>
  <si>
    <t>cannabis, mirtazapine, naproxen, levamisole,
olanzapine</t>
  </si>
  <si>
    <t>Methadone, Morphine, Etizolam, Flubromazepam, Pregabalin, Mirtazapine</t>
  </si>
  <si>
    <t>Diazepam, Duloxetine, Alcohol</t>
  </si>
  <si>
    <t>etizolam, flubromazepam, cocaine, heroin</t>
  </si>
  <si>
    <t>amitriptyline, mirtazapine</t>
  </si>
  <si>
    <t>Zopiclone, Amitriptyline, Quetiapine, Dihydrocodeine,
Alcohol</t>
  </si>
  <si>
    <t>Dihydrocodeine, Diazepam, Etizolam, Flubromazepam, Pregabalin</t>
  </si>
  <si>
    <t>Cocaine, methadone, tramadol, zopiclone, etizolam</t>
  </si>
  <si>
    <t>Mirtazapine, buprenorphine</t>
  </si>
  <si>
    <t>Methadone, Morphine, Flubromazepam, Diazepam, Pregabalin, Zopiclone</t>
  </si>
  <si>
    <t>cannabis, cocaine</t>
  </si>
  <si>
    <t>Heroin, Flubromazepam, Pregabalin, Cocaine</t>
  </si>
  <si>
    <t>heroin, etizolam, pregabalin, dihydrocodeine, cocaine, ketamine</t>
  </si>
  <si>
    <t>cannabis, mirtazapine, olanzapine, paracetamol,
sertraline</t>
  </si>
  <si>
    <t>Cocaine, Methadone, Diazepam, Etizolam, Fluoxetine</t>
  </si>
  <si>
    <t>Cyclizine, Alcohol</t>
  </si>
  <si>
    <t>Heroin, Etizolam, Alprazolam, Flubromazepam, Diazepam</t>
  </si>
  <si>
    <t>methadone, cocaine, bromazolam, gabapentin, pregabalin</t>
  </si>
  <si>
    <t>cannabis, mirtazapine</t>
  </si>
  <si>
    <t>methadone, bromazolam</t>
  </si>
  <si>
    <t>Methadone, Codeine, Morphine, Etizolam, Pregabalin, Mirtazapine,
Amphetamine</t>
  </si>
  <si>
    <t>Cocaine, Diazepam, Methadone, Olanzapine, Pregabalin, Clonazolam,
Amitriptyline</t>
  </si>
  <si>
    <t>Methadone, Etizolam, Cocaine, Gabapentin</t>
  </si>
  <si>
    <t>Cocaine, Morphine, Etizolam, Methadone, Flubromazepam, Pregabalin,
Diazepam, Alcohol</t>
  </si>
  <si>
    <t>methadone, heroin, etizolam, oxycodone, pregabalin, flualprazolam, cocaine</t>
  </si>
  <si>
    <t>Etizolam, Diazepam, Methadone, Fluoxetine, Pregabalin</t>
  </si>
  <si>
    <t>Methadone, Etizolam, Dihydrocodeine, Pregabalin, Sertraline</t>
  </si>
  <si>
    <t>Etizolam, Flubromazepam, Clonazolam, Propranolol, Alcohol</t>
  </si>
  <si>
    <t>Etizolam, Pregabalin, Methadone, Diazepam</t>
  </si>
  <si>
    <t>Heroin, Etizolam, Methadone, Pregabalin, Mirtazapine</t>
  </si>
  <si>
    <t>Methadone, Pregabalin, Etizolam</t>
  </si>
  <si>
    <t>Diazepam, Duloxetine</t>
  </si>
  <si>
    <t>Etizolam, Heroin, Diazepam, Pregabalin</t>
  </si>
  <si>
    <t>Ketamine, Olanzapine, Fentanyl</t>
  </si>
  <si>
    <t>Heroin, Etizolam, Cocaine, Trazodone, Pregabalin</t>
  </si>
  <si>
    <t>Pregabalin, Etizolam, Buprenorphine, Diazepam</t>
  </si>
  <si>
    <t>Heroin, etizolam, flubromazepam, cocaine</t>
  </si>
  <si>
    <t>Buprenorphine, paracetamol, alcohol</t>
  </si>
  <si>
    <t>Benzodiazepine, Diazepam</t>
  </si>
  <si>
    <t>Pregabalin, Codeine, Dihydrocodeine, Paracetamol,
Cocaine</t>
  </si>
  <si>
    <t>Morphine, Etizolam, Methadone, Clonazepam</t>
  </si>
  <si>
    <t>Fluoxetine, Diazepam</t>
  </si>
  <si>
    <t>Quetiapine, Sertraline, Lignocaine, Alcohol</t>
  </si>
  <si>
    <t>Methadone, Etizolam, Flualprazolam, Dihydrocodeine, Cocaine</t>
  </si>
  <si>
    <t>paracetamol, alcohol</t>
  </si>
  <si>
    <t>Tramadol, Gabapentin, Mirtazapine, Sertraline</t>
  </si>
  <si>
    <t>Buprenorphine, Flubromazepam, Clonazolam, Pregabalin</t>
  </si>
  <si>
    <t>Codeine, Mirtazapine</t>
  </si>
  <si>
    <t>Pregabalin, etizolam</t>
  </si>
  <si>
    <t>heroin, etizolam, methadone, pregabalin, cocaine</t>
  </si>
  <si>
    <t>promethazine</t>
  </si>
  <si>
    <t>Heroin, methadone, bromazolam, pregabalin, gabapentin</t>
  </si>
  <si>
    <t>Salbutamol, diazepam, mirtazapine, paracetamol,
olanzapine</t>
  </si>
  <si>
    <t>Heroin, Methadone, Bromazolam, Pregabalin, Gabapentin</t>
  </si>
  <si>
    <t>mirtazapine, diazepam, cannabinoids</t>
  </si>
  <si>
    <t>Heroin, methadone, bromazolam</t>
  </si>
  <si>
    <t>Cannabis, aripiprazole, codeine, fluoxetine, mirtazapine,
paracetamol, pregabalin.</t>
  </si>
  <si>
    <t>Heroin, etizolam, bromazolam</t>
  </si>
  <si>
    <t>Naloxone</t>
  </si>
  <si>
    <t>Methadone, gabapentin, etizolam</t>
  </si>
  <si>
    <t>Diazepam, mirtazapine</t>
  </si>
  <si>
    <t>Buprenorphine, Heroin, Clonazolam</t>
  </si>
  <si>
    <t>Citalopram, Paracetamol</t>
  </si>
  <si>
    <t>Codeine, Cocaine, Benzodiazepine, Etizolam, Clonazolam</t>
  </si>
  <si>
    <t>Warfarin, Paracetamol, Amitriptyline</t>
  </si>
  <si>
    <t>Heroin, Etizolam, Pregabalin, Methadone</t>
  </si>
  <si>
    <t>venlafaxine, nitrazepam</t>
  </si>
  <si>
    <t>lorazepam, diazepam</t>
  </si>
  <si>
    <t>cocaine, bromazolam, methadone, pregabalin</t>
  </si>
  <si>
    <t>amitriptyline, mirtazapine, quinine, diazepam, zopiclone</t>
  </si>
  <si>
    <t>Codeine, Morphine</t>
  </si>
  <si>
    <t>Amitriptyline, Pregabalin, Codeine</t>
  </si>
  <si>
    <t>Etizolam, Cocaine, Morphine, Dihydrocodeine</t>
  </si>
  <si>
    <t>Diazepam, Clonazepam, Pregabalin, Fluoxetine,
Paracetamol, Zopiclone</t>
  </si>
  <si>
    <t>Cocaine, Diazepam, Pregabalin, Mirtazapine</t>
  </si>
  <si>
    <t>Methadone, Etizolam, Pregabalin, Morphine, Cocaine</t>
  </si>
  <si>
    <t>Diazepam, Paracetamol, Alcohol</t>
  </si>
  <si>
    <t>Sertraline, Alcohol</t>
  </si>
  <si>
    <t>Cocaine, Paracetamol, Lignocaine</t>
  </si>
  <si>
    <t>Dihydrocodeine, Etizolam</t>
  </si>
  <si>
    <t>Levetiracetam, Amitriptyline</t>
  </si>
  <si>
    <t>Flubromazepam, oxycodone, pregabalin, cocaine</t>
  </si>
  <si>
    <t>Promethazine, amitriptyline</t>
  </si>
  <si>
    <t>Etizolam, Methadone, Tramadol, Pregabalin, Mirtazapine, Alcohol</t>
  </si>
  <si>
    <t>Heroin, Methadone, Etizolam, Dihydrocodeine</t>
  </si>
  <si>
    <t>Diazepam, Pregabalin, Alcohol</t>
  </si>
  <si>
    <t>Heroin, Etizolam, Flubromazepam</t>
  </si>
  <si>
    <t>Diazepam, Lorazepam, Levetiracetam, Methadone,
Cocaine, Alcohol</t>
  </si>
  <si>
    <t>Cocaine, sertraline</t>
  </si>
  <si>
    <t>mirtazapine, pregabalin, cocaine</t>
  </si>
  <si>
    <t>Diazepam, dihydrocodeine, pregabalin, mirtazapine,
sertraline, alcohol</t>
  </si>
  <si>
    <t>heroin, etizolam, flualprazolam</t>
  </si>
  <si>
    <t>Codeine, paracetamol, nitrazepam</t>
  </si>
  <si>
    <t>Buprenorphine, Clonazolam</t>
  </si>
  <si>
    <t>Etizolam, Methadone, Alcohol</t>
  </si>
  <si>
    <t>Mirtazapine, Diazepam</t>
  </si>
  <si>
    <t>Heroin, Methadone, Pregabalin, Etizolam, Clonazolam, Flubromazepam,
Alcohol</t>
  </si>
  <si>
    <t>Alprazolam, Mirtazapine</t>
  </si>
  <si>
    <t>Heroin, Methadone, Etizolam, Clonazolam, Flubromazepam, Gabapentin,
Cocaine</t>
  </si>
  <si>
    <t>Buprenorphine, etizolam, flubromazepam, methadone</t>
  </si>
  <si>
    <t>Heroin, Methadone, Etizolam, Diazepam, Pregabalin, Cocaine</t>
  </si>
  <si>
    <t>Flubromazepam, Alcohol</t>
  </si>
  <si>
    <t>heroin, etizolam, cocaine, methadone</t>
  </si>
  <si>
    <t>pregabalin, diazepam</t>
  </si>
  <si>
    <t>Buprenorphine, Flubromazolam</t>
  </si>
  <si>
    <t>Heroin, gabapentin, dihydrocodeine, methadone, etizolam, flubromazepam</t>
  </si>
  <si>
    <t>Amitriptyline, mirtazapine, alcohol</t>
  </si>
  <si>
    <t>Methadone, Gabapentin, Dihydrocodeine, Flubromazepam, Alcohol</t>
  </si>
  <si>
    <t>codeine, morphine, amitriptyline, paracetamol,
diazepam, sertraline, cocaine</t>
  </si>
  <si>
    <t>heroin, flubromazepam, cocaine</t>
  </si>
  <si>
    <t>Methadone, morphine, flubromazepam, cocaine</t>
  </si>
  <si>
    <t>Gabapentin, olanzapine, diazepam, alcohol</t>
  </si>
  <si>
    <t>methadone, etizolam, alprazolam, gabapentin, pregabalin</t>
  </si>
  <si>
    <t>Duloxetine, Trazodone, Pregabalin</t>
  </si>
  <si>
    <t>methadone, morphine, bromazolam</t>
  </si>
  <si>
    <t>amitriptyline, diazepam, cocaine</t>
  </si>
  <si>
    <t>Methadone, bromazolam, desalkylgidazepam</t>
  </si>
  <si>
    <t>Morphine, mirtazepine</t>
  </si>
  <si>
    <t>Dihydrocodeine, Bromazolam, Desalkylgidazepam, Gabapentin</t>
  </si>
  <si>
    <t>mirtazapine, amlodipine, bisoprolol, hydrocodone</t>
  </si>
  <si>
    <t>Diazepam, Etizolam, Pregabalin, Cocaine</t>
  </si>
  <si>
    <t>Heroin, bromazolam, desalkylgidazepam, etizolam, pregabalin, cocaine</t>
  </si>
  <si>
    <t>Methadone, Etizolam, Buprenorphine, Cocaine, Morphine</t>
  </si>
  <si>
    <t>Buprenorphine, Gabapentin, Etizolam, Cocaine</t>
  </si>
  <si>
    <t>Heroin, Etizolam, Flubromazepam, Buprenorphine, Pregabalin</t>
  </si>
  <si>
    <t>Etizolam, Buprenorphine, Mirtazapine, Cocaine</t>
  </si>
  <si>
    <t>Etizolam, Nitrazepam, Clonazepam, Diazepam, Pregabalin, Tramadol</t>
  </si>
  <si>
    <t>Quetiapine, Mirtazapine, Amitriptyline, Alcohol</t>
  </si>
  <si>
    <t>Clonazolam, Flubromazepam, Methadone</t>
  </si>
  <si>
    <t>Sertraline, Pregabalin</t>
  </si>
  <si>
    <t>heroin, etizolam, alcohol</t>
  </si>
  <si>
    <t>Etizolam, tramadol, alcohol</t>
  </si>
  <si>
    <t>Diazepam, Mirtazapine, Pregabalin, Alcohol</t>
  </si>
  <si>
    <t>Diazepam, Mirtazapine, Alcohol</t>
  </si>
  <si>
    <t>Heroin, Methadone, Etizolam, Clonazepam, Pregabalin</t>
  </si>
  <si>
    <t>Amitriptyline, alcohol</t>
  </si>
  <si>
    <t>Mirtazapine, cocaine, alcohol</t>
  </si>
  <si>
    <t>Diazepam, pregabalin, alcohol</t>
  </si>
  <si>
    <t>cocaine, heroin, methadone, gabapentin, flubromazepam, alcohol</t>
  </si>
  <si>
    <t>mirtazapine, paracetamol, diazepam</t>
  </si>
  <si>
    <t>Morphine, Methadone, Flubromazepam</t>
  </si>
  <si>
    <t>nitrazepam, amitriptyline, alcohol</t>
  </si>
  <si>
    <t>Methadone, Heroin, Buprenorphine, Etizolam, Clonazolam</t>
  </si>
  <si>
    <t>Cocaine, Diazepam, Pregabalin, Sertraline,
Dihydrocodeine</t>
  </si>
  <si>
    <t>Codeine, Etizolam, Promethazine, Cocaine</t>
  </si>
  <si>
    <t>Amitriptyline, Paracetamol</t>
  </si>
  <si>
    <t>Diazepam, Benzodiazepine</t>
  </si>
  <si>
    <t>Methadone, Morphine, Etizolam, Flubromazepam</t>
  </si>
  <si>
    <t>Pregabalin, Zopiclone, Mirtazapine, Venlafaxine</t>
  </si>
  <si>
    <t>Morphine, Methadone, Etizolam, Gabapentin, Diazepam, Quetiapine, Alcohol</t>
  </si>
  <si>
    <t>Cyclizine, Mirtazapine, Promethazine, Dihydrocodeine</t>
  </si>
  <si>
    <t>Gabapentin, Pregabalin, Paracetamol, Cocaine,
Flubromazepam, Oxycodone, Venlafaxine</t>
  </si>
  <si>
    <t>Morphine, etizolam, cocaine</t>
  </si>
  <si>
    <t>Sertraline, pregabalin, lignocaine</t>
  </si>
  <si>
    <t>mirtazapine, codeine</t>
  </si>
  <si>
    <t>cocaine, propranolol, etizolam, flubromazepam</t>
  </si>
  <si>
    <t>Pregabalin, Methadone, Etizolam</t>
  </si>
  <si>
    <t>Paracetamol, Diazepam, Mirtazapine, Alcohol</t>
  </si>
  <si>
    <t>Methadone, Etizolam, Pregabalin, Zopiclone, Amitriptyline</t>
  </si>
  <si>
    <t>Heroin, Methadone, Etizolam, Pregabalin, Cocaine</t>
  </si>
  <si>
    <t>Methadone, etizolam, flubromazepam, alcohol</t>
  </si>
  <si>
    <t>Morphine, Methadone, Etizolam</t>
  </si>
  <si>
    <t>Diazepam, Cocaine, Fluoxetine, Mirtazapine</t>
  </si>
  <si>
    <t>Heroin, Methadone, Etizolam, Gabapentin, Cocaine</t>
  </si>
  <si>
    <t>Etizolam, Morphine, Codeine, Buprenorphine</t>
  </si>
  <si>
    <t>Mirtazapine, Citalopram, Paracetamol, Alcohol</t>
  </si>
  <si>
    <t>Methadone, Buprenorphine, Etizolam</t>
  </si>
  <si>
    <t>amphetamine, cocaine, gabapentin, pregabalin, heroin</t>
  </si>
  <si>
    <t>Flubromazepam, Etizolam, Gabapentin, Buprenorphine, Cocaine</t>
  </si>
  <si>
    <t>Citalopram, Amitriptyline</t>
  </si>
  <si>
    <t>Methadone, Heroin, Etizolam, Cocaine</t>
  </si>
  <si>
    <t>Mirtazapine, Diazepam, Nitrazepam</t>
  </si>
  <si>
    <t>Methadone, Buprenorphine, Clonazolam, Pregabalin, Cocaine</t>
  </si>
  <si>
    <t>Chlorpromazine, Sertraline</t>
  </si>
  <si>
    <t>Cocaine, Etizolam, Buprenorphine</t>
  </si>
  <si>
    <t>citalopram, promethazine, mirtazapine</t>
  </si>
  <si>
    <t>Citalopram, etizolam, codeine</t>
  </si>
  <si>
    <t>Mirtazapine, codeine</t>
  </si>
  <si>
    <t>pregabalin, alcohol</t>
  </si>
  <si>
    <t>cocaine, methadone, etizolam</t>
  </si>
  <si>
    <t>phenazepam, methadone, cocaine</t>
  </si>
  <si>
    <t>pregabalin, mirtazapine, diazepam, nitrazepam</t>
  </si>
  <si>
    <t>Buprenorphine, Flubromazepam, Cocaine</t>
  </si>
  <si>
    <t>Olanzapine, mirtazapine, diazepam</t>
  </si>
  <si>
    <t>diazepam, mirtazapine, nitrazepam</t>
  </si>
  <si>
    <t>morphine, pregabalin, rivaroxaban, trazodone, cannabis,
cocaine</t>
  </si>
  <si>
    <t>Heroin, bromazolam, etizolam, methadone, cocaine</t>
  </si>
  <si>
    <t>Paracetamol, pregabalin</t>
  </si>
  <si>
    <t>Bromazolam, Morphine</t>
  </si>
  <si>
    <t>Methadone, Etizolam, Flubromazolam, Cocaine</t>
  </si>
  <si>
    <t>Pregabalin, Dihydrocodeine, Alcohol</t>
  </si>
  <si>
    <t>Methadone. Etizolam, Diazepam, Gabapentin, Mirtazapine, Morphine,
Lamotrigine</t>
  </si>
  <si>
    <t>Diazepam, Fluoxetine, Diphenhydramine, Paracetamol</t>
  </si>
  <si>
    <t>Heroin, Methadone, Pregabalin, Etizolam, Cocaine</t>
  </si>
  <si>
    <t>Amitriptyline, Mirtazapine, Alcohol</t>
  </si>
  <si>
    <t>Levetiracetam, Buprenorphine</t>
  </si>
  <si>
    <t>Gabapentin, Sertraline</t>
  </si>
  <si>
    <t>heroin, etizolam, alprazolam, flubromazepam, clonazepam, clonazolam,
cocaine</t>
  </si>
  <si>
    <t>mirtazapine, pregabalin, diazepam, alcohol</t>
  </si>
  <si>
    <t>Gabapentin, Pregabalin, Etizolam</t>
  </si>
  <si>
    <t>Gabapentin, Levetiracetam, Mirtazapine, Sertraline,
Paracetamol</t>
  </si>
  <si>
    <t>Morphine, Etizolam, Clonazolam, Pregabalin, Gabapentin, Methadone,
Cocaine</t>
  </si>
  <si>
    <t>codeine, dihydrocodeine, amitriptyline, diazepam,
mirtazapine, paracetamol, alcohol</t>
  </si>
  <si>
    <t>Diazepam, Mirtazapine, Promethazine, Haloperidol</t>
  </si>
  <si>
    <t>Mirtazapine, Propranolol, Lamotrigine, Trazodone,
Fluoxetine</t>
  </si>
  <si>
    <t>Heroin, Methadone, Flubromazepam</t>
  </si>
  <si>
    <t>Diazepam, sertraline, alcohol</t>
  </si>
  <si>
    <t>Methadone, Etizolam, Flubromazepam</t>
  </si>
  <si>
    <t>morphine, midazolam, diazepam</t>
  </si>
  <si>
    <t>codeine, promethazine</t>
  </si>
  <si>
    <t>Methadone, Etizolam, Flubromazepam, Pregabalin</t>
  </si>
  <si>
    <t>diphenhydramine, fluoxetine, propranolol, promethazine,
alcohol</t>
  </si>
  <si>
    <t>Methadone, flubromazolam, etizolam, cocaine</t>
  </si>
  <si>
    <t>Codeine, morphine, mirtazapine</t>
  </si>
  <si>
    <t>Gabapentin, diazepam</t>
  </si>
  <si>
    <t>Heroin, methadone, Etizolam</t>
  </si>
  <si>
    <t>mirtazapine, amitriptyline, gabapentin, tramadol</t>
  </si>
  <si>
    <t>Bromazolam, alcohol</t>
  </si>
  <si>
    <t>Diazepam, pregabalin, salbutamol, paracetamol</t>
  </si>
  <si>
    <t>dihydrocodeine, gabapentin, bromazolam</t>
  </si>
  <si>
    <t>chlorpheniramine, naproxen, omeprazole,
promethazine, tramadol, amitriptyline</t>
  </si>
  <si>
    <t>cocaine, heroin, etizolam, flubromazepam, bromazolam, methadone,
amitriptyline</t>
  </si>
  <si>
    <t>cannabis, diazepam, promethazine, diazepam,
mirtazapine, paracetamol, quinine, alcohol</t>
  </si>
  <si>
    <t>methadone, bromazolam, pregabalin</t>
  </si>
  <si>
    <t>gabapentin, cannabis, alcohol</t>
  </si>
  <si>
    <t>heroin, methadone, etizolam, gabapentin, cocaine</t>
  </si>
  <si>
    <t>diazepam, nitrazepam, mirtazapine, lidocaine,
paracetamol</t>
  </si>
  <si>
    <t>cocaine, methadone, bromazolam, flubromazepam, morphine</t>
  </si>
  <si>
    <t>pregabalin, paracetamol, omeprazole</t>
  </si>
  <si>
    <t>Methadone, Etizolam, Mirtazapine</t>
  </si>
  <si>
    <t>Pregabalin, Trazodone</t>
  </si>
  <si>
    <t>Etizolam, Pregabalin, Tramadol, Mirtazapine, Methadone</t>
  </si>
  <si>
    <t>Buprenorphine, Etizolam, Diazepam, Cocaine</t>
  </si>
  <si>
    <t>Etizolam, Pregabalin, Gabapentin, Methadone</t>
  </si>
  <si>
    <t>Diazepam, Mirtazapine</t>
  </si>
  <si>
    <t>Cocaine, flubromazepam</t>
  </si>
  <si>
    <t>Codeine, morphine,propranolol, lamotrigine, pregabalin,
duloxetine</t>
  </si>
  <si>
    <t>Morphine, etizolam, methadone, cocaine</t>
  </si>
  <si>
    <t>Mirtazapine, pregabalin, alprazolam</t>
  </si>
  <si>
    <t>Morphine Etizolam, Cocaine, Alcohol</t>
  </si>
  <si>
    <t>cocaine, methadone, etizolam, morphine, pregabalin,</t>
  </si>
  <si>
    <t>codeine, diazepam, alcohol</t>
  </si>
  <si>
    <t>methadone, etizolam, pregabalin, cocaine</t>
  </si>
  <si>
    <t>Etizolam, diazepam, buprenorphine</t>
  </si>
  <si>
    <t>Nitrazepam, pregabalin, venlafaxine, paracetamol,
cocaine</t>
  </si>
  <si>
    <t>heroin, cocaine, flubromazepam, mdma</t>
  </si>
  <si>
    <t>diazepam, alcohol</t>
  </si>
  <si>
    <t>Methadone, flubromazepam</t>
  </si>
  <si>
    <t>Methadone, Etizolam, Bromazolam, Gabapentin, Cocaine</t>
  </si>
  <si>
    <t>cannabinoids, mirtazapine, levamisole, diazepam</t>
  </si>
  <si>
    <t>Flubromazepam</t>
  </si>
  <si>
    <t>Methadone, Oxycodone, Flubromazepam</t>
  </si>
  <si>
    <t>Mirtazapine, Nitrazepam</t>
  </si>
  <si>
    <t>Dihydrocodeine, Pregabalin, Etizolam, Nitrazepam, Cocaine</t>
  </si>
  <si>
    <t>Diazepam, Codeine, Paracetamol, Sertraline, Alcohol</t>
  </si>
  <si>
    <t>Methadone, Etizolam, Diazepam, Nitrazepam, Chlorpheniramine</t>
  </si>
  <si>
    <t>Methadone, Nitrazepam, Pregabalin, Etizolam</t>
  </si>
  <si>
    <t>Sertraline, Mirtazapine</t>
  </si>
  <si>
    <t>Methadone, Etizolam, Morphine</t>
  </si>
  <si>
    <t>Heroin, Methadone, Pregabalin, Etizolam</t>
  </si>
  <si>
    <t>Paracetamol, Pregabalin, Codeine</t>
  </si>
  <si>
    <t>Etizolam, Heroin, Cocaine</t>
  </si>
  <si>
    <t>Sertraline, paracetamol, diazepam, alcohol</t>
  </si>
  <si>
    <t>Pregabalin, Diazepam</t>
  </si>
  <si>
    <t>Buprenorphine, Etizolam, Diazepam, MDMA</t>
  </si>
  <si>
    <t>Dihydrocodeine, Pregabalin</t>
  </si>
  <si>
    <t>Heroin, etizolam, phenazepam, cocaine</t>
  </si>
  <si>
    <t>diazepam, nitrazepam, dihydrocodeine</t>
  </si>
  <si>
    <t>methadone, flubromazolam, diazepam</t>
  </si>
  <si>
    <t>bromazolam, buprenorphine</t>
  </si>
  <si>
    <t>olanzapine, mirtazapine</t>
  </si>
  <si>
    <t>Morphine, Buprenorphine, Methadone, Etizolam, Gabapentin</t>
  </si>
  <si>
    <t>Etizolam, Morphine, Methadone</t>
  </si>
  <si>
    <t>Sertraline, Paracetamol, Diazepam</t>
  </si>
  <si>
    <t>Morphine, Etizolam, Cocaine</t>
  </si>
  <si>
    <t>mirtazapine, lignocaine</t>
  </si>
  <si>
    <t>Dihydrocodeine, Etizolam, Pregabalin, Cocaine</t>
  </si>
  <si>
    <t>amitriptyline, lamotrigine, codeine, paracetamol</t>
  </si>
  <si>
    <t>Methadone, Pregabalin, Alprazolam, Flubromazepam, Clonazolam,
Nitrazepam, Cocaine</t>
  </si>
  <si>
    <t>Codeine, Diazepam, Paracetamol, Alcohol</t>
  </si>
  <si>
    <t>Phenazepam, Alcohol</t>
  </si>
  <si>
    <t>methadone, etizolam, buprenorphine</t>
  </si>
  <si>
    <t>diazepam, venlafaxine, heroin</t>
  </si>
  <si>
    <t>Methadone, Etizolam, Diazepam, Pregabalin, Codeine</t>
  </si>
  <si>
    <t>Mirtazapine, Quetiapine</t>
  </si>
  <si>
    <t>Cocaine, Diazepam, Mirtazapine</t>
  </si>
  <si>
    <t>Pregabalin, Mirtazapine, Diclofenac</t>
  </si>
  <si>
    <t>cocaine, carbamazepine, dihydrocodeine, quetiapine,
mirtazapine, promethazine, sertraline</t>
  </si>
  <si>
    <t>Citalopram, Codeine, Morphine, Alcohol</t>
  </si>
  <si>
    <t>Tramadol, zopiclone, levetiracetam, mirtazapine, alcohol</t>
  </si>
  <si>
    <t>Pregabalin, Mirtazapine, Amitriptyline</t>
  </si>
  <si>
    <t>Methadone, Pregabalin, Etizolam, Venlafaxine</t>
  </si>
  <si>
    <t>etizolam, dihydrocodeine, codeine</t>
  </si>
  <si>
    <t>diazepam, duloxetine, levetiracetam,  zopiclone,
mirtazapine, alcohol</t>
  </si>
  <si>
    <t>methadone, etizolam, flubromazepam, pregabalin, gabapentin</t>
  </si>
  <si>
    <t>Heroin, Methadone, Gabapentin, Flubromazepam, Phenazepam</t>
  </si>
  <si>
    <t>Heroin, Etizolam, Methadone, Pregabalin</t>
  </si>
  <si>
    <t>Methadone, pregabalin, alprazolam, clonazepam, etizolam</t>
  </si>
  <si>
    <t>Fluoxetine, Dihydrocodeine, Quetiapine, Diazepam</t>
  </si>
  <si>
    <t>methadone, morphine, pregabalin, phenazepam</t>
  </si>
  <si>
    <t>diazepam, cyclizine, alcohol</t>
  </si>
  <si>
    <t>etizolam, phenazepam, methadone</t>
  </si>
  <si>
    <t>mirtazapine, pregabalin, alcohol</t>
  </si>
  <si>
    <t>Heroin, bromazolam, cocaine, amphetamine</t>
  </si>
  <si>
    <t>Heroin, Methadone, Etizolam, Flubromazepam, Pregabalin</t>
  </si>
  <si>
    <t>Heroin, Methadone, Etizolam, Pregabalin, Gabapentin, Cocaine</t>
  </si>
  <si>
    <t>Methadone, Flubromazepam, Clonazepam, Diazepam, Pregabalin</t>
  </si>
  <si>
    <t>mirtazapine, lamotrigine, diphenhydramine, pregabalin</t>
  </si>
  <si>
    <t>Mirtazapine, Diazepam, Propranolol</t>
  </si>
  <si>
    <t>Heroin, Phenazepam, Methadone</t>
  </si>
  <si>
    <t>Mirtazapine, Pregabalin, Gabapentin, Quetiapine</t>
  </si>
  <si>
    <t>methadone, etizolam, phenazepam, pregabalin, gabapentin</t>
  </si>
  <si>
    <t>nitrazepam, mirtazapine, morphine, alcohol</t>
  </si>
  <si>
    <t>Cocaine, Methadone, Morphine, Dihydrocodeine, Flubromazepam, Etizolam</t>
  </si>
  <si>
    <t>Sertraline, alcohol</t>
  </si>
  <si>
    <t>diazepam, sertraline, morphine, alcohol</t>
  </si>
  <si>
    <t>Morphine, tramadol, dihydrocodeine, etizolam, phenazepam, pregabalin,
cocaine</t>
  </si>
  <si>
    <t>pregabalin, sertraline, quetiapine</t>
  </si>
  <si>
    <t>mirtazapine, olanzapine, diazepam</t>
  </si>
  <si>
    <t>heroin, etizolam, buprenorphine, methadone</t>
  </si>
  <si>
    <t>Gabapentin, pregabalin, alcohol</t>
  </si>
  <si>
    <t>Mirtazapine, olanzapine, diazepam, alcohol</t>
  </si>
  <si>
    <t>cocaine, quinine, zopiclone</t>
  </si>
  <si>
    <t>heroin, phenazepam, etizolam, cocaine</t>
  </si>
  <si>
    <t>gabapentin, paracetamol, quinine, rocuronium</t>
  </si>
  <si>
    <t>Heroin, Etizolam, Clonazolam, Gabapentin, Cocaine</t>
  </si>
  <si>
    <t>Methadone, codeine, etizolam</t>
  </si>
  <si>
    <t>Amphetamine, paracetamol, carbamazepine,
gabapentin, levetiracetam</t>
  </si>
  <si>
    <t>Buprenorphine, Flualprazolam, Cocaine</t>
  </si>
  <si>
    <t>Gabapentin, Pregabalin, Mirtazapine</t>
  </si>
  <si>
    <t>dihydrocodeine, etizolam, methadone, buprenorphine, morphine</t>
  </si>
  <si>
    <t>Codeine, diazepam</t>
  </si>
  <si>
    <t>Cocaine, Morphine, Pregabalin, Paracetamol</t>
  </si>
  <si>
    <t>Paracetamol, Pregabalin, Zopiclone, Sertraline, Alcohol</t>
  </si>
  <si>
    <t>Clonazolam, Etizolam, Methadone</t>
  </si>
  <si>
    <t>Carbamazepine</t>
  </si>
  <si>
    <t>Fluoxetine, Pregabalin, Diazepam, Alcohol</t>
  </si>
  <si>
    <t>morphine, methadone, etizolam, diazepam</t>
  </si>
  <si>
    <t>cocaine, mirtazapine, quetiapine</t>
  </si>
  <si>
    <t>heroin, buprenorphine, phenazepam</t>
  </si>
  <si>
    <t>pregabalin, paracetamol</t>
  </si>
  <si>
    <t>Cocaine, Etizolam, Flubromazepam, Pregabalin, Alcohol</t>
  </si>
  <si>
    <t>cocaine, gabapentin, pregabalin</t>
  </si>
  <si>
    <t>Dihydrocodeine, Pregabalin, Flualprazolam, Sertraline, Zopiclone</t>
  </si>
  <si>
    <t>Methadone, Heroin, Morphine, Etizolam, Clonazepam, Dihydrocodeine,
Cocaine</t>
  </si>
  <si>
    <t>Fluoxetine, Diazepam, Amitriptyline, Alcohol</t>
  </si>
  <si>
    <t>Methadone, oxycodone, pregabalin, bromazolam, tramadol</t>
  </si>
  <si>
    <t>Cannabis, duloxetine, paracetamol</t>
  </si>
  <si>
    <t>Morphine, Cocaine, Etizolam, Flubromazepam</t>
  </si>
  <si>
    <t>Cocaine, Methadone, Buprenorphine, Etizolam, Flualprazolam, Pregabalin</t>
  </si>
  <si>
    <t>Methadone, Etizolam, Pregabalin, Flubromazepam, Diazepam</t>
  </si>
  <si>
    <t>Methadone, Morphine, Etizolam, Flubromazepam, Diazepam</t>
  </si>
  <si>
    <t>Morphine, Methadone, Etizolam, Flubromazepam</t>
  </si>
  <si>
    <t>Heroin, Cocaine, Etizolam</t>
  </si>
  <si>
    <t>Pregabalin, Buprenorphine</t>
  </si>
  <si>
    <t>Buprenorphine, Paracetamol</t>
  </si>
  <si>
    <t>Heroin, Methadone, Etizolam, Pregabalin, Diazepam</t>
  </si>
  <si>
    <t>paracetamol, quetiapine</t>
  </si>
  <si>
    <t>Methadone, Etizolam, Pregabalin, Gabapentin, Cocaine</t>
  </si>
  <si>
    <t>Methadone, Morphine, Flualprazolam, Gabapentin, Diazepam, Amitriptyline</t>
  </si>
  <si>
    <t>Methadone, Etizolam, Pregabalin, Flubromazepam</t>
  </si>
  <si>
    <t>Sertraline, Propranolol, Amitriptyline, Quetiapine</t>
  </si>
  <si>
    <t>Heroin, Pregabalin, Alprazolam, Etizolam, Methadone, Cocaine</t>
  </si>
  <si>
    <t>Cocaine, Methadone, Morphine, Flubromazolam, Flubromazepam, Pregabalin,
Gabapentin</t>
  </si>
  <si>
    <t>Heroin, Methadone, Flubromazepam, Etizolam, Clonazepam, Pregabalin</t>
  </si>
  <si>
    <t>Methadone, etizolam, flualprazolam, flubromazepam, pregabalin</t>
  </si>
  <si>
    <t>Methadone, Etizolam, Quetiapine, Pregabalin, Clonazolam</t>
  </si>
  <si>
    <t>Heroin, Cocaine, Etizolam, Pregabalin</t>
  </si>
  <si>
    <t>Methadone, Gabapentin, Pregabalin, Etizolam, Phenazepam, Diazepam,
Cocaine</t>
  </si>
  <si>
    <t>cocaine, heroin, methadone, etizolam, diazepam, pregabalin</t>
  </si>
  <si>
    <t>Heroin, Buprenorphine, Etizolam, Pregabalin, Diazepam, Cocaine</t>
  </si>
  <si>
    <t>Etizolam, diazepam, methadone, morphine</t>
  </si>
  <si>
    <t>Etizolam, Cocaine, Methadone, Pregabalin, Mirtazapine</t>
  </si>
  <si>
    <t>Buprenorphine, clonazolam</t>
  </si>
  <si>
    <t>Cocaine, Methadone, Etizolam, Flualprazolam, Pregabalin, Gabapentin</t>
  </si>
  <si>
    <t>Methadone, flualprazolam, pregabalin</t>
  </si>
  <si>
    <t>Cocaine, Alprazolam, Flualprazolam, Pregabalin, Methadone</t>
  </si>
  <si>
    <t>Cocaine, Tramadol, Codeine, Dihydrocodeine, Clonazolam, Pregabalin,
Diazepam, Gabapentin</t>
  </si>
  <si>
    <t>Morphine, Codeine, Etizolam, Fluoxetine, Cyclizine, Midazolam</t>
  </si>
  <si>
    <t>Cocaine, Pregabalin, Phenazepam, Methadone, Morphine</t>
  </si>
  <si>
    <t>Cocaine, Etizolam, Pregabalin, Gabapentin, Dihydrocodeine, Tramadol</t>
  </si>
  <si>
    <t>methadone, morphine, etizolam, flualprazolam, pregabalin, cocaine</t>
  </si>
  <si>
    <t>Cocaine, methadone, etizolam, promethazine</t>
  </si>
  <si>
    <t>methadone, pregabalin, bromazolam, etizolam, diazepam, chlordiazepoxide,
cocaine</t>
  </si>
  <si>
    <t>mirtazapine, cannabis, alcohol</t>
  </si>
  <si>
    <t>methadone, morphine, cocaine, mirtazapine, amitriptyline, diazepam,
gabapentin, etizolam, bromazolam, pregabalin, trazodone</t>
  </si>
  <si>
    <t>cannabis, paracetamol, levamisole, phenacetin</t>
  </si>
  <si>
    <t>heroin, bromazolam, diazepam, pregabalin</t>
  </si>
  <si>
    <t>cocaine, flubromazolam, dihydrocodeine, gabapentin</t>
  </si>
  <si>
    <t>bromazolam, buprenorphine, etizolam, pregabalin</t>
  </si>
  <si>
    <t>mirtazapine, apixaban, paracetamol</t>
  </si>
  <si>
    <t>Cocaine, Etizolam, Dihydrocodeine, Diazepam</t>
  </si>
  <si>
    <t>apixaban, naproxen, paracetamol, bisoprolol, alcohol</t>
  </si>
  <si>
    <t>cocaine, mdma, bromazolam, pregabalin, oxycodone, diazepam, amitriptyline,
dihydrocodeine</t>
  </si>
  <si>
    <t>omeprazole, quetiapine</t>
  </si>
  <si>
    <t>Morphine, Phenazepam, Bromazolam, Flubromazepam</t>
  </si>
  <si>
    <t>cannabis</t>
  </si>
  <si>
    <t>Methadone, cocaine, morphine, etizolam, gabapentin, pregabalin, diazepam</t>
  </si>
  <si>
    <t>Bromazolam, methadone, diazepam, gabapentin, pregabalin, quetiapine,
ketamine, mirtazapine</t>
  </si>
  <si>
    <t>Apixaban, cannabis, cocaine, cetirizine, alcohol</t>
  </si>
  <si>
    <t>methadone, bromazolam, diazepam, gabapentin, pregabalin</t>
  </si>
  <si>
    <t>olanzapine, salbutamol, naloxone</t>
  </si>
  <si>
    <t>bromazolam, methadone, diazepam, pregabalin</t>
  </si>
  <si>
    <t>Bromazolam, Buprenorphine, Pregabalin</t>
  </si>
  <si>
    <t>Cocaine, Heroin, Methadone, Diazepam, Flubromazepam, Etizolam,
Pregabalin</t>
  </si>
  <si>
    <t>Olanzapine, Amitriptyline</t>
  </si>
  <si>
    <t>Pregabalin, Flubromazepam, Cocaine, Amitriptyline, Venlafaxine, Diazepam,
Codeine</t>
  </si>
  <si>
    <t>methadone, flubromazepam, bromazepam, cocaine, amitriptyline, pregabalin,
diazepam, alcohol</t>
  </si>
  <si>
    <t>Buprenorphine, Etizolam, Flubromazepam, Cocaine</t>
  </si>
  <si>
    <t>dihydrocodeine, mirtazapine</t>
  </si>
  <si>
    <t>Cocaine, Morphine, Methadone, Alprazolam, Etizolam, Diazepam</t>
  </si>
  <si>
    <t>Dihydrocodeine, Etizolam, Diazepam</t>
  </si>
  <si>
    <t>Diazepam, mirtazapine, alcohol</t>
  </si>
  <si>
    <t>Bromazolam, Etizolam, Citalopram, Codeine</t>
  </si>
  <si>
    <t>Cocaine, Methadone, Codeine, Etizolam, Pregabalin, Gabapentin</t>
  </si>
  <si>
    <t>cannabis, oxycodone</t>
  </si>
  <si>
    <t>Morphine, pregabalin, etizolam</t>
  </si>
  <si>
    <t>Methadone, codeine, diazepam, bromazolam, paracetamol</t>
  </si>
  <si>
    <t>Promethazine, propranolol</t>
  </si>
  <si>
    <t>Methadone, cocaine, gabapentin, bromazolam, alcohol</t>
  </si>
  <si>
    <t>Diazepam, amphetamine, paracetamol, amitriptyline</t>
  </si>
  <si>
    <t>Methadone, Pregabalin, Etizolam, Dihydrocodeine, Cocaine, Amphetamine</t>
  </si>
  <si>
    <t>Heroin, Etizolam, Flubromazepam, Clonazolam, Gabapentin, Cocaine,
Amphetamine</t>
  </si>
  <si>
    <t>Buprenorphine, Etizolam, Alprazolam, Pregabalin</t>
  </si>
  <si>
    <t>etizolam, pregabalin, quetiapine, alcohol</t>
  </si>
  <si>
    <t>methadone, etizolam, diazepam, propranolol, gabapentin, olanzapine,
sertraline</t>
  </si>
  <si>
    <t>Cocaine, Methadone, Etizolam, Alcohol</t>
  </si>
  <si>
    <t>Heroin, flubromazolam, methadone, tramadol</t>
  </si>
  <si>
    <t>Pregabalin, amitriptyline</t>
  </si>
  <si>
    <t>Methadone, Bromazolam, Cocaine</t>
  </si>
  <si>
    <t>cannabis, clonazepam, amitriptyline, diazepam,
mirtazapine, pregabalin, alcohol</t>
  </si>
  <si>
    <t>Cocaine, buprenorphine, etizolam, flubromazepam, clonazepam, diazepam</t>
  </si>
  <si>
    <t>Methadone, Heroin, Oxycodone, Etizolam, Gabapentin, Pregabalin</t>
  </si>
  <si>
    <t>Temazepam, Mirtazapine</t>
  </si>
  <si>
    <t>Heroin, zopiclone, etizolam, pregabalin</t>
  </si>
  <si>
    <t>Diazepam, methadone, fluoxetine, olanzapine,
mirtazapine</t>
  </si>
  <si>
    <t>heroin, buprenorphine, flubromazolam</t>
  </si>
  <si>
    <t>cocaine, diazepam, alcohol</t>
  </si>
  <si>
    <t>buprenorphine, flubromazepam, pregabalin</t>
  </si>
  <si>
    <t>amitriptyline, diazepam, lamotrigine, mirtazapine,
venlafaxine, alcohol</t>
  </si>
  <si>
    <t>Flubromazepam, Pregabalin, Gabapentin, Methadone</t>
  </si>
  <si>
    <t>Diazepam, Alprazolam</t>
  </si>
  <si>
    <t>methadone, pregabalin, etizolam, bromazolam, cocaine</t>
  </si>
  <si>
    <t>fluoxetine, quetiapine, diazepam, paracetamol,
salbutamol</t>
  </si>
  <si>
    <t>Etonitazepyne</t>
  </si>
  <si>
    <t>Cocaine, tapentadol, benzodiazepines, mephedrone, alcohol</t>
  </si>
  <si>
    <t>protonitazene, bromazolam, methadone, cocaine, mdma, diazepam</t>
  </si>
  <si>
    <t>pregabalin, paracetamol, cannabis</t>
  </si>
  <si>
    <t>Methadone, Amphetamine</t>
  </si>
  <si>
    <t>Cocaine, Benzodiazepine, Diazepam, Etizolam, Cannabis</t>
  </si>
  <si>
    <t>Hydrocodone, Morphine, Diazepam, Etizolam</t>
  </si>
  <si>
    <t>Cocaine, Dihydrocodeine, Pregabalin, Quetiapine,
Mirtazapine</t>
  </si>
  <si>
    <t>Etizolam, Amitriptyline, Promethazine, Alcohol</t>
  </si>
  <si>
    <t>Diazepam, Etizolam, Promethazine, Alcohol</t>
  </si>
  <si>
    <t>etizolam, cocaine, pregabalin, morphine</t>
  </si>
  <si>
    <t>cocaine, etizolam, flubromazepam, sertraline, paracetamol</t>
  </si>
  <si>
    <t>heroin, cocaine</t>
  </si>
  <si>
    <t>etizolam, venlafaxine, mirtazapine, alcohol</t>
  </si>
  <si>
    <t>Etizolam, Mirtazapine, Olanzapine, Pregabalin</t>
  </si>
  <si>
    <t>Etizolam, Clonazepam, Mirtazapine, Propranolol</t>
  </si>
  <si>
    <t>Dihydrocodeine, Gabapentin, Venlafaxine</t>
  </si>
  <si>
    <t>Morphine, Etizolam, Cocaine, Mirtazapine, Diphenhydramine</t>
  </si>
  <si>
    <t>Etizolam, diazepam, cocaine</t>
  </si>
  <si>
    <t>Etizolam, Cocaine, Pregabalin, Diazepam, Alcohol</t>
  </si>
  <si>
    <t>pregabalin, mirtazapine, etizolam, diazepam</t>
  </si>
  <si>
    <t>Tramadol, Etizolam, Diazepam, Gabapentin, Cocaine, Alcohol</t>
  </si>
  <si>
    <t>Dihydrocodeine, codeine, etizolam, pregabalin</t>
  </si>
  <si>
    <t>Etizolam, Flubromazepam, Pregabalin</t>
  </si>
  <si>
    <t>etizolam, cocaine, venlafaxine, paracetamol</t>
  </si>
  <si>
    <t>Amphetamine, Methamphetamine</t>
  </si>
  <si>
    <t>Cocaine, Morphine, Methadone, Etizolam, Clonazolam, Alcohol</t>
  </si>
  <si>
    <t>MDMA, Methadone</t>
  </si>
  <si>
    <t>Oxycodone, Cocaine, Etizolam, Procyclidine, Flubromazepam, Mirtazapine,
Fluoxetine</t>
  </si>
  <si>
    <t>Etizolam, flubromazepam, cocaine, gabapentin, pregabalin, alcohol</t>
  </si>
  <si>
    <t>Amphetamine</t>
  </si>
  <si>
    <t>Etizolam, Benzoylecgonine, Alcohol</t>
  </si>
  <si>
    <t>cocaine, etizolam, methadone, oxycodone, cyclizine, paracetamol, promethazine</t>
  </si>
  <si>
    <t>Oxycodone, Etizolam, Ketamine, Lignocaine</t>
  </si>
  <si>
    <t>Cocaine, morphine, methadone, gabapentin, diazepam, phenazepam, delorazepam, alcohol</t>
  </si>
  <si>
    <t>Methadone, benzodiazepine, flualprazolam</t>
  </si>
  <si>
    <t>Cocaine, Etizolam Methadone, morphine, Pregabalin, Alcohol</t>
  </si>
  <si>
    <t>Morphine, Bromazolam, Methadone, Cocaine</t>
  </si>
  <si>
    <t>Etizolam, Diazepam, Dihydrocodeine, Pregabalin</t>
  </si>
  <si>
    <t>Cocaine, clonazolam, etizolam</t>
  </si>
  <si>
    <t>Flubromazepam, ALCOHOL</t>
  </si>
  <si>
    <t>morphine, buprenorphine, gabapentin, tramadol, etizolam, cocaine</t>
  </si>
  <si>
    <t>Etizolam, Diazepam, Methadone</t>
  </si>
  <si>
    <t>Amitriptyline, Sertraline</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</si>
  <si>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</si>
  <si>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</si>
  <si>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3) These are deaths which are counted in the consistent series but are not counted in the standard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</si>
  <si>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</si>
  <si>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</si>
  <si>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</si>
  <si>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t>7) Etizolam has been a controlled substances with effect from 31 May 2017, so subsequent deaths involving it are counted in the 'standard definition' figures (and not 'extra' deaths).</t>
  </si>
  <si>
    <t>8) Gabapentin and pregabalin have been controlled substances with effect from 1 April 2019, so subsequent deaths involving either (or both) of them are counted in the 'standard definition' figures (and not 'extra' deaths).</t>
  </si>
  <si>
    <t>9) For example one or more of APB, API and BZP were present.</t>
  </si>
  <si>
    <t>under 25</t>
  </si>
  <si>
    <t>35 to 44</t>
  </si>
  <si>
    <t>55 and over</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</si>
  <si>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</si>
  <si>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</si>
  <si>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year of latest available figures</t>
  </si>
  <si>
    <t>Belgium</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</si>
  <si>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</si>
  <si>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</si>
  <si>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</si>
  <si>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</si>
  <si>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</si>
  <si>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</si>
  <si>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</si>
  <si>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</si>
  <si>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</si>
  <si>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</si>
  <si>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</si>
  <si>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</si>
  <si>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</si>
  <si>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</si>
  <si>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</si>
  <si>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</si>
  <si>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</si>
  <si>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</si>
  <si>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</si>
  <si>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</si>
  <si>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</si>
  <si>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</si>
  <si>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</si>
  <si>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</si>
  <si>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</si>
  <si>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</si>
  <si>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Turkey</t>
  </si>
  <si>
    <t>Norway</t>
  </si>
  <si>
    <t>.</t>
  </si>
  <si>
    <t>Year in which death was registered</t>
  </si>
  <si>
    <t>by Sex</t>
  </si>
  <si>
    <t>by Age at death (years)</t>
  </si>
  <si>
    <t>Was any abusable Volatile</t>
  </si>
  <si>
    <t>Drug-misuse death in terms of</t>
  </si>
  <si>
    <t>Drug poisoning death in terms of</t>
  </si>
  <si>
    <t>Substance implicated ….?</t>
  </si>
  <si>
    <t>NRS standard definition?</t>
  </si>
  <si>
    <t>ONS wide definition?</t>
  </si>
  <si>
    <t>14 and under</t>
  </si>
  <si>
    <t>55 to 64</t>
  </si>
  <si>
    <t>65 and over</t>
  </si>
  <si>
    <t>no</t>
  </si>
  <si>
    <t>yes</t>
  </si>
  <si>
    <t>Was Helium</t>
  </si>
  <si>
    <t>implicated ….?</t>
  </si>
  <si>
    <t>ONS 'wide' definition?</t>
  </si>
  <si>
    <t>European Country</t>
  </si>
  <si>
    <t>1) As defined by the European Monitoring Centre for Drugs and Drug Addiction (EMCDDA). These data come from the European Drug Report 2023: Trends and Developments, https://www.emcdda.europa.eu/publications/european-drug-report/2023_en</t>
  </si>
  <si>
    <t>2) The 'European Drug Report' figures were taken from annex Table A6 of the EMCDDA's ‘European Drug Report 2021’ (NB: the "EU" totals EXCLUDE any countries for which figures were unavailable). https://www.emcdda.europa.eu/annex-tables-european-drug-report-2023_en#edr-2023-annex-tables-other-indicators</t>
  </si>
  <si>
    <t>The report advises that there may be methodological differences between the way countries report drug deaths so caution should be used during interpretation</t>
  </si>
  <si>
    <t>3) These figures for drug-induced deaths for 2018 (for GB, not for the UK as a whole) were provided to NRS by Public Health England, which confirmed that that they are for 2018 and cover only Great Britain (rather than the UK as a whole).</t>
  </si>
  <si>
    <t>Drug induced deaths is the definition used by the EMCDDA (European Monitoring Centre for Drugs and Drug Addiction). It is the definition used to compare across European countries. More information on the definition can be found in the annexes</t>
  </si>
  <si>
    <r>
      <t>Number reported for latest year</t>
    </r>
    <r>
      <rPr>
        <vertAlign val="superscript"/>
        <sz val="10"/>
        <color theme="1"/>
        <rFont val="Arial"/>
        <family val="2"/>
      </rPr>
      <t>2</t>
    </r>
  </si>
  <si>
    <r>
      <t>rate per million population</t>
    </r>
    <r>
      <rPr>
        <vertAlign val="superscript"/>
        <sz val="10"/>
        <color theme="1"/>
        <rFont val="Arial"/>
        <family val="2"/>
      </rPr>
      <t>2</t>
    </r>
  </si>
  <si>
    <r>
      <t xml:space="preserve"> 'Drug-induced' deaths</t>
    </r>
    <r>
      <rPr>
        <b/>
        <vertAlign val="superscript"/>
        <sz val="10"/>
        <color theme="1"/>
        <rFont val="Arial"/>
        <family val="2"/>
      </rPr>
      <t>1</t>
    </r>
    <r>
      <rPr>
        <b/>
        <sz val="10"/>
        <color theme="1"/>
        <rFont val="Arial"/>
        <family val="2"/>
      </rPr>
      <t xml:space="preserve"> aged 15-64</t>
    </r>
  </si>
  <si>
    <r>
      <t xml:space="preserve">European Union  </t>
    </r>
    <r>
      <rPr>
        <vertAlign val="superscript"/>
        <sz val="10"/>
        <color theme="1"/>
        <rFont val="Arial"/>
        <family val="2"/>
      </rPr>
      <t>2</t>
    </r>
  </si>
  <si>
    <r>
      <t xml:space="preserve">EU </t>
    </r>
    <r>
      <rPr>
        <vertAlign val="superscript"/>
        <sz val="10"/>
        <color theme="1"/>
        <rFont val="Arial"/>
        <family val="2"/>
      </rPr>
      <t>2</t>
    </r>
    <r>
      <rPr>
        <sz val="10"/>
        <color theme="1"/>
        <rFont val="Arial"/>
        <family val="2"/>
      </rPr>
      <t>, Turkey and Norway</t>
    </r>
  </si>
  <si>
    <r>
      <rPr>
        <u/>
        <sz val="10"/>
        <color theme="1"/>
        <rFont val="Arial"/>
        <family val="2"/>
      </rPr>
      <t>Great Britain</t>
    </r>
    <r>
      <rPr>
        <sz val="10"/>
        <color theme="1"/>
        <rFont val="Arial"/>
        <family val="2"/>
      </rPr>
      <t xml:space="preserve"> </t>
    </r>
    <r>
      <rPr>
        <vertAlign val="superscript"/>
        <sz val="10"/>
        <color theme="1"/>
        <rFont val="Arial"/>
        <family val="2"/>
      </rPr>
      <t>3</t>
    </r>
  </si>
  <si>
    <t>Table 1: Drug poisoning deaths, by selected drugs implicated, 2010 to 2022</t>
  </si>
  <si>
    <t>Table 3: Drug misuse deaths by sex and age-group: average for 2013-2017, and relative to the estimated number of problem drug users in 2015/16</t>
  </si>
  <si>
    <t>Table 4: Drug misuse deaths by NHS Board area: average for 2013-2017, and relative to the estimated number of problem drug users in 2015/16</t>
  </si>
  <si>
    <t>© crown copyright 2023</t>
  </si>
  <si>
    <t>Table 6: Deaths which are included under the drug poisoning but not drug misuse definition, 2010 to 2022</t>
  </si>
  <si>
    <t>(a) deaths for which one (or more) New Psychoactive Substances was implicated in, or potentially contributed, to the death</t>
  </si>
  <si>
    <t>Table 8: Drug poisoning deaths which involved New Psychoactive Substances (NPSs), 2010 to 2022</t>
  </si>
  <si>
    <t xml:space="preserve">Table 10: Drug misuse deaths in Scotland, 1996 to 2022 </t>
  </si>
  <si>
    <t>NRS only include a death as drug misuse if a substance in the body was controlled under the misuse of drugs act 1971 at the time of death. The 'consistent series' is the extra deaths where a drug found was controlled at a later date.</t>
  </si>
  <si>
    <t>Table 11: Consistent series of drug misuse deaths - 'extra' deaths and which of the drugs that were present for each of the 'extra' deaths meant that they were counted in the consistent series: 2000 to 2022</t>
  </si>
  <si>
    <t>Table 2:  EMCDDA: 'Drug-induced' deaths aged 15-64: reported number and rate per million population, latest available year's figures</t>
  </si>
  <si>
    <t>Table 13 : Volatile substance abuse deaths by sex and age-group, and by whether the death was counted as drug misuse: registered in Scotland, 2000 to 2022</t>
  </si>
  <si>
    <t>Table 14 : Helium deaths by sex and age-group, and whether the death was counted as drug misuse: registered in Scotland, 2000 to 2022</t>
  </si>
  <si>
    <t>Table 1:</t>
  </si>
  <si>
    <t>Drug poisoning deaths, by selected drugs implicated, 2010 to 2022</t>
  </si>
  <si>
    <t>Table 2:</t>
  </si>
  <si>
    <t>EMCDDA: 'Drug-induced' deaths aged 15-64: reported number and rate per million population, latest available year's figures</t>
  </si>
  <si>
    <t>Table 3:</t>
  </si>
  <si>
    <t>Drug misuse deaths by sex and age-group: average for 2013-2017, and relative to the estimated number of problem drug users in 2015/16</t>
  </si>
  <si>
    <t>Table 4:</t>
  </si>
  <si>
    <t>Drug misuse deaths by NHS Board area: average for 2013-2017, and relative to the estimated number of problem drug users in 2015/16</t>
  </si>
  <si>
    <t>Table 5:</t>
  </si>
  <si>
    <t>Drug misuse deaths by council area6: average for 2013-2017 and relative to the estimated number of problem drug users in 2015/16</t>
  </si>
  <si>
    <t>Table 6:</t>
  </si>
  <si>
    <t>Deaths which are included under the drug poisoning but not drug misuse definition, 2010 to 2022</t>
  </si>
  <si>
    <t>Table 7:</t>
  </si>
  <si>
    <t>Table 8:</t>
  </si>
  <si>
    <t>Drug poisoning deaths which involved New Psychoactive Substances (NPSs), 2010 to 2022</t>
  </si>
  <si>
    <t>Table 9:</t>
  </si>
  <si>
    <t>Table 10:</t>
  </si>
  <si>
    <t>Table 11:</t>
  </si>
  <si>
    <t>Table 12:</t>
  </si>
  <si>
    <t>Consistent series of drug misuse deaths - 'extra' deaths and which of the drugs that were present for each of the 'extra' deaths meant that they were counted in the consistent series: 2000 to 2022</t>
  </si>
  <si>
    <t>Volatile substance abuse deaths by sex and age-group, and by whether the death was counted as drug misuse: registered in Scotland, 2000 to 2022</t>
  </si>
  <si>
    <t>Helium deaths by sex and age-group, and whether the death was counted as drug misuse: registered in Scotland, 2000 to 2022</t>
  </si>
  <si>
    <t>Table 13:</t>
  </si>
  <si>
    <t>Table 14:</t>
  </si>
  <si>
    <t>Drug Related Deaths in Scotland 2022</t>
  </si>
  <si>
    <t>Extra Tables</t>
  </si>
  <si>
    <t>Drug poisoning deaths which involved New Psychoactive Substances (NPSs) , 2022</t>
  </si>
  <si>
    <t>Drug poisoning deaths which involved New Psychoactive Substances (NPSs) and were registered in 2022</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</si>
  <si>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</si>
  <si>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</si>
  <si>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</si>
  <si>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</si>
  <si>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r>
      <t xml:space="preserve">"Prescribable" benzodiazepines </t>
    </r>
    <r>
      <rPr>
        <vertAlign val="superscript"/>
        <sz val="10"/>
        <rFont val="Arial"/>
        <family val="2"/>
      </rPr>
      <t>6</t>
    </r>
  </si>
  <si>
    <r>
      <t xml:space="preserve">"Street" benzodiazepines </t>
    </r>
    <r>
      <rPr>
        <vertAlign val="superscript"/>
        <sz val="10"/>
        <rFont val="Arial"/>
        <family val="2"/>
      </rPr>
      <t>6</t>
    </r>
  </si>
  <si>
    <r>
      <t xml:space="preserve">Codeine or a compound thereof </t>
    </r>
    <r>
      <rPr>
        <vertAlign val="superscript"/>
        <sz val="10"/>
        <rFont val="Arial"/>
        <family val="2"/>
      </rPr>
      <t>7</t>
    </r>
  </si>
  <si>
    <r>
      <t xml:space="preserve">Diclazepam or a metabolite thereof </t>
    </r>
    <r>
      <rPr>
        <vertAlign val="superscript"/>
        <sz val="10"/>
        <rFont val="Arial"/>
        <family val="2"/>
      </rPr>
      <t>8</t>
    </r>
  </si>
  <si>
    <r>
      <t xml:space="preserve">Dihydrocodeine or a compound thereof </t>
    </r>
    <r>
      <rPr>
        <vertAlign val="superscript"/>
        <sz val="10"/>
        <rFont val="Arial"/>
        <family val="2"/>
      </rPr>
      <t>9</t>
    </r>
  </si>
  <si>
    <r>
      <t xml:space="preserve">Heroin/diamorphine or Morphine </t>
    </r>
    <r>
      <rPr>
        <vertAlign val="superscript"/>
        <sz val="10"/>
        <rFont val="Arial"/>
        <family val="2"/>
      </rPr>
      <t>10</t>
    </r>
  </si>
  <si>
    <r>
      <t xml:space="preserve">Opiate or opioid </t>
    </r>
    <r>
      <rPr>
        <vertAlign val="superscript"/>
        <sz val="10"/>
        <rFont val="Arial"/>
        <family val="2"/>
      </rPr>
      <t>12</t>
    </r>
  </si>
  <si>
    <r>
      <t xml:space="preserve">Paracetamol or a compound </t>
    </r>
    <r>
      <rPr>
        <vertAlign val="superscript"/>
        <sz val="10"/>
        <rFont val="Arial"/>
        <family val="2"/>
      </rPr>
      <t>13</t>
    </r>
  </si>
  <si>
    <r>
      <t xml:space="preserve">Problem drug users (aged 15-64) in 2015/16 </t>
    </r>
    <r>
      <rPr>
        <b/>
        <u/>
        <vertAlign val="superscript"/>
        <sz val="10"/>
        <rFont val="Arial"/>
        <family val="2"/>
      </rPr>
      <t>1</t>
    </r>
  </si>
  <si>
    <r>
      <t xml:space="preserve">per 1,000 problem drug users in 2015/16 </t>
    </r>
    <r>
      <rPr>
        <b/>
        <u/>
        <vertAlign val="superscript"/>
        <sz val="10"/>
        <rFont val="Arial"/>
        <family val="2"/>
      </rPr>
      <t>4</t>
    </r>
  </si>
  <si>
    <r>
      <t xml:space="preserve">95% Confidence Interval </t>
    </r>
    <r>
      <rPr>
        <b/>
        <u/>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</si>
  <si>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</si>
  <si>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</si>
  <si>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</si>
  <si>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r>
      <t>Council area</t>
    </r>
    <r>
      <rPr>
        <vertAlign val="superscript"/>
        <sz val="10"/>
        <rFont val="Arial"/>
        <family val="2"/>
      </rPr>
      <t xml:space="preserve"> </t>
    </r>
  </si>
  <si>
    <r>
      <t>Table 5: Drug misuse deaths by council area</t>
    </r>
    <r>
      <rPr>
        <b/>
        <vertAlign val="superscript"/>
        <sz val="12"/>
        <rFont val="Arial"/>
        <family val="2"/>
      </rPr>
      <t>6</t>
    </r>
    <r>
      <rPr>
        <b/>
        <sz val="12"/>
        <rFont val="Arial"/>
        <family val="2"/>
      </rPr>
      <t>: average for 2013-2017 and relative to the estimated number of problem drug users in 2015/16</t>
    </r>
  </si>
  <si>
    <r>
      <t xml:space="preserve">(a) cause of death was a secondary infection or a related complication </t>
    </r>
    <r>
      <rPr>
        <vertAlign val="superscript"/>
        <sz val="10"/>
        <rFont val="Arial"/>
        <family val="2"/>
      </rPr>
      <t>2</t>
    </r>
  </si>
  <si>
    <r>
      <t>(c) other deaths counted as drug poisoning but not as drug misuse</t>
    </r>
    <r>
      <rPr>
        <vertAlign val="superscript"/>
        <sz val="10"/>
        <rFont val="Arial"/>
        <family val="2"/>
      </rPr>
      <t>3</t>
    </r>
  </si>
  <si>
    <r>
      <t xml:space="preserve">Deaths NOT counted as drug poisoning which may be associated with present or past drug misuse </t>
    </r>
    <r>
      <rPr>
        <b/>
        <vertAlign val="superscript"/>
        <sz val="10"/>
        <rFont val="Arial"/>
        <family val="2"/>
      </rPr>
      <t>4</t>
    </r>
  </si>
  <si>
    <r>
      <t xml:space="preserve">Underlying cause of death, with its ICD10 </t>
    </r>
    <r>
      <rPr>
        <vertAlign val="superscript"/>
        <sz val="10"/>
        <rFont val="Arial"/>
        <family val="2"/>
      </rPr>
      <t>5</t>
    </r>
    <r>
      <rPr>
        <sz val="10"/>
        <rFont val="Arial"/>
        <family val="2"/>
      </rPr>
      <t xml:space="preserve"> code(s):</t>
    </r>
  </si>
  <si>
    <r>
      <rPr>
        <b/>
        <u/>
        <sz val="10"/>
        <color indexed="8"/>
        <rFont val="Arial"/>
        <family val="2"/>
      </rPr>
      <t>Both</t>
    </r>
    <r>
      <rPr>
        <b/>
        <sz val="10"/>
        <color indexed="8"/>
        <rFont val="Arial"/>
        <family val="2"/>
      </rPr>
      <t xml:space="preserve"> benzo-diazepine-type NPS and other types of NPS</t>
    </r>
  </si>
  <si>
    <r>
      <rPr>
        <u/>
        <sz val="10"/>
        <color indexed="8"/>
        <rFont val="Arial"/>
        <family val="2"/>
      </rPr>
      <t>Both</t>
    </r>
    <r>
      <rPr>
        <sz val="10"/>
        <color indexed="8"/>
        <rFont val="Arial"/>
        <family val="2"/>
      </rPr>
      <t xml:space="preserve"> Benzodiazepine-type NPS and other types of NPS present</t>
    </r>
  </si>
  <si>
    <r>
      <t xml:space="preserve">Table 7: Drug poisoning deaths which involved New Psychoactive Substances (NPSs) </t>
    </r>
    <r>
      <rPr>
        <b/>
        <vertAlign val="superscript"/>
        <sz val="12"/>
        <rFont val="Arial"/>
        <family val="2"/>
      </rPr>
      <t>1</t>
    </r>
    <r>
      <rPr>
        <b/>
        <sz val="12"/>
        <rFont val="Arial"/>
        <family val="2"/>
      </rPr>
      <t>, 2022</t>
    </r>
  </si>
  <si>
    <r>
      <t xml:space="preserve">Deaths which involved 'New Psychoactive Substances' </t>
    </r>
    <r>
      <rPr>
        <b/>
        <vertAlign val="superscript"/>
        <sz val="10"/>
        <rFont val="Arial"/>
        <family val="2"/>
      </rPr>
      <t xml:space="preserve">1 </t>
    </r>
  </si>
  <si>
    <r>
      <t xml:space="preserve">NPS the only substance(s)* implicated in the death </t>
    </r>
    <r>
      <rPr>
        <vertAlign val="superscript"/>
        <sz val="10"/>
        <rFont val="Arial"/>
        <family val="2"/>
      </rPr>
      <t>2</t>
    </r>
  </si>
  <si>
    <r>
      <t xml:space="preserve">Other substance(s)** also implicated in the death </t>
    </r>
    <r>
      <rPr>
        <vertAlign val="superscript"/>
        <sz val="10"/>
        <rFont val="Arial"/>
        <family val="2"/>
      </rPr>
      <t>3</t>
    </r>
  </si>
  <si>
    <r>
      <t xml:space="preserve">(ii) </t>
    </r>
    <r>
      <rPr>
        <u/>
        <sz val="10"/>
        <rFont val="Arial"/>
        <family val="2"/>
      </rPr>
      <t>NOT</t>
    </r>
    <r>
      <rPr>
        <sz val="10"/>
        <rFont val="Arial"/>
        <family val="2"/>
      </rPr>
      <t xml:space="preserve"> included in the drug misuse deaths statistics</t>
    </r>
  </si>
  <si>
    <r>
      <t xml:space="preserve">NPS the only substance(s)* implicated in the death </t>
    </r>
    <r>
      <rPr>
        <vertAlign val="superscript"/>
        <sz val="10"/>
        <rFont val="Arial"/>
        <family val="2"/>
      </rPr>
      <t>4</t>
    </r>
  </si>
  <si>
    <r>
      <t xml:space="preserve">Other substance(s)** also implicated in the death </t>
    </r>
    <r>
      <rPr>
        <vertAlign val="superscript"/>
        <sz val="10"/>
        <rFont val="Arial"/>
        <family val="2"/>
      </rPr>
      <t>5</t>
    </r>
  </si>
  <si>
    <r>
      <t xml:space="preserve">present but </t>
    </r>
    <r>
      <rPr>
        <u/>
        <sz val="10"/>
        <rFont val="Arial"/>
        <family val="2"/>
      </rPr>
      <t>not</t>
    </r>
    <r>
      <rPr>
        <sz val="10"/>
        <rFont val="Arial"/>
        <family val="2"/>
      </rPr>
      <t xml:space="preserve"> considered to have contributed to the death</t>
    </r>
  </si>
  <si>
    <r>
      <t xml:space="preserve">(i) included in the drug misuse deaths statistics </t>
    </r>
    <r>
      <rPr>
        <vertAlign val="superscript"/>
        <sz val="10"/>
        <rFont val="Arial"/>
        <family val="2"/>
      </rPr>
      <t>6</t>
    </r>
  </si>
  <si>
    <r>
      <t xml:space="preserve">(ii) </t>
    </r>
    <r>
      <rPr>
        <u/>
        <sz val="10"/>
        <rFont val="Arial"/>
        <family val="2"/>
      </rPr>
      <t>NOT</t>
    </r>
    <r>
      <rPr>
        <sz val="10"/>
        <rFont val="Arial"/>
        <family val="2"/>
      </rPr>
      <t xml:space="preserve"> included in the drug misuse deaths statistics </t>
    </r>
    <r>
      <rPr>
        <vertAlign val="superscript"/>
        <sz val="10"/>
        <rFont val="Arial"/>
        <family val="2"/>
      </rPr>
      <t>7</t>
    </r>
  </si>
  <si>
    <r>
      <t>Included in this report's statistics of drug misuse deaths</t>
    </r>
    <r>
      <rPr>
        <b/>
        <vertAlign val="superscript"/>
        <sz val="10"/>
        <color indexed="8"/>
        <rFont val="Arial"/>
        <family val="2"/>
      </rPr>
      <t>2</t>
    </r>
  </si>
  <si>
    <r>
      <t>Table NPS3</t>
    </r>
    <r>
      <rPr>
        <sz val="10"/>
        <rFont val="Arial"/>
        <family val="2"/>
      </rPr>
      <t xml:space="preserve"> (continued)</t>
    </r>
    <r>
      <rPr>
        <b/>
        <sz val="10"/>
        <rFont val="Arial"/>
        <family val="2"/>
      </rPr>
      <t>: Drug poisoning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2020</t>
    </r>
  </si>
  <si>
    <r>
      <t xml:space="preserve">(i) </t>
    </r>
    <r>
      <rPr>
        <sz val="10"/>
        <color rgb="FF000000"/>
        <rFont val="Arial"/>
        <family val="2"/>
      </rPr>
      <t>(continued)</t>
    </r>
    <r>
      <rPr>
        <b/>
        <sz val="10"/>
        <color rgb="FF000000"/>
        <rFont val="Arial"/>
        <family val="2"/>
      </rPr>
      <t xml:space="preserve"> Deaths for which one or more NPSs were implicated in, or potentially contributed to, the death</t>
    </r>
  </si>
  <si>
    <r>
      <t>Included in this report's statistics of drug  misuse deaths</t>
    </r>
    <r>
      <rPr>
        <b/>
        <vertAlign val="superscript"/>
        <sz val="10"/>
        <color indexed="8"/>
        <rFont val="Arial"/>
        <family val="2"/>
      </rPr>
      <t>2</t>
    </r>
  </si>
  <si>
    <r>
      <t>Table NPS3</t>
    </r>
    <r>
      <rPr>
        <sz val="10"/>
        <rFont val="Arial"/>
        <family val="2"/>
      </rPr>
      <t xml:space="preserve"> (continued)</t>
    </r>
    <r>
      <rPr>
        <b/>
        <sz val="10"/>
        <rFont val="Arial"/>
        <family val="2"/>
      </rPr>
      <t>: Drug poisoning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2022</t>
    </r>
  </si>
  <si>
    <r>
      <t>Included in this report's statistics of drug-related deaths</t>
    </r>
    <r>
      <rPr>
        <b/>
        <vertAlign val="superscript"/>
        <sz val="10"/>
        <color indexed="8"/>
        <rFont val="Arial"/>
        <family val="2"/>
      </rPr>
      <t>2</t>
    </r>
  </si>
  <si>
    <r>
      <t>Table 9: Drug poisoning deaths which involved New Psychoactive Substances (NPSs)</t>
    </r>
    <r>
      <rPr>
        <b/>
        <vertAlign val="superscript"/>
        <sz val="12"/>
        <rFont val="Arial"/>
        <family val="2"/>
      </rPr>
      <t>1</t>
    </r>
    <r>
      <rPr>
        <b/>
        <sz val="12"/>
        <rFont val="Arial"/>
        <family val="2"/>
      </rPr>
      <t xml:space="preserve"> and were registered in 2022</t>
    </r>
  </si>
  <si>
    <r>
      <t xml:space="preserve">Drug misuse deaths: consistent series </t>
    </r>
    <r>
      <rPr>
        <vertAlign val="superscript"/>
        <sz val="10"/>
        <rFont val="Arial"/>
        <family val="2"/>
      </rPr>
      <t>2</t>
    </r>
  </si>
  <si>
    <r>
      <t xml:space="preserve">Extra' deaths counted in consistent series </t>
    </r>
    <r>
      <rPr>
        <b/>
        <vertAlign val="superscript"/>
        <sz val="10"/>
        <rFont val="Arial"/>
        <family val="2"/>
      </rPr>
      <t>3</t>
    </r>
  </si>
  <si>
    <r>
      <t xml:space="preserve">percent </t>
    </r>
    <r>
      <rPr>
        <vertAlign val="superscript"/>
        <sz val="10"/>
        <rFont val="Arial"/>
        <family val="2"/>
      </rPr>
      <t>4</t>
    </r>
  </si>
  <si>
    <r>
      <t xml:space="preserve">Drug misuse deaths: consistent series </t>
    </r>
    <r>
      <rPr>
        <vertAlign val="superscript"/>
        <sz val="10"/>
        <rFont val="Arial"/>
        <family val="2"/>
      </rPr>
      <t>1</t>
    </r>
  </si>
  <si>
    <r>
      <t xml:space="preserve">Drug misuse deaths: standard definition </t>
    </r>
    <r>
      <rPr>
        <vertAlign val="superscript"/>
        <sz val="10"/>
        <rFont val="Arial"/>
        <family val="2"/>
      </rPr>
      <t>2</t>
    </r>
  </si>
  <si>
    <r>
      <t xml:space="preserve">'Extra' deaths counted in the consistent series </t>
    </r>
    <r>
      <rPr>
        <b/>
        <vertAlign val="superscript"/>
        <sz val="10"/>
        <rFont val="Arial"/>
        <family val="2"/>
      </rPr>
      <t>3</t>
    </r>
  </si>
  <si>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</si>
  <si>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</si>
  <si>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</si>
  <si>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</si>
  <si>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r>
      <t>Etizolam</t>
    </r>
    <r>
      <rPr>
        <vertAlign val="superscript"/>
        <sz val="10"/>
        <rFont val="Arial"/>
        <family val="2"/>
      </rPr>
      <t>7</t>
    </r>
    <r>
      <rPr>
        <sz val="10"/>
        <rFont val="Arial"/>
        <family val="2"/>
      </rPr>
      <t xml:space="preserve"> present</t>
    </r>
  </si>
  <si>
    <r>
      <t xml:space="preserve">Gabapentin present </t>
    </r>
    <r>
      <rPr>
        <vertAlign val="superscript"/>
        <sz val="10"/>
        <rFont val="Arial"/>
        <family val="2"/>
      </rPr>
      <t>8</t>
    </r>
  </si>
  <si>
    <r>
      <t xml:space="preserve">Pregabalin present </t>
    </r>
    <r>
      <rPr>
        <vertAlign val="superscript"/>
        <sz val="10"/>
        <rFont val="Arial"/>
        <family val="2"/>
      </rPr>
      <t>8</t>
    </r>
  </si>
  <si>
    <r>
      <t xml:space="preserve">None of the above, but one or more other substances which are now controlled were present </t>
    </r>
    <r>
      <rPr>
        <vertAlign val="superscript"/>
        <sz val="10"/>
        <rFont val="Arial"/>
        <family val="2"/>
      </rPr>
      <t>9</t>
    </r>
  </si>
  <si>
    <r>
      <t xml:space="preserve"> Drug-related deaths: consistent series </t>
    </r>
    <r>
      <rPr>
        <vertAlign val="superscript"/>
        <sz val="10"/>
        <rFont val="Arial"/>
        <family val="2"/>
      </rPr>
      <t>1</t>
    </r>
  </si>
  <si>
    <r>
      <t xml:space="preserve"> Drug-related deaths: standard definition </t>
    </r>
    <r>
      <rPr>
        <vertAlign val="superscript"/>
        <sz val="10"/>
        <rFont val="Arial"/>
        <family val="2"/>
      </rPr>
      <t>2</t>
    </r>
  </si>
  <si>
    <r>
      <t xml:space="preserve"> 'Extra' deaths counted in the consistent series</t>
    </r>
    <r>
      <rPr>
        <b/>
        <vertAlign val="superscript"/>
        <sz val="10"/>
        <rFont val="Arial"/>
        <family val="2"/>
      </rPr>
      <t xml:space="preserve"> 3</t>
    </r>
  </si>
  <si>
    <t>Table 12: Consistent series of drug-related deaths - 'extra' deaths by sex and age: 2000 to 2022</t>
  </si>
  <si>
    <t>Consistent series of drug-related deaths - 'extra' deaths by sex and age: 2000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</si>
</sst>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 \ \ \ \ \ \ "/>
    <numFmt numFmtId="165" formatCode="0.0%"/>
    <numFmt numFmtId="166" formatCode="0.0"/>
    <numFmt numFmtId="167" formatCode="0\ \ \ \ \ "/>
    <numFmt numFmtId="168" formatCode="#,##0\ \ \ \ \ "/>
    <numFmt numFmtId="169" formatCode="_(* #,##0_);_(* \(#,##0\);_(* &quot;-&quot;_);_(@_)"/>
    <numFmt numFmtId="170" formatCode="_(* #,##0_);_(* \(#,##0\);_(* &quot;-&quot;??_);_(@_)"/>
    <numFmt numFmtId="171" formatCode="_-* #,##0_-;\-* #,##0_-;_-* &quot;-&quot;??_-;_-@_-"/>
    <numFmt numFmtId="172" formatCode="_(* #,##0.00_);_(* \(#,##0.00\);_(* &quot;-&quot;??_);_(@_)"/>
  </numFmts>
  <fonts count="50"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u/>
      <sz val="11"/>
      <color theme="10"/>
      <name val="Calibri"/>
      <family val="2"/>
      <scheme val="minor"/>
    </font>
    <font>
      <sz val="10"/>
      <name val="MS Sans Serif"/>
      <family val="2"/>
    </font>
    <font>
      <sz val="12"/>
      <name val="Arial"/>
      <family val="2"/>
    </font>
    <font>
      <u/>
      <sz val="10"/>
      <color indexed="12"/>
      <name val="Arial"/>
      <family val="2"/>
    </font>
    <font>
      <sz val="8"/>
      <name val="Arial"/>
      <family val="2"/>
    </font>
    <font>
      <b/>
      <sz val="12"/>
      <name val="Arial"/>
      <family val="2"/>
    </font>
    <font>
      <sz val="10"/>
      <name val="Arial"/>
      <family val="2"/>
    </font>
    <font>
      <b/>
      <u/>
      <sz val="10"/>
      <name val="Arial"/>
      <family val="2"/>
    </font>
    <font>
      <sz val="10"/>
      <color theme="1"/>
      <name val="Arial"/>
      <family val="2"/>
    </font>
    <font>
      <sz val="12"/>
      <color rgb="FF000000"/>
      <name val="Arial"/>
      <family val="2"/>
    </font>
    <font>
      <sz val="10"/>
      <color rgb="FF000000"/>
      <name val="Arial"/>
      <family val="2"/>
    </font>
    <font>
      <u/>
      <sz val="10"/>
      <color rgb="FF000000"/>
      <name val="Arial"/>
      <family val="2"/>
    </font>
    <font>
      <sz val="8"/>
      <color rgb="FF000000"/>
      <name val="Arial"/>
      <family val="2"/>
    </font>
    <font>
      <u/>
      <sz val="10"/>
      <color rgb="FF0000FF"/>
      <name val="Arial"/>
      <family val="2"/>
    </font>
    <font>
      <b/>
      <sz val="10"/>
      <color rgb="FF000000"/>
      <name val="Arial"/>
      <family val="2"/>
    </font>
    <font>
      <vertAlign val="superscript"/>
      <sz val="10"/>
      <color theme="1"/>
      <name val="Arial"/>
      <family val="2"/>
    </font>
    <font>
      <b/>
      <sz val="10"/>
      <color theme="1"/>
      <name val="Arial"/>
      <family val="2"/>
    </font>
    <font>
      <sz val="11"/>
      <color theme="1"/>
      <name val="Arial"/>
      <family val="2"/>
    </font>
    <font>
      <b/>
      <vertAlign val="superscript"/>
      <sz val="10"/>
      <color theme="1"/>
      <name val="Arial"/>
      <family val="2"/>
    </font>
    <font>
      <u/>
      <sz val="10"/>
      <color theme="1"/>
      <name val="Arial"/>
      <family val="2"/>
    </font>
    <font>
      <u/>
      <sz val="10"/>
      <color theme="10"/>
      <name val="Arial"/>
      <family val="2"/>
    </font>
    <font>
      <sz val="8"/>
      <color theme="1"/>
      <name val="Arial"/>
      <family val="2"/>
    </font>
    <font>
      <sz val="12"/>
      <color theme="1"/>
      <name val="Arial"/>
      <family val="2"/>
    </font>
    <font>
      <u/>
      <sz val="11"/>
      <color theme="10"/>
      <name val="Arial"/>
      <family val="2"/>
    </font>
    <font>
      <sz val="10"/>
      <color rgb="FFFF0000"/>
      <name val="Arial"/>
      <family val="2"/>
    </font>
    <font>
      <b/>
      <sz val="12"/>
      <color theme="1"/>
      <name val="Arial"/>
      <family val="2"/>
    </font>
    <font>
      <b/>
      <sz val="10"/>
      <name val="Arial"/>
      <family val="2"/>
    </font>
    <font>
      <b/>
      <vertAlign val="superscript"/>
      <sz val="10"/>
      <name val="Arial"/>
      <family val="2"/>
    </font>
    <font>
      <vertAlign val="superscript"/>
      <sz val="10"/>
      <name val="Arial"/>
      <family val="2"/>
    </font>
    <font>
      <b/>
      <sz val="8"/>
      <name val="Arial"/>
      <family val="2"/>
    </font>
    <font>
      <b/>
      <sz val="11"/>
      <color theme="1"/>
      <name val="Arial"/>
      <family val="2"/>
    </font>
    <font>
      <b/>
      <u/>
      <sz val="10"/>
      <color indexed="12"/>
      <name val="Arial"/>
      <family val="2"/>
    </font>
    <font>
      <u/>
      <sz val="8"/>
      <color theme="10"/>
      <name val="Arial"/>
      <family val="2"/>
    </font>
    <font>
      <b/>
      <u/>
      <vertAlign val="superscript"/>
      <sz val="10"/>
      <name val="Arial"/>
      <family val="2"/>
    </font>
    <font>
      <u/>
      <sz val="10"/>
      <name val="Arial"/>
      <family val="2"/>
    </font>
    <font>
      <b/>
      <vertAlign val="superscript"/>
      <sz val="12"/>
      <name val="Arial"/>
      <family val="2"/>
    </font>
    <font>
      <b/>
      <sz val="10"/>
      <color rgb="FFFF0000"/>
      <name val="Arial"/>
      <family val="2"/>
    </font>
    <font>
      <i/>
      <sz val="10"/>
      <name val="Arial"/>
      <family val="2"/>
    </font>
    <font>
      <b/>
      <u/>
      <sz val="10"/>
      <color theme="1"/>
      <name val="Arial"/>
      <family val="2"/>
    </font>
    <font>
      <b/>
      <u/>
      <sz val="10"/>
      <color indexed="8"/>
      <name val="Arial"/>
      <family val="2"/>
    </font>
    <font>
      <b/>
      <sz val="10"/>
      <color indexed="8"/>
      <name val="Arial"/>
      <family val="2"/>
    </font>
    <font>
      <u/>
      <sz val="10"/>
      <color indexed="8"/>
      <name val="Arial"/>
      <family val="2"/>
    </font>
    <font>
      <sz val="10"/>
      <color indexed="8"/>
      <name val="Arial"/>
      <family val="2"/>
    </font>
    <font>
      <sz val="10"/>
      <color rgb="FF002060"/>
      <name val="Arial"/>
      <family val="2"/>
    </font>
    <font>
      <b/>
      <vertAlign val="superscript"/>
      <sz val="10"/>
      <color indexed="8"/>
      <name val="Arial"/>
      <family val="2"/>
    </font>
    <font>
      <b/>
      <sz val="12"/>
      <color rgb="FF00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s>
  <cellStyleXfs count="19">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12" fillId="0" borderId="0"/>
    <xf numFmtId="0" fontId="12" fillId="0" borderId="0"/>
    <xf numFmtId="172" fontId="12" fillId="0" borderId="0" applyFont="0" applyFill="0" applyBorder="0" applyAlignment="0" applyProtection="0"/>
    <xf numFmtId="0" fontId="17" fillId="0" borderId="0" applyNumberFormat="0" applyFill="0" applyBorder="0" applyAlignment="0" applyProtection="0"/>
  </cellStyleXfs>
  <cellXfs count="367">
    <xf numFmtId="0" fontId="0" fillId="0" borderId="0" xfId="0"/>
    <xf numFmtId="0" fontId="7" fillId="2" borderId="0" xfId="3" applyFont="1" applyFill="1" applyAlignment="1" applyProtection="1"/>
    <xf numFmtId="0" fontId="6" fillId="2" borderId="0" xfId="0" applyFont="1" applyFill="1"/>
    <xf numFmtId="0" fontId="9" fillId="2" borderId="0" xfId="0" applyFont="1" applyFill="1"/>
    <xf numFmtId="167" fontId="11" fillId="2" borderId="0" xfId="4" applyNumberFormat="1" applyFont="1" applyFill="1"/>
    <xf numFmtId="167" fontId="11" fillId="2" borderId="0" xfId="4" applyNumberFormat="1" applyFont="1" applyFill="1" applyAlignment="1">
      <alignment vertical="center"/>
    </xf>
    <xf numFmtId="0" fontId="6" fillId="2" borderId="0" xfId="6" applyFont="1" applyFill="1"/>
    <xf numFmtId="0" fontId="7" fillId="2" borderId="0" xfId="3" applyFont="1" applyFill="1" applyAlignment="1" applyProtection="1">
      <alignment horizontal="center" wrapText="1"/>
    </xf>
    <xf numFmtId="0" fontId="14" fillId="2" borderId="0" xfId="0" applyFont="1" applyFill="1"/>
    <xf numFmtId="0" fontId="15" fillId="2" borderId="0" xfId="0" applyFont="1" applyFill="1" applyAlignment="1">
      <alignment vertical="top"/>
    </xf>
    <xf numFmtId="0" fontId="14" fillId="2" borderId="0" xfId="0" applyFont="1" applyFill="1" applyAlignment="1">
      <alignment horizontal="center" vertical="top" wrapText="1"/>
    </xf>
    <xf numFmtId="0" fontId="14" fillId="2" borderId="0" xfId="0" applyFont="1" applyFill="1" applyAlignment="1">
      <alignment vertical="top"/>
    </xf>
    <xf numFmtId="0" fontId="14" fillId="2" borderId="0" xfId="0" applyFont="1" applyFill="1" applyAlignment="1">
      <alignment horizontal="right" vertical="top"/>
    </xf>
    <xf numFmtId="0" fontId="17" fillId="2" borderId="0" xfId="18" applyFill="1" applyBorder="1" applyAlignment="1">
      <alignment wrapText="1"/>
    </xf>
    <xf numFmtId="0" fontId="0" fillId="2" borderId="0" xfId="0" applyFill="1"/>
    <xf numFmtId="0" fontId="18" fillId="2" borderId="0" xfId="0" applyFont="1" applyFill="1" applyAlignment="1">
      <alignment horizontal="left" vertical="top"/>
    </xf>
    <xf numFmtId="0" fontId="14" fillId="2" borderId="0" xfId="0" applyFont="1" applyFill="1" applyAlignment="1">
      <alignment horizontal="right"/>
    </xf>
    <xf numFmtId="0" fontId="14" fillId="2" borderId="0" xfId="0" applyFont="1" applyFill="1" applyAlignment="1">
      <alignment horizontal="left" vertical="top" wrapText="1"/>
    </xf>
    <xf numFmtId="0" fontId="14" fillId="2" borderId="0" xfId="0" applyFont="1" applyFill="1" applyAlignment="1">
      <alignment horizontal="right" vertical="top" wrapText="1"/>
    </xf>
    <xf numFmtId="0" fontId="14" fillId="2" borderId="0" xfId="0" applyFont="1" applyFill="1" applyAlignment="1">
      <alignment vertical="top" wrapText="1"/>
    </xf>
    <xf numFmtId="0" fontId="14" fillId="2" borderId="0" xfId="0" applyFont="1" applyFill="1" applyAlignment="1">
      <alignment horizontal="left" vertical="top"/>
    </xf>
    <xf numFmtId="0" fontId="0" fillId="2" borderId="0" xfId="0" applyFill="1" applyAlignment="1">
      <alignment horizontal="right"/>
    </xf>
    <xf numFmtId="0" fontId="12" fillId="2" borderId="1" xfId="16" applyFill="1" applyBorder="1" applyAlignment="1">
      <alignment horizontal="left"/>
    </xf>
    <xf numFmtId="0" fontId="12" fillId="2" borderId="1" xfId="16" applyFill="1" applyBorder="1" applyAlignment="1">
      <alignment horizontal="left" wrapText="1"/>
    </xf>
    <xf numFmtId="0" fontId="20" fillId="2" borderId="0" xfId="16" applyFont="1" applyFill="1" applyAlignment="1">
      <alignment wrapText="1"/>
    </xf>
    <xf numFmtId="0" fontId="12" fillId="2" borderId="0" xfId="16" applyFill="1" applyAlignment="1">
      <alignment wrapText="1"/>
    </xf>
    <xf numFmtId="0" fontId="7" fillId="2" borderId="0" xfId="3" applyFont="1" applyFill="1" applyBorder="1" applyAlignment="1" applyProtection="1">
      <alignment horizontal="center" wrapText="1"/>
    </xf>
    <xf numFmtId="0" fontId="12" fillId="2" borderId="0" xfId="16" applyFill="1"/>
    <xf numFmtId="0" fontId="20" fillId="2" borderId="0" xfId="16" quotePrefix="1" applyFont="1" applyFill="1" applyAlignment="1">
      <alignment vertical="center"/>
    </xf>
    <xf numFmtId="0" fontId="20" fillId="2" borderId="0" xfId="16" applyFont="1" applyFill="1"/>
    <xf numFmtId="0" fontId="20" fillId="2" borderId="0" xfId="16" applyFont="1" applyFill="1" applyAlignment="1">
      <alignment horizontal="right"/>
    </xf>
    <xf numFmtId="171" fontId="12" fillId="2" borderId="0" xfId="17" applyNumberFormat="1" applyFont="1" applyFill="1" applyBorder="1"/>
    <xf numFmtId="1" fontId="12" fillId="2" borderId="0" xfId="16" applyNumberFormat="1" applyFill="1"/>
    <xf numFmtId="171" fontId="12" fillId="2" borderId="0" xfId="17" applyNumberFormat="1" applyFont="1" applyFill="1"/>
    <xf numFmtId="171" fontId="12" fillId="2" borderId="0" xfId="17" applyNumberFormat="1" applyFont="1" applyFill="1" applyAlignment="1">
      <alignment horizontal="right"/>
    </xf>
    <xf numFmtId="1" fontId="12" fillId="2" borderId="0" xfId="16" applyNumberFormat="1" applyFill="1" applyAlignment="1">
      <alignment horizontal="right"/>
    </xf>
    <xf numFmtId="0" fontId="12" fillId="2" borderId="0" xfId="16" applyFill="1" applyAlignment="1">
      <alignment horizontal="right"/>
    </xf>
    <xf numFmtId="0" fontId="12" fillId="2" borderId="8" xfId="16" applyFill="1" applyBorder="1"/>
    <xf numFmtId="171" fontId="12" fillId="2" borderId="8" xfId="17" applyNumberFormat="1" applyFont="1" applyFill="1" applyBorder="1"/>
    <xf numFmtId="0" fontId="23" fillId="2" borderId="0" xfId="16" applyFont="1" applyFill="1"/>
    <xf numFmtId="0" fontId="12" fillId="2" borderId="4" xfId="16" applyFill="1" applyBorder="1"/>
    <xf numFmtId="171" fontId="12" fillId="2" borderId="4" xfId="17" applyNumberFormat="1" applyFont="1" applyFill="1" applyBorder="1"/>
    <xf numFmtId="0" fontId="12" fillId="2" borderId="0" xfId="16" applyFill="1" applyAlignment="1">
      <alignment horizontal="left" wrapText="1"/>
    </xf>
    <xf numFmtId="0" fontId="25" fillId="2" borderId="0" xfId="16" applyFont="1" applyFill="1"/>
    <xf numFmtId="0" fontId="26" fillId="2" borderId="0" xfId="16" applyFont="1" applyFill="1" applyAlignment="1">
      <alignment wrapText="1"/>
    </xf>
    <xf numFmtId="0" fontId="21" fillId="0" borderId="0" xfId="0" applyFont="1"/>
    <xf numFmtId="0" fontId="7" fillId="2" borderId="0" xfId="3" applyFont="1" applyFill="1" applyAlignment="1" applyProtection="1">
      <alignment wrapText="1"/>
    </xf>
    <xf numFmtId="0" fontId="21" fillId="2" borderId="0" xfId="0" applyFont="1" applyFill="1"/>
    <xf numFmtId="0" fontId="27" fillId="2" borderId="0" xfId="3" applyFont="1" applyFill="1" applyAlignment="1"/>
    <xf numFmtId="0" fontId="25" fillId="2" borderId="0" xfId="0" applyFont="1" applyFill="1"/>
    <xf numFmtId="0" fontId="7" fillId="0" borderId="0" xfId="3" applyFont="1" applyAlignment="1" applyProtection="1">
      <alignment wrapText="1"/>
    </xf>
    <xf numFmtId="0" fontId="29" fillId="2" borderId="0" xfId="0" applyFont="1" applyFill="1"/>
    <xf numFmtId="0" fontId="24" fillId="2" borderId="0" xfId="3" applyFont="1" applyFill="1" applyAlignment="1"/>
    <xf numFmtId="0" fontId="10" fillId="2" borderId="0" xfId="4" applyFont="1" applyFill="1"/>
    <xf numFmtId="0" fontId="10" fillId="2" borderId="0" xfId="4" applyFont="1" applyFill="1" applyAlignment="1">
      <alignment wrapText="1"/>
    </xf>
    <xf numFmtId="0" fontId="2" fillId="2" borderId="0" xfId="0" applyFont="1" applyFill="1"/>
    <xf numFmtId="0" fontId="24" fillId="2" borderId="0" xfId="3" applyFont="1" applyFill="1"/>
    <xf numFmtId="0" fontId="10" fillId="2" borderId="0" xfId="11" applyFont="1" applyFill="1"/>
    <xf numFmtId="0" fontId="30" fillId="2" borderId="4" xfId="12" applyFont="1" applyFill="1" applyBorder="1"/>
    <xf numFmtId="0" fontId="30" fillId="2" borderId="0" xfId="12" applyFont="1" applyFill="1"/>
    <xf numFmtId="1" fontId="30" fillId="2" borderId="0" xfId="4" applyNumberFormat="1" applyFont="1" applyFill="1" applyAlignment="1">
      <alignment horizontal="center" vertical="center"/>
    </xf>
    <xf numFmtId="168" fontId="30" fillId="2" borderId="0" xfId="4" quotePrefix="1" applyNumberFormat="1" applyFont="1" applyFill="1" applyAlignment="1">
      <alignment horizontal="right"/>
    </xf>
    <xf numFmtId="169" fontId="30" fillId="2" borderId="0" xfId="4" quotePrefix="1" applyNumberFormat="1" applyFont="1" applyFill="1" applyAlignment="1">
      <alignment horizontal="right"/>
    </xf>
    <xf numFmtId="169" fontId="30" fillId="2" borderId="0" xfId="4" applyNumberFormat="1" applyFont="1" applyFill="1" applyAlignment="1">
      <alignment horizontal="right"/>
    </xf>
    <xf numFmtId="169" fontId="30" fillId="2" borderId="0" xfId="11" applyNumberFormat="1" applyFont="1" applyFill="1"/>
    <xf numFmtId="170" fontId="30" fillId="2" borderId="0" xfId="1" applyNumberFormat="1" applyFont="1" applyFill="1"/>
    <xf numFmtId="0" fontId="10" fillId="2" borderId="0" xfId="12" applyFill="1"/>
    <xf numFmtId="169" fontId="10" fillId="2" borderId="0" xfId="4" quotePrefix="1" applyNumberFormat="1" applyFont="1" applyFill="1" applyAlignment="1">
      <alignment horizontal="right"/>
    </xf>
    <xf numFmtId="169" fontId="10" fillId="2" borderId="0" xfId="12" applyNumberFormat="1" applyFill="1"/>
    <xf numFmtId="169" fontId="10" fillId="2" borderId="0" xfId="13" applyNumberFormat="1" applyFill="1" applyAlignment="1">
      <alignment vertical="top"/>
    </xf>
    <xf numFmtId="169" fontId="10" fillId="2" borderId="0" xfId="11" applyNumberFormat="1" applyFont="1" applyFill="1"/>
    <xf numFmtId="0" fontId="10" fillId="2" borderId="0" xfId="6" applyFont="1" applyFill="1"/>
    <xf numFmtId="169" fontId="10" fillId="2" borderId="0" xfId="1" quotePrefix="1" applyNumberFormat="1" applyFont="1" applyFill="1" applyBorder="1" applyAlignment="1">
      <alignment horizontal="right"/>
    </xf>
    <xf numFmtId="169" fontId="10" fillId="2" borderId="0" xfId="1" applyNumberFormat="1" applyFont="1" applyFill="1"/>
    <xf numFmtId="169" fontId="10" fillId="2" borderId="0" xfId="1" applyNumberFormat="1" applyFont="1" applyFill="1" applyAlignment="1">
      <alignment vertical="top"/>
    </xf>
    <xf numFmtId="169" fontId="10" fillId="2" borderId="0" xfId="1" applyNumberFormat="1" applyFont="1" applyFill="1" applyBorder="1" applyAlignment="1">
      <alignment horizontal="right"/>
    </xf>
    <xf numFmtId="0" fontId="10" fillId="2" borderId="0" xfId="12" quotePrefix="1" applyFill="1"/>
    <xf numFmtId="0" fontId="10" fillId="2" borderId="1" xfId="12" applyFill="1" applyBorder="1"/>
    <xf numFmtId="0" fontId="33" fillId="2" borderId="0" xfId="0" applyFont="1" applyFill="1"/>
    <xf numFmtId="0" fontId="8" fillId="2" borderId="0" xfId="0" applyFont="1" applyFill="1"/>
    <xf numFmtId="0" fontId="8" fillId="2" borderId="0" xfId="11" applyFill="1"/>
    <xf numFmtId="0" fontId="25" fillId="2" borderId="0" xfId="4" applyFont="1" applyFill="1" applyAlignment="1">
      <alignment horizontal="left" wrapText="1"/>
    </xf>
    <xf numFmtId="0" fontId="25" fillId="2" borderId="0" xfId="4" applyFont="1" applyFill="1" applyAlignment="1">
      <alignment horizontal="left"/>
    </xf>
    <xf numFmtId="0" fontId="25" fillId="2" borderId="0" xfId="4" applyFont="1" applyFill="1"/>
    <xf numFmtId="0" fontId="8" fillId="2" borderId="0" xfId="4" applyFont="1" applyFill="1" applyAlignment="1">
      <alignment horizontal="left" vertical="center"/>
    </xf>
    <xf numFmtId="0" fontId="8" fillId="2" borderId="0" xfId="4" applyFont="1" applyFill="1" applyAlignment="1">
      <alignment wrapText="1"/>
    </xf>
    <xf numFmtId="0" fontId="29" fillId="2" borderId="0" xfId="16" applyFont="1" applyFill="1"/>
    <xf numFmtId="0" fontId="29" fillId="2" borderId="0" xfId="16" applyFont="1" applyFill="1" applyAlignment="1">
      <alignment wrapText="1"/>
    </xf>
    <xf numFmtId="0" fontId="34" fillId="0" borderId="0" xfId="0" applyFont="1"/>
    <xf numFmtId="0" fontId="35" fillId="2" borderId="0" xfId="3" applyFont="1" applyFill="1" applyAlignment="1" applyProtection="1">
      <alignment horizontal="center" wrapText="1"/>
    </xf>
    <xf numFmtId="0" fontId="10" fillId="2" borderId="0" xfId="0" applyFont="1" applyFill="1"/>
    <xf numFmtId="0" fontId="28" fillId="2" borderId="1" xfId="0" applyFont="1" applyFill="1" applyBorder="1"/>
    <xf numFmtId="0" fontId="30" fillId="2" borderId="1" xfId="0" applyFont="1" applyFill="1" applyBorder="1"/>
    <xf numFmtId="0" fontId="30" fillId="2" borderId="0" xfId="0" applyFont="1" applyFill="1"/>
    <xf numFmtId="167" fontId="30" fillId="2" borderId="0" xfId="4" quotePrefix="1" applyNumberFormat="1" applyFont="1" applyFill="1" applyAlignment="1">
      <alignment horizontal="left"/>
    </xf>
    <xf numFmtId="167" fontId="30" fillId="2" borderId="2" xfId="4" quotePrefix="1" applyNumberFormat="1" applyFont="1" applyFill="1" applyBorder="1" applyAlignment="1">
      <alignment horizontal="right"/>
    </xf>
    <xf numFmtId="0" fontId="30" fillId="2" borderId="0" xfId="0" applyFont="1" applyFill="1" applyAlignment="1">
      <alignment horizontal="left" vertical="top"/>
    </xf>
    <xf numFmtId="167" fontId="30" fillId="2" borderId="0" xfId="4" applyNumberFormat="1" applyFont="1" applyFill="1" applyAlignment="1">
      <alignment horizontal="right"/>
    </xf>
    <xf numFmtId="0" fontId="11" fillId="2" borderId="0" xfId="0" applyFont="1" applyFill="1"/>
    <xf numFmtId="0" fontId="30" fillId="2" borderId="0" xfId="0" applyFont="1" applyFill="1" applyAlignment="1">
      <alignment horizontal="center" vertical="top"/>
    </xf>
    <xf numFmtId="0" fontId="30" fillId="2" borderId="0" xfId="0" applyFont="1" applyFill="1" applyAlignment="1">
      <alignment horizontal="right"/>
    </xf>
    <xf numFmtId="0" fontId="30" fillId="2" borderId="0" xfId="0" applyFont="1" applyFill="1" applyAlignment="1">
      <alignment vertical="center"/>
    </xf>
    <xf numFmtId="167" fontId="11" fillId="2" borderId="0" xfId="4" applyNumberFormat="1" applyFont="1" applyFill="1" applyAlignment="1">
      <alignment horizontal="center" vertical="center"/>
    </xf>
    <xf numFmtId="167" fontId="11" fillId="2" borderId="0" xfId="4" applyNumberFormat="1" applyFont="1" applyFill="1" applyAlignment="1">
      <alignment horizontal="left" vertical="center"/>
    </xf>
    <xf numFmtId="0" fontId="30" fillId="2" borderId="0" xfId="0" applyFont="1" applyFill="1" applyAlignment="1">
      <alignment wrapText="1"/>
    </xf>
    <xf numFmtId="0" fontId="30" fillId="2" borderId="0" xfId="0" applyFont="1" applyFill="1" applyAlignment="1">
      <alignment horizontal="right" wrapText="1"/>
    </xf>
    <xf numFmtId="0" fontId="30" fillId="2" borderId="0" xfId="0" quotePrefix="1" applyFont="1" applyFill="1" applyAlignment="1">
      <alignment horizontal="right" wrapText="1"/>
    </xf>
    <xf numFmtId="0" fontId="30" fillId="2" borderId="3" xfId="0" applyFont="1" applyFill="1" applyBorder="1"/>
    <xf numFmtId="168" fontId="30" fillId="2" borderId="3" xfId="4" quotePrefix="1" applyNumberFormat="1" applyFont="1" applyFill="1" applyBorder="1" applyAlignment="1">
      <alignment horizontal="right"/>
    </xf>
    <xf numFmtId="1" fontId="30" fillId="2" borderId="0" xfId="0" applyNumberFormat="1" applyFont="1" applyFill="1" applyAlignment="1">
      <alignment horizontal="right"/>
    </xf>
    <xf numFmtId="2" fontId="30" fillId="2" borderId="0" xfId="0" applyNumberFormat="1" applyFont="1" applyFill="1" applyAlignment="1">
      <alignment horizontal="center"/>
    </xf>
    <xf numFmtId="9" fontId="30" fillId="2" borderId="0" xfId="2" quotePrefix="1" applyFont="1" applyFill="1" applyBorder="1" applyAlignment="1">
      <alignment horizontal="right"/>
    </xf>
    <xf numFmtId="166" fontId="10" fillId="2" borderId="0" xfId="0" applyNumberFormat="1" applyFont="1" applyFill="1"/>
    <xf numFmtId="166" fontId="30" fillId="2" borderId="0" xfId="0" applyNumberFormat="1" applyFont="1" applyFill="1"/>
    <xf numFmtId="3" fontId="30" fillId="2" borderId="0" xfId="4" quotePrefix="1" applyNumberFormat="1" applyFont="1" applyFill="1" applyAlignment="1">
      <alignment horizontal="right"/>
    </xf>
    <xf numFmtId="3" fontId="10" fillId="2" borderId="0" xfId="7" applyNumberFormat="1" applyFont="1" applyFill="1"/>
    <xf numFmtId="2" fontId="10" fillId="2" borderId="0" xfId="0" applyNumberFormat="1" applyFont="1" applyFill="1" applyAlignment="1">
      <alignment horizontal="center"/>
    </xf>
    <xf numFmtId="3" fontId="10" fillId="2" borderId="0" xfId="7" applyNumberFormat="1" applyFont="1" applyFill="1" applyAlignment="1">
      <alignment horizontal="right"/>
    </xf>
    <xf numFmtId="1" fontId="10" fillId="2" borderId="0" xfId="0" applyNumberFormat="1" applyFont="1" applyFill="1" applyAlignment="1">
      <alignment horizontal="right"/>
    </xf>
    <xf numFmtId="0" fontId="10" fillId="2" borderId="0" xfId="0" applyFont="1" applyFill="1" applyAlignment="1">
      <alignment horizontal="right"/>
    </xf>
    <xf numFmtId="2" fontId="10" fillId="2" borderId="0" xfId="0" applyNumberFormat="1" applyFont="1" applyFill="1"/>
    <xf numFmtId="0" fontId="10" fillId="2" borderId="1" xfId="0" applyFont="1" applyFill="1" applyBorder="1"/>
    <xf numFmtId="0" fontId="8" fillId="2" borderId="0" xfId="6" applyFill="1"/>
    <xf numFmtId="0" fontId="33" fillId="2" borderId="0" xfId="8" applyFont="1" applyFill="1"/>
    <xf numFmtId="0" fontId="10" fillId="2" borderId="0" xfId="0" applyFont="1" applyFill="1" applyAlignment="1">
      <alignment horizontal="left"/>
    </xf>
    <xf numFmtId="0" fontId="10" fillId="2" borderId="0" xfId="0" applyFont="1" applyFill="1" applyAlignment="1">
      <alignment wrapText="1"/>
    </xf>
    <xf numFmtId="167" fontId="11" fillId="2" borderId="0" xfId="4" applyNumberFormat="1" applyFont="1" applyFill="1" applyAlignment="1">
      <alignment horizontal="left"/>
    </xf>
    <xf numFmtId="168" fontId="30" fillId="2" borderId="1" xfId="4" quotePrefix="1" applyNumberFormat="1" applyFont="1" applyFill="1" applyBorder="1" applyAlignment="1">
      <alignment horizontal="right"/>
    </xf>
    <xf numFmtId="3" fontId="10" fillId="2" borderId="0" xfId="4" quotePrefix="1" applyNumberFormat="1" applyFont="1" applyFill="1" applyAlignment="1">
      <alignment horizontal="right"/>
    </xf>
    <xf numFmtId="9" fontId="10" fillId="2" borderId="0" xfId="2" quotePrefix="1" applyFont="1" applyFill="1" applyBorder="1" applyAlignment="1">
      <alignment horizontal="right"/>
    </xf>
    <xf numFmtId="0" fontId="33" fillId="2" borderId="0" xfId="4" applyFont="1" applyFill="1" applyAlignment="1">
      <alignment horizontal="left"/>
    </xf>
    <xf numFmtId="0" fontId="33" fillId="2" borderId="0" xfId="6" applyFont="1" applyFill="1"/>
    <xf numFmtId="0" fontId="25" fillId="2" borderId="0" xfId="6" applyFont="1" applyFill="1"/>
    <xf numFmtId="0" fontId="25" fillId="2" borderId="0" xfId="9" applyFont="1" applyFill="1" applyAlignment="1">
      <alignment horizontal="left"/>
    </xf>
    <xf numFmtId="0" fontId="9" fillId="2" borderId="0" xfId="0" applyFont="1" applyFill="1" applyAlignment="1">
      <alignment horizontal="left"/>
    </xf>
    <xf numFmtId="0" fontId="30" fillId="2" borderId="0" xfId="4" applyFont="1" applyFill="1" applyAlignment="1">
      <alignment horizontal="left"/>
    </xf>
    <xf numFmtId="0" fontId="30" fillId="2" borderId="1" xfId="0" applyFont="1" applyFill="1" applyBorder="1" applyAlignment="1">
      <alignment horizontal="right" wrapText="1"/>
    </xf>
    <xf numFmtId="3" fontId="30" fillId="2" borderId="0" xfId="0" applyNumberFormat="1" applyFont="1" applyFill="1"/>
    <xf numFmtId="3" fontId="10" fillId="2" borderId="0" xfId="0" applyNumberFormat="1" applyFont="1" applyFill="1"/>
    <xf numFmtId="0" fontId="10" fillId="2" borderId="4" xfId="0" applyFont="1" applyFill="1" applyBorder="1"/>
    <xf numFmtId="3" fontId="10" fillId="2" borderId="4" xfId="4" quotePrefix="1" applyNumberFormat="1" applyFont="1" applyFill="1" applyBorder="1" applyAlignment="1">
      <alignment horizontal="right"/>
    </xf>
    <xf numFmtId="2" fontId="10" fillId="2" borderId="4" xfId="0" applyNumberFormat="1" applyFont="1" applyFill="1" applyBorder="1" applyAlignment="1">
      <alignment horizontal="center"/>
    </xf>
    <xf numFmtId="0" fontId="33" fillId="2" borderId="0" xfId="10" applyFont="1" applyFill="1"/>
    <xf numFmtId="0" fontId="10" fillId="2" borderId="0" xfId="4" applyFont="1" applyFill="1" applyAlignment="1">
      <alignment vertical="top"/>
    </xf>
    <xf numFmtId="0" fontId="7" fillId="2" borderId="0" xfId="3" applyFont="1" applyFill="1" applyAlignment="1" applyProtection="1">
      <alignment horizontal="left" wrapText="1"/>
    </xf>
    <xf numFmtId="0" fontId="10" fillId="2" borderId="0" xfId="14" applyFont="1" applyFill="1"/>
    <xf numFmtId="0" fontId="30" fillId="2" borderId="0" xfId="4" applyFont="1" applyFill="1" applyAlignment="1">
      <alignment horizontal="left" wrapText="1"/>
    </xf>
    <xf numFmtId="0" fontId="40" fillId="2" borderId="0" xfId="4" applyFont="1" applyFill="1" applyAlignment="1">
      <alignment horizontal="left"/>
    </xf>
    <xf numFmtId="0" fontId="30" fillId="2" borderId="4" xfId="4" applyFont="1" applyFill="1" applyBorder="1" applyAlignment="1">
      <alignment vertical="center"/>
    </xf>
    <xf numFmtId="0" fontId="10" fillId="2" borderId="4" xfId="12" applyFill="1" applyBorder="1"/>
    <xf numFmtId="0" fontId="2" fillId="2" borderId="0" xfId="14" applyFont="1" applyFill="1"/>
    <xf numFmtId="168" fontId="10" fillId="2" borderId="0" xfId="4" quotePrefix="1" applyNumberFormat="1" applyFont="1" applyFill="1" applyAlignment="1">
      <alignment horizontal="right"/>
    </xf>
    <xf numFmtId="0" fontId="30" fillId="2" borderId="0" xfId="12" applyFont="1" applyFill="1" applyAlignment="1">
      <alignment horizontal="left"/>
    </xf>
    <xf numFmtId="1" fontId="10" fillId="2" borderId="0" xfId="4" quotePrefix="1" applyNumberFormat="1" applyFont="1" applyFill="1" applyAlignment="1">
      <alignment horizontal="right"/>
    </xf>
    <xf numFmtId="1" fontId="10" fillId="2" borderId="0" xfId="4" applyNumberFormat="1" applyFont="1" applyFill="1" applyAlignment="1">
      <alignment horizontal="right"/>
    </xf>
    <xf numFmtId="171" fontId="10" fillId="2" borderId="0" xfId="1" applyNumberFormat="1" applyFont="1" applyFill="1"/>
    <xf numFmtId="0" fontId="41" fillId="2" borderId="0" xfId="12" applyFont="1" applyFill="1"/>
    <xf numFmtId="0" fontId="30" fillId="2" borderId="0" xfId="12" applyFont="1" applyFill="1" applyAlignment="1">
      <alignment wrapText="1"/>
    </xf>
    <xf numFmtId="1" fontId="30" fillId="2" borderId="0" xfId="4" quotePrefix="1" applyNumberFormat="1" applyFont="1" applyFill="1" applyAlignment="1">
      <alignment horizontal="right"/>
    </xf>
    <xf numFmtId="1" fontId="30" fillId="2" borderId="0" xfId="4" applyNumberFormat="1" applyFont="1" applyFill="1" applyAlignment="1">
      <alignment horizontal="right"/>
    </xf>
    <xf numFmtId="3" fontId="30" fillId="2" borderId="0" xfId="4" applyNumberFormat="1" applyFont="1" applyFill="1" applyAlignment="1">
      <alignment horizontal="right"/>
    </xf>
    <xf numFmtId="0" fontId="10" fillId="2" borderId="0" xfId="6" applyFont="1" applyFill="1" applyAlignment="1">
      <alignment wrapText="1"/>
    </xf>
    <xf numFmtId="1" fontId="10" fillId="2" borderId="0" xfId="6" applyNumberFormat="1" applyFont="1" applyFill="1"/>
    <xf numFmtId="171" fontId="10" fillId="2" borderId="0" xfId="14" applyNumberFormat="1" applyFont="1" applyFill="1"/>
    <xf numFmtId="0" fontId="10" fillId="2" borderId="0" xfId="6" applyFont="1" applyFill="1" applyAlignment="1">
      <alignment horizontal="left"/>
    </xf>
    <xf numFmtId="0" fontId="30" fillId="2" borderId="0" xfId="6" applyFont="1" applyFill="1"/>
    <xf numFmtId="0" fontId="10" fillId="2" borderId="0" xfId="6" applyFont="1" applyFill="1" applyAlignment="1">
      <alignment horizontal="right"/>
    </xf>
    <xf numFmtId="0" fontId="33" fillId="2" borderId="0" xfId="0" applyFont="1" applyFill="1" applyAlignment="1">
      <alignment horizontal="left"/>
    </xf>
    <xf numFmtId="0" fontId="8" fillId="2" borderId="0" xfId="14" applyFill="1"/>
    <xf numFmtId="0" fontId="8" fillId="2" borderId="0" xfId="4" applyFont="1" applyFill="1" applyAlignment="1">
      <alignment horizontal="left"/>
    </xf>
    <xf numFmtId="0" fontId="8" fillId="2" borderId="0" xfId="0" applyFont="1" applyFill="1" applyAlignment="1">
      <alignment wrapText="1"/>
    </xf>
    <xf numFmtId="0" fontId="25" fillId="2" borderId="0" xfId="0" applyFont="1" applyFill="1" applyAlignment="1">
      <alignment horizontal="left"/>
    </xf>
    <xf numFmtId="0" fontId="9" fillId="2" borderId="0" xfId="4" applyFont="1" applyFill="1" applyAlignment="1">
      <alignment vertical="top"/>
    </xf>
    <xf numFmtId="0" fontId="10" fillId="2" borderId="0" xfId="4" applyFont="1" applyFill="1" applyAlignment="1">
      <alignment vertical="top" wrapText="1"/>
    </xf>
    <xf numFmtId="0" fontId="20" fillId="2" borderId="0" xfId="0" applyFont="1" applyFill="1" applyAlignment="1">
      <alignment horizontal="left" vertical="top"/>
    </xf>
    <xf numFmtId="0" fontId="42" fillId="2" borderId="0" xfId="0" applyFont="1" applyFill="1" applyAlignment="1">
      <alignment horizontal="left" vertical="top"/>
    </xf>
    <xf numFmtId="0" fontId="2" fillId="2" borderId="0" xfId="0" applyFont="1" applyFill="1" applyAlignment="1">
      <alignment vertical="top"/>
    </xf>
    <xf numFmtId="0" fontId="2" fillId="2" borderId="1" xfId="0" applyFont="1" applyFill="1" applyBorder="1" applyAlignment="1">
      <alignment vertical="top"/>
    </xf>
    <xf numFmtId="0" fontId="2" fillId="2" borderId="0" xfId="0" applyFont="1" applyFill="1" applyAlignment="1">
      <alignment horizontal="center" vertical="top"/>
    </xf>
    <xf numFmtId="0" fontId="2" fillId="2" borderId="0" xfId="0" applyFont="1" applyFill="1" applyAlignment="1">
      <alignment horizontal="left" vertical="top"/>
    </xf>
    <xf numFmtId="0" fontId="20" fillId="2" borderId="0" xfId="0" applyFont="1" applyFill="1" applyAlignment="1">
      <alignment vertical="top"/>
    </xf>
    <xf numFmtId="0" fontId="20" fillId="2" borderId="0" xfId="0" applyFont="1" applyFill="1" applyAlignment="1">
      <alignment horizontal="right" vertical="top"/>
    </xf>
    <xf numFmtId="0" fontId="14" fillId="2" borderId="0" xfId="15" applyFont="1" applyFill="1" applyAlignment="1">
      <alignment vertical="top"/>
    </xf>
    <xf numFmtId="0" fontId="18" fillId="2" borderId="0" xfId="15" applyFont="1" applyFill="1" applyAlignment="1">
      <alignment vertical="top"/>
    </xf>
    <xf numFmtId="0" fontId="2" fillId="2" borderId="0" xfId="15" applyFont="1" applyFill="1"/>
    <xf numFmtId="0" fontId="8" fillId="2" borderId="0" xfId="4" applyFont="1" applyFill="1"/>
    <xf numFmtId="0" fontId="28" fillId="2" borderId="4" xfId="14" applyFont="1" applyFill="1" applyBorder="1"/>
    <xf numFmtId="0" fontId="30" fillId="2" borderId="0" xfId="12" applyFont="1" applyFill="1" applyAlignment="1">
      <alignment horizontal="center"/>
    </xf>
    <xf numFmtId="0" fontId="30" fillId="2" borderId="0" xfId="12" applyFont="1" applyFill="1" applyAlignment="1">
      <alignment vertical="top"/>
    </xf>
    <xf numFmtId="0" fontId="30" fillId="2" borderId="1" xfId="12" applyFont="1" applyFill="1" applyBorder="1" applyAlignment="1">
      <alignment horizontal="left" vertical="top"/>
    </xf>
    <xf numFmtId="3" fontId="10" fillId="2" borderId="0" xfId="14" applyNumberFormat="1" applyFont="1" applyFill="1"/>
    <xf numFmtId="0" fontId="30" fillId="2" borderId="0" xfId="6" applyFont="1" applyFill="1" applyAlignment="1">
      <alignment horizontal="right"/>
    </xf>
    <xf numFmtId="0" fontId="41" fillId="2" borderId="0" xfId="6" applyFont="1" applyFill="1"/>
    <xf numFmtId="0" fontId="47" fillId="2" borderId="0" xfId="6" applyFont="1" applyFill="1" applyAlignment="1">
      <alignment horizontal="right"/>
    </xf>
    <xf numFmtId="0" fontId="9" fillId="2" borderId="0" xfId="4" applyFont="1" applyFill="1"/>
    <xf numFmtId="0" fontId="30" fillId="2" borderId="0" xfId="4" applyFont="1" applyFill="1" applyAlignment="1">
      <alignment wrapText="1"/>
    </xf>
    <xf numFmtId="0" fontId="2" fillId="2" borderId="1" xfId="0" applyFont="1" applyFill="1" applyBorder="1"/>
    <xf numFmtId="0" fontId="14" fillId="2" borderId="0" xfId="0" applyFont="1" applyFill="1" applyAlignment="1">
      <alignment horizontal="left"/>
    </xf>
    <xf numFmtId="0" fontId="18" fillId="2" borderId="0" xfId="0" applyFont="1" applyFill="1"/>
    <xf numFmtId="0" fontId="40" fillId="2" borderId="0" xfId="0" applyFont="1" applyFill="1"/>
    <xf numFmtId="0" fontId="15" fillId="2" borderId="0" xfId="0" applyFont="1" applyFill="1" applyAlignment="1">
      <alignment horizontal="left" vertical="top" wrapText="1"/>
    </xf>
    <xf numFmtId="0" fontId="14" fillId="2" borderId="0" xfId="0" applyFont="1" applyFill="1" applyAlignment="1">
      <alignment horizontal="center" vertical="top"/>
    </xf>
    <xf numFmtId="0" fontId="14" fillId="2" borderId="6" xfId="16" applyFont="1" applyFill="1" applyBorder="1" applyAlignment="1">
      <alignment vertical="top" wrapText="1"/>
    </xf>
    <xf numFmtId="0" fontId="14" fillId="2" borderId="0" xfId="0" applyFont="1" applyFill="1" applyAlignment="1">
      <alignment horizontal="center" vertical="center"/>
    </xf>
    <xf numFmtId="0" fontId="14" fillId="2" borderId="6" xfId="16" applyFont="1" applyFill="1" applyBorder="1" applyAlignment="1">
      <alignment vertical="top"/>
    </xf>
    <xf numFmtId="0" fontId="14" fillId="2" borderId="0" xfId="16" applyFont="1" applyFill="1" applyAlignment="1">
      <alignment vertical="top" wrapText="1"/>
    </xf>
    <xf numFmtId="0" fontId="18" fillId="2" borderId="0" xfId="0" applyFont="1" applyFill="1" applyAlignment="1">
      <alignment horizontal="left"/>
    </xf>
    <xf numFmtId="0" fontId="14" fillId="2" borderId="7" xfId="0" applyFont="1" applyFill="1" applyBorder="1"/>
    <xf numFmtId="0" fontId="14" fillId="2" borderId="6" xfId="0" applyFont="1" applyFill="1" applyBorder="1" applyAlignment="1">
      <alignment horizontal="left" wrapText="1"/>
    </xf>
    <xf numFmtId="0" fontId="14" fillId="2" borderId="6" xfId="0" applyFont="1" applyFill="1" applyBorder="1" applyAlignment="1">
      <alignment horizontal="left"/>
    </xf>
    <xf numFmtId="0" fontId="15" fillId="2" borderId="0" xfId="0" applyFont="1" applyFill="1" applyAlignment="1">
      <alignment horizontal="left"/>
    </xf>
    <xf numFmtId="0" fontId="15" fillId="2" borderId="1" xfId="0" applyFont="1" applyFill="1" applyBorder="1"/>
    <xf numFmtId="0" fontId="15" fillId="2" borderId="1" xfId="0" applyFont="1" applyFill="1" applyBorder="1" applyAlignment="1">
      <alignment horizontal="left"/>
    </xf>
    <xf numFmtId="0" fontId="10" fillId="2" borderId="0" xfId="5" applyFont="1" applyFill="1"/>
    <xf numFmtId="0" fontId="30" fillId="2" borderId="2" xfId="4" applyFont="1" applyFill="1" applyBorder="1" applyAlignment="1">
      <alignment horizontal="center" vertical="center" wrapText="1"/>
    </xf>
    <xf numFmtId="0" fontId="10" fillId="2" borderId="0" xfId="4" applyFont="1" applyFill="1" applyAlignment="1">
      <alignment horizontal="center"/>
    </xf>
    <xf numFmtId="3" fontId="10" fillId="2" borderId="0" xfId="4" quotePrefix="1" applyNumberFormat="1" applyFont="1" applyFill="1" applyAlignment="1">
      <alignment horizontal="right" indent="2"/>
    </xf>
    <xf numFmtId="164" fontId="10" fillId="2" borderId="0" xfId="4" quotePrefix="1" applyNumberFormat="1" applyFont="1" applyFill="1" applyAlignment="1">
      <alignment horizontal="right"/>
    </xf>
    <xf numFmtId="1" fontId="10" fillId="2" borderId="0" xfId="4" quotePrefix="1" applyNumberFormat="1" applyFont="1" applyFill="1" applyAlignment="1">
      <alignment horizontal="right" indent="2"/>
    </xf>
    <xf numFmtId="1" fontId="10" fillId="2" borderId="0" xfId="0" applyNumberFormat="1" applyFont="1" applyFill="1" applyAlignment="1">
      <alignment horizontal="center"/>
    </xf>
    <xf numFmtId="165" fontId="10" fillId="2" borderId="0" xfId="2" applyNumberFormat="1" applyFont="1" applyFill="1" applyAlignment="1">
      <alignment horizontal="center"/>
    </xf>
    <xf numFmtId="9" fontId="10" fillId="2" borderId="0" xfId="0" applyNumberFormat="1" applyFont="1" applyFill="1"/>
    <xf numFmtId="165" fontId="10" fillId="2" borderId="0" xfId="0" applyNumberFormat="1" applyFont="1" applyFill="1"/>
    <xf numFmtId="0" fontId="32" fillId="2" borderId="1" xfId="4" applyFont="1" applyFill="1" applyBorder="1"/>
    <xf numFmtId="1" fontId="10" fillId="2" borderId="1" xfId="4" applyNumberFormat="1" applyFont="1" applyFill="1" applyBorder="1"/>
    <xf numFmtId="164" fontId="28" fillId="2" borderId="1" xfId="4" quotePrefix="1" applyNumberFormat="1" applyFont="1" applyFill="1" applyBorder="1" applyAlignment="1">
      <alignment horizontal="left"/>
    </xf>
    <xf numFmtId="0" fontId="8" fillId="2" borderId="0" xfId="5" applyFill="1"/>
    <xf numFmtId="0" fontId="30" fillId="2" borderId="0" xfId="4" applyFont="1" applyFill="1" applyAlignment="1">
      <alignment horizontal="center" vertical="center" wrapText="1"/>
    </xf>
    <xf numFmtId="1" fontId="30" fillId="2" borderId="0" xfId="6" applyNumberFormat="1" applyFont="1" applyFill="1" applyAlignment="1">
      <alignment horizontal="center" vertical="center" wrapText="1"/>
    </xf>
    <xf numFmtId="1" fontId="30" fillId="2" borderId="1" xfId="6" applyNumberFormat="1" applyFont="1" applyFill="1" applyBorder="1" applyAlignment="1">
      <alignment horizontal="center" vertical="center" wrapText="1"/>
    </xf>
    <xf numFmtId="0" fontId="38" fillId="2" borderId="0" xfId="3" applyFont="1" applyFill="1" applyAlignment="1" applyProtection="1">
      <alignment horizontal="left" wrapText="1"/>
    </xf>
    <xf numFmtId="0" fontId="38" fillId="2" borderId="0" xfId="3" applyFont="1" applyFill="1" applyAlignment="1" applyProtection="1">
      <alignment wrapText="1"/>
    </xf>
    <xf numFmtId="0" fontId="38" fillId="2" borderId="0" xfId="3" applyFont="1" applyFill="1" applyAlignment="1" applyProtection="1"/>
    <xf numFmtId="0" fontId="38" fillId="2" borderId="0" xfId="3" applyFont="1" applyFill="1" applyAlignment="1" applyProtection="1">
      <alignment horizontal="center"/>
    </xf>
    <xf numFmtId="164" fontId="10" fillId="2" borderId="0" xfId="4" quotePrefix="1" applyNumberFormat="1" applyFont="1" applyFill="1" applyAlignment="1">
      <alignment horizontal="center"/>
    </xf>
    <xf numFmtId="0" fontId="10" fillId="2" borderId="0" xfId="4" applyFont="1" applyFill="1" applyAlignment="1">
      <alignment horizontal="left"/>
    </xf>
    <xf numFmtId="0" fontId="6" fillId="2" borderId="0" xfId="14" applyFont="1" applyFill="1"/>
    <xf numFmtId="0" fontId="8" fillId="2" borderId="0" xfId="4" applyFont="1" applyFill="1" applyAlignment="1">
      <alignment horizontal="left" wrapText="1"/>
    </xf>
    <xf numFmtId="1" fontId="10" fillId="2" borderId="0" xfId="4" quotePrefix="1" applyNumberFormat="1" applyFont="1" applyFill="1" applyAlignment="1">
      <alignment horizontal="left"/>
    </xf>
    <xf numFmtId="0" fontId="49" fillId="0" borderId="0" xfId="0" applyFont="1"/>
    <xf numFmtId="0" fontId="13" fillId="0" borderId="0" xfId="0" applyFont="1" applyAlignment="1">
      <alignment wrapText="1"/>
    </xf>
    <xf numFmtId="0" fontId="14" fillId="0" borderId="0" xfId="0" applyFont="1"/>
    <xf numFmtId="0" fontId="7" fillId="0" borderId="0" xfId="3" applyFont="1" applyFill="1" applyAlignment="1" applyProtection="1">
      <alignment wrapText="1"/>
    </xf>
    <xf numFmtId="0" fontId="4" fillId="0" borderId="0" xfId="3" applyFill="1" applyAlignment="1"/>
    <xf numFmtId="0" fontId="15" fillId="0" borderId="0" xfId="0" applyFont="1" applyAlignment="1">
      <alignment vertical="top"/>
    </xf>
    <xf numFmtId="0" fontId="14" fillId="0" borderId="0" xfId="0" applyFont="1" applyAlignment="1">
      <alignment vertical="top"/>
    </xf>
    <xf numFmtId="0" fontId="14" fillId="0" borderId="0" xfId="0" applyFont="1" applyAlignment="1">
      <alignment horizontal="right" vertical="top"/>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horizontal="left" vertical="top"/>
    </xf>
    <xf numFmtId="0" fontId="14" fillId="0" borderId="0" xfId="0" applyFont="1" applyAlignment="1">
      <alignment horizontal="left"/>
    </xf>
    <xf numFmtId="0" fontId="13" fillId="2" borderId="0" xfId="0" applyFont="1" applyFill="1"/>
    <xf numFmtId="0" fontId="49" fillId="2" borderId="0" xfId="0" applyFont="1" applyFill="1"/>
    <xf numFmtId="0" fontId="7" fillId="2" borderId="0" xfId="3" applyFont="1" applyFill="1" applyAlignment="1" applyProtection="1">
      <alignment horizontal="right"/>
    </xf>
    <xf numFmtId="1" fontId="30" fillId="2" borderId="5" xfId="4" applyNumberFormat="1" applyFont="1" applyFill="1" applyBorder="1" applyAlignment="1">
      <alignment horizontal="center" vertical="center"/>
    </xf>
    <xf numFmtId="1" fontId="30" fillId="2" borderId="0" xfId="4" applyNumberFormat="1" applyFont="1" applyFill="1" applyAlignment="1">
      <alignment horizontal="center" vertical="center"/>
    </xf>
    <xf numFmtId="1" fontId="30" fillId="2" borderId="1" xfId="4" applyNumberFormat="1" applyFont="1" applyFill="1" applyBorder="1" applyAlignment="1">
      <alignment horizontal="center" vertical="center"/>
    </xf>
    <xf numFmtId="0" fontId="30" fillId="2" borderId="5" xfId="12" applyFont="1" applyFill="1" applyBorder="1" applyAlignment="1">
      <alignment horizontal="left" vertical="center"/>
    </xf>
    <xf numFmtId="0" fontId="30" fillId="2" borderId="0" xfId="12" applyFont="1" applyFill="1" applyAlignment="1">
      <alignment horizontal="left" vertical="center"/>
    </xf>
    <xf numFmtId="0" fontId="30" fillId="2" borderId="1" xfId="12" applyFont="1" applyFill="1" applyBorder="1" applyAlignment="1">
      <alignment horizontal="left" vertical="center"/>
    </xf>
    <xf numFmtId="1" fontId="30" fillId="2" borderId="5" xfId="4" quotePrefix="1" applyNumberFormat="1" applyFont="1" applyFill="1" applyBorder="1" applyAlignment="1">
      <alignment horizontal="center" vertical="center"/>
    </xf>
    <xf numFmtId="1" fontId="30" fillId="2" borderId="0" xfId="4" quotePrefix="1" applyNumberFormat="1" applyFont="1" applyFill="1" applyAlignment="1">
      <alignment horizontal="center" vertical="center"/>
    </xf>
    <xf numFmtId="1" fontId="30" fillId="2" borderId="1" xfId="4" quotePrefix="1" applyNumberFormat="1" applyFont="1" applyFill="1" applyBorder="1" applyAlignment="1">
      <alignment horizontal="center" vertical="center"/>
    </xf>
    <xf numFmtId="0" fontId="25" fillId="2" borderId="0" xfId="4" applyFont="1" applyFill="1" applyAlignment="1">
      <alignment horizontal="left" wrapText="1"/>
    </xf>
    <xf numFmtId="0" fontId="25" fillId="2" borderId="0" xfId="4" applyFont="1" applyFill="1" applyAlignment="1">
      <alignment horizontal="left"/>
    </xf>
    <xf numFmtId="0" fontId="25" fillId="2" borderId="0" xfId="4" applyFont="1" applyFill="1" applyAlignment="1">
      <alignment horizontal="left" vertical="center" wrapText="1"/>
    </xf>
    <xf numFmtId="0" fontId="12" fillId="2" borderId="0" xfId="16" applyFill="1" applyAlignment="1">
      <alignment horizontal="left" vertical="center" wrapText="1"/>
    </xf>
    <xf numFmtId="0" fontId="20" fillId="2" borderId="0" xfId="16" quotePrefix="1" applyFont="1" applyFill="1" applyAlignment="1">
      <alignment horizontal="center" vertical="center"/>
    </xf>
    <xf numFmtId="0" fontId="25" fillId="2" borderId="0" xfId="16" applyFont="1" applyFill="1" applyAlignment="1">
      <alignment horizontal="left" wrapText="1"/>
    </xf>
    <xf numFmtId="0" fontId="36" fillId="2" borderId="0" xfId="3" applyFont="1" applyFill="1" applyAlignment="1" applyProtection="1">
      <alignment horizontal="left"/>
    </xf>
    <xf numFmtId="0" fontId="25" fillId="2" borderId="0" xfId="0" applyFont="1" applyFill="1" applyAlignment="1">
      <alignment horizontal="left" wrapText="1"/>
    </xf>
    <xf numFmtId="0" fontId="25" fillId="2" borderId="0" xfId="8" applyFont="1" applyFill="1"/>
    <xf numFmtId="0" fontId="8" fillId="2" borderId="0" xfId="8" applyFill="1"/>
    <xf numFmtId="0" fontId="11" fillId="2" borderId="0" xfId="0" applyFont="1" applyFill="1"/>
    <xf numFmtId="167" fontId="11" fillId="2" borderId="0" xfId="4" applyNumberFormat="1" applyFont="1" applyFill="1" applyAlignment="1">
      <alignment horizontal="center"/>
    </xf>
    <xf numFmtId="0" fontId="30" fillId="2" borderId="0" xfId="0" applyFont="1" applyFill="1" applyAlignment="1">
      <alignment horizontal="right" vertical="top" wrapText="1"/>
    </xf>
    <xf numFmtId="167" fontId="11" fillId="2" borderId="0" xfId="4" applyNumberFormat="1" applyFont="1" applyFill="1" applyAlignment="1">
      <alignment horizontal="center" vertical="center"/>
    </xf>
    <xf numFmtId="0" fontId="25" fillId="2" borderId="0" xfId="6" applyFont="1" applyFill="1" applyAlignment="1">
      <alignment wrapText="1"/>
    </xf>
    <xf numFmtId="167" fontId="11" fillId="2" borderId="0" xfId="4" applyNumberFormat="1" applyFont="1" applyFill="1" applyAlignment="1">
      <alignment horizontal="left"/>
    </xf>
    <xf numFmtId="167" fontId="11" fillId="2" borderId="0" xfId="4" applyNumberFormat="1" applyFont="1" applyFill="1" applyAlignment="1">
      <alignment horizontal="left" vertical="center"/>
    </xf>
    <xf numFmtId="0" fontId="25" fillId="2" borderId="0" xfId="6" applyFont="1" applyFill="1"/>
    <xf numFmtId="0" fontId="25" fillId="2" borderId="0" xfId="6" applyFont="1" applyFill="1" applyAlignment="1">
      <alignment vertical="top" wrapText="1"/>
    </xf>
    <xf numFmtId="0" fontId="25" fillId="2" borderId="0" xfId="6" applyFont="1" applyFill="1" applyAlignment="1">
      <alignment horizontal="left" wrapText="1"/>
    </xf>
    <xf numFmtId="167" fontId="30" fillId="2" borderId="0" xfId="4" quotePrefix="1" applyNumberFormat="1" applyFont="1" applyFill="1" applyAlignment="1">
      <alignment horizontal="right" wrapText="1"/>
    </xf>
    <xf numFmtId="0" fontId="30" fillId="2" borderId="0" xfId="12" applyFont="1" applyFill="1" applyAlignment="1">
      <alignment horizontal="left"/>
    </xf>
    <xf numFmtId="0" fontId="10" fillId="2" borderId="0" xfId="6" applyFont="1" applyFill="1" applyAlignment="1">
      <alignment wrapText="1"/>
    </xf>
    <xf numFmtId="0" fontId="10" fillId="2" borderId="0" xfId="12" applyFill="1" applyAlignment="1">
      <alignment horizontal="left"/>
    </xf>
    <xf numFmtId="0" fontId="30" fillId="2" borderId="0" xfId="12" applyFont="1" applyFill="1" applyAlignment="1">
      <alignment wrapText="1"/>
    </xf>
    <xf numFmtId="0" fontId="10" fillId="2" borderId="0" xfId="12" applyFill="1" applyAlignment="1">
      <alignment wrapText="1"/>
    </xf>
    <xf numFmtId="0" fontId="10" fillId="2" borderId="0" xfId="12" applyFill="1" applyAlignment="1">
      <alignment horizontal="left" wrapText="1"/>
    </xf>
    <xf numFmtId="0" fontId="25" fillId="2" borderId="0" xfId="0" applyFont="1" applyFill="1" applyAlignment="1">
      <alignment horizontal="left"/>
    </xf>
    <xf numFmtId="0" fontId="8" fillId="2" borderId="0" xfId="0" applyFont="1" applyFill="1" applyAlignment="1">
      <alignment horizontal="left"/>
    </xf>
    <xf numFmtId="0" fontId="33" fillId="2" borderId="0" xfId="0" applyFont="1" applyFill="1" applyAlignment="1">
      <alignment horizontal="left"/>
    </xf>
    <xf numFmtId="0" fontId="8" fillId="2" borderId="0" xfId="4" applyFont="1" applyFill="1" applyAlignment="1">
      <alignment horizontal="left"/>
    </xf>
    <xf numFmtId="0" fontId="30" fillId="2" borderId="0" xfId="6" applyFont="1" applyFill="1" applyAlignment="1">
      <alignment wrapText="1"/>
    </xf>
    <xf numFmtId="0" fontId="10" fillId="2" borderId="0" xfId="6" applyFont="1" applyFill="1" applyAlignment="1">
      <alignment horizontal="left"/>
    </xf>
    <xf numFmtId="0" fontId="10" fillId="2" borderId="0" xfId="6" applyFont="1" applyFill="1" applyAlignment="1">
      <alignment horizontal="center"/>
    </xf>
    <xf numFmtId="0" fontId="20" fillId="2" borderId="0" xfId="0" applyFont="1" applyFill="1" applyAlignment="1">
      <alignment horizontal="left" vertical="top"/>
    </xf>
    <xf numFmtId="0" fontId="20" fillId="2" borderId="2" xfId="0" applyFont="1" applyFill="1" applyBorder="1" applyAlignment="1">
      <alignment vertical="center"/>
    </xf>
    <xf numFmtId="0" fontId="20" fillId="2" borderId="0" xfId="0" applyFont="1" applyFill="1" applyAlignment="1">
      <alignment vertical="center"/>
    </xf>
    <xf numFmtId="0" fontId="20" fillId="2" borderId="5" xfId="0" applyFont="1" applyFill="1" applyBorder="1" applyAlignment="1">
      <alignment horizontal="right" vertical="top" wrapText="1"/>
    </xf>
    <xf numFmtId="0" fontId="20" fillId="2" borderId="0" xfId="0" applyFont="1" applyFill="1" applyAlignment="1">
      <alignment horizontal="right" vertical="top" wrapText="1"/>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top" wrapText="1"/>
    </xf>
    <xf numFmtId="0" fontId="20" fillId="2" borderId="1" xfId="0" applyFont="1" applyFill="1" applyBorder="1" applyAlignment="1">
      <alignment horizontal="center" vertical="top"/>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top" wrapText="1"/>
    </xf>
    <xf numFmtId="0" fontId="20" fillId="2" borderId="0" xfId="0" applyFont="1" applyFill="1" applyAlignment="1">
      <alignment horizontal="center" vertical="center"/>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vertical="top"/>
    </xf>
    <xf numFmtId="0" fontId="25" fillId="2" borderId="0" xfId="4" applyFont="1" applyFill="1" applyAlignment="1">
      <alignment vertical="center"/>
    </xf>
    <xf numFmtId="0" fontId="25" fillId="2" borderId="0" xfId="4" applyFont="1" applyFill="1" applyAlignment="1">
      <alignment horizontal="left" vertical="center"/>
    </xf>
    <xf numFmtId="0" fontId="25" fillId="2" borderId="0" xfId="0" applyFont="1" applyFill="1"/>
    <xf numFmtId="0" fontId="8" fillId="2" borderId="0" xfId="0" applyFont="1" applyFill="1"/>
    <xf numFmtId="0" fontId="8" fillId="2" borderId="0" xfId="4" applyFont="1" applyFill="1"/>
    <xf numFmtId="0" fontId="15" fillId="2" borderId="0" xfId="0" applyFont="1" applyFill="1" applyAlignment="1">
      <alignment horizontal="center" vertical="center"/>
    </xf>
    <xf numFmtId="0" fontId="15" fillId="2" borderId="0" xfId="0" applyFont="1" applyFill="1" applyAlignment="1">
      <alignment horizontal="left" vertical="top" wrapText="1"/>
    </xf>
    <xf numFmtId="0" fontId="15" fillId="2" borderId="1" xfId="0" applyFont="1" applyFill="1" applyBorder="1" applyAlignment="1">
      <alignment horizontal="left" vertical="top" wrapText="1"/>
    </xf>
    <xf numFmtId="0" fontId="18" fillId="2" borderId="0" xfId="0" applyFont="1" applyFill="1" applyAlignment="1">
      <alignment horizontal="left" vertical="top"/>
    </xf>
    <xf numFmtId="0" fontId="18" fillId="2" borderId="0" xfId="0" applyFont="1" applyFill="1"/>
    <xf numFmtId="0" fontId="20" fillId="2" borderId="0" xfId="0" applyFont="1" applyFill="1" applyAlignment="1">
      <alignment vertical="top"/>
    </xf>
    <xf numFmtId="0" fontId="30" fillId="2" borderId="0" xfId="4" applyFont="1" applyFill="1" applyAlignment="1">
      <alignment horizontal="left" wrapText="1"/>
    </xf>
    <xf numFmtId="0" fontId="10" fillId="2" borderId="0" xfId="4" applyFont="1" applyFill="1" applyAlignment="1">
      <alignment horizontal="left" vertical="center" wrapText="1"/>
    </xf>
    <xf numFmtId="0" fontId="8" fillId="2" borderId="0" xfId="5" applyFill="1" applyAlignment="1">
      <alignment horizontal="left" wrapText="1"/>
    </xf>
    <xf numFmtId="0" fontId="8" fillId="2" borderId="0" xfId="5" applyFill="1"/>
    <xf numFmtId="0" fontId="30" fillId="2" borderId="0" xfId="5" applyFont="1" applyFill="1" applyAlignment="1">
      <alignment horizontal="center" vertical="center" wrapText="1"/>
    </xf>
    <xf numFmtId="0" fontId="30" fillId="2" borderId="1" xfId="5" applyFont="1" applyFill="1" applyBorder="1" applyAlignment="1">
      <alignment horizontal="center" vertical="center" wrapText="1"/>
    </xf>
    <xf numFmtId="0" fontId="33" fillId="2" borderId="0" xfId="5" applyFont="1" applyFill="1"/>
    <xf numFmtId="0" fontId="30" fillId="2" borderId="2" xfId="4" applyFont="1" applyFill="1" applyBorder="1" applyAlignment="1">
      <alignment horizontal="center" vertical="center"/>
    </xf>
    <xf numFmtId="0" fontId="30" fillId="2" borderId="0" xfId="4" applyFont="1" applyFill="1" applyAlignment="1">
      <alignment horizontal="center" vertical="center"/>
    </xf>
    <xf numFmtId="0" fontId="30" fillId="2" borderId="1" xfId="4" applyFont="1" applyFill="1" applyBorder="1" applyAlignment="1">
      <alignment horizontal="center" vertical="center"/>
    </xf>
    <xf numFmtId="0" fontId="30" fillId="2" borderId="2" xfId="4" applyFont="1" applyFill="1" applyBorder="1" applyAlignment="1">
      <alignment horizontal="center" vertical="center" wrapText="1"/>
    </xf>
    <xf numFmtId="0" fontId="30" fillId="2" borderId="0" xfId="4" applyFont="1" applyFill="1" applyAlignment="1">
      <alignment horizontal="center" vertical="center" wrapText="1"/>
    </xf>
    <xf numFmtId="0" fontId="30" fillId="2" borderId="1" xfId="4" applyFont="1" applyFill="1" applyBorder="1" applyAlignment="1">
      <alignment horizontal="center" vertical="center" wrapText="1"/>
    </xf>
    <xf numFmtId="0" fontId="30" fillId="2" borderId="2" xfId="5" applyFont="1" applyFill="1" applyBorder="1" applyAlignment="1">
      <alignment horizontal="center" vertical="center" wrapText="1"/>
    </xf>
    <xf numFmtId="0" fontId="30" fillId="2" borderId="2" xfId="5" quotePrefix="1" applyFont="1" applyFill="1" applyBorder="1" applyAlignment="1">
      <alignment horizontal="center" vertical="center" wrapText="1"/>
    </xf>
    <xf numFmtId="0" fontId="30" fillId="2" borderId="0" xfId="5" quotePrefix="1" applyFont="1" applyFill="1" applyAlignment="1">
      <alignment horizontal="center" vertical="center" wrapText="1"/>
    </xf>
    <xf numFmtId="1" fontId="30" fillId="2" borderId="5" xfId="4" quotePrefix="1" applyNumberFormat="1" applyFont="1" applyFill="1" applyBorder="1" applyAlignment="1">
      <alignment horizontal="right" vertical="center"/>
    </xf>
    <xf numFmtId="1" fontId="30" fillId="2" borderId="0" xfId="4" quotePrefix="1" applyNumberFormat="1" applyFont="1" applyFill="1" applyAlignment="1">
      <alignment horizontal="right" vertical="center"/>
    </xf>
    <xf numFmtId="1" fontId="30" fillId="2" borderId="1" xfId="4" quotePrefix="1" applyNumberFormat="1" applyFont="1" applyFill="1" applyBorder="1" applyAlignment="1">
      <alignment horizontal="right" vertical="center"/>
    </xf>
    <xf numFmtId="0" fontId="8" fillId="2" borderId="0" xfId="4" applyFont="1" applyFill="1" applyAlignment="1">
      <alignment horizontal="left" wrapText="1"/>
    </xf>
    <xf numFmtId="0" fontId="30" fillId="2" borderId="0" xfId="12" quotePrefix="1" applyFont="1" applyFill="1" applyAlignment="1">
      <alignment horizontal="left"/>
    </xf>
    <xf numFmtId="0" fontId="41" fillId="2" borderId="0" xfId="6" applyFont="1" applyFill="1"/>
    <xf numFmtId="0" fontId="10" fillId="2" borderId="0" xfId="14" applyFont="1" applyFill="1" applyAlignment="1">
      <alignment wrapText="1"/>
    </xf>
    <xf numFmtId="0" fontId="30" fillId="2" borderId="0" xfId="0" applyFont="1" applyFill="1" applyAlignment="1">
      <alignment horizontal="left"/>
    </xf>
    <xf numFmtId="0" fontId="30" fillId="2" borderId="0" xfId="12" applyFont="1" applyFill="1" applyAlignment="1">
      <alignment horizontal="left" vertical="top"/>
    </xf>
    <xf numFmtId="0" fontId="38" fillId="2" borderId="0" xfId="3" applyFont="1" applyFill="1" applyAlignment="1" applyProtection="1">
      <alignment horizontal="right" wrapText="1"/>
    </xf>
    <xf numFmtId="0" fontId="38" fillId="2" borderId="0" xfId="3" applyFont="1" applyFill="1" applyAlignment="1" applyProtection="1">
      <alignment horizontal="center"/>
    </xf>
    <xf numFmtId="0" fontId="15" fillId="0" borderId="0" xfId="0" applyFont="1" applyAlignment="1">
      <alignment vertical="top"/>
    </xf>
    <xf numFmtId="0" fontId="15" fillId="0" borderId="0" xfId="0" applyFont="1" applyAlignment="1">
      <alignment horizontal="center" vertical="top"/>
    </xf>
    <xf numFmtId="0" fontId="16" fillId="0" borderId="0" xfId="0" applyFont="1" applyAlignment="1">
      <alignment horizontal="left"/>
    </xf>
    <xf numFmtId="0" fontId="7" fillId="0" borderId="0" xfId="3" applyFont="1" applyFill="1" applyAlignment="1" applyProtection="1">
      <alignment horizontal="center" wrapText="1"/>
    </xf>
    <xf numFmtId="0" fontId="14" fillId="0" borderId="0" xfId="0" applyFont="1" applyAlignment="1">
      <alignment horizontal="left" vertical="top" wrapText="1"/>
    </xf>
    <xf numFmtId="0" fontId="15" fillId="0" borderId="0" xfId="0" applyFont="1"/>
    <xf numFmtId="0" fontId="15" fillId="0" borderId="0" xfId="0" quotePrefix="1" applyFont="1" applyAlignment="1">
      <alignment horizontal="center" vertical="top"/>
    </xf>
    <xf numFmtId="0" fontId="15" fillId="2" borderId="0" xfId="0" applyFont="1" applyFill="1" applyAlignment="1">
      <alignment horizontal="center" vertical="top"/>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xf numFmtId="0" fontId="15" fillId="2" borderId="0" xfId="0" applyFont="1" applyFill="1" applyAlignment="1">
      <alignment vertical="top"/>
    </xf>
    <xf numFmtId="0" fontId="15" fillId="2" borderId="0" xfId="0" quotePrefix="1" applyFont="1" applyFill="1" applyAlignment="1">
      <alignment horizontal="center" vertical="top"/>
    </xf>
  </cellXfs>
  <cellStyles count="19">
    <cellStyle name="Comma" xfId="1" builtinId="3"/>
    <cellStyle name="Comma 3" xfId="17" xr:uid="{9E44DE8E-D047-4C15-99EB-F47132173A58}"/>
    <cellStyle name="Hyperlink" xfId="3" builtinId="8"/>
    <cellStyle name="Hyperlink 4" xfId="18" xr:uid="{959D1223-C310-4B65-9056-97A97F21AD95}"/>
    <cellStyle name="Normal" xfId="0" builtinId="0"/>
    <cellStyle name="Normal 12" xfId="15" xr:uid="{B3F83A79-C70F-4796-806F-3564780B2C17}"/>
    <cellStyle name="Normal 14" xfId="16" xr:uid="{36BEA6D9-6DBC-42C4-A533-912278A41783}"/>
    <cellStyle name="Normal_drd-2011-all-tables-figures" xfId="12" xr:uid="{3BA3A5F5-D69C-47A6-B9D8-F8BF1DB5F545}"/>
    <cellStyle name="Normal_drd-2011-table1" xfId="5" xr:uid="{738D4E33-9D18-4E5D-AE4F-FF86ACD16A21}"/>
    <cellStyle name="Normal_drd-2011-table8" xfId="8" xr:uid="{002C19C4-27E3-4DE0-B77F-E690EA6BD181}"/>
    <cellStyle name="Normal_drd-2011-tablec4" xfId="10" xr:uid="{02CC0BDD-BE84-461E-BFB7-C082F09546CE}"/>
    <cellStyle name="Normal_drd-2011-tablex" xfId="9" xr:uid="{AE2B2A4F-5438-46C2-B3FE-35253D47546A}"/>
    <cellStyle name="Normal_drd-2011-tabley" xfId="11" xr:uid="{FFC24E40-DC0F-41BC-994D-1E852B2B1B75}"/>
    <cellStyle name="Normal_drd-2011-tablez" xfId="14" xr:uid="{800E73DC-8279-4515-B26C-5F8C68B59617}"/>
    <cellStyle name="Normal_Sheet1_1" xfId="6" xr:uid="{6692CEC6-74F4-44F4-A7EF-18CECD0AE137}"/>
    <cellStyle name="Normal_shhdtab" xfId="4" xr:uid="{3C7FE188-AA63-4987-865D-E058E23BFE6E}"/>
    <cellStyle name="Normal_TABLE4" xfId="7" xr:uid="{9F948029-CDA4-4643-A2E5-9217E61C400F}"/>
    <cellStyle name="Normal_Y - ONS 'wide' defn - drugs" xfId="13" xr:uid="{1101FB28-9755-4927-8FAF-4FBBABBB903D}"/>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8E045-7E6E-4FDE-B2E0-2C5D8E5E8451}">
  <dimension ref="A1:I19"/>
  <sheetViews>
    <sheetView tabSelected="1" workbookViewId="0"/>
  </sheetViews>
  <sheetFormatPr defaultColWidth="8.7109375" defaultRowHeight="14.25" x14ac:dyDescent="0.2"/>
  <cols>
    <col min="1" max="16384" width="8.7109375" style="47"/>
  </cols>
  <sheetData>
    <row r="1" spans="1:9" ht="15.75" x14ac:dyDescent="0.25">
      <c r="A1" s="51" t="s">
        <v>1013</v>
      </c>
    </row>
    <row r="2" spans="1:9" x14ac:dyDescent="0.2">
      <c r="A2" s="55" t="s">
        <v>1014</v>
      </c>
    </row>
    <row r="4" spans="1:9" s="55" customFormat="1" ht="14.45" customHeight="1" x14ac:dyDescent="0.2">
      <c r="A4" s="52" t="s">
        <v>989</v>
      </c>
      <c r="B4" s="53" t="s">
        <v>990</v>
      </c>
      <c r="C4" s="54"/>
      <c r="D4" s="54"/>
      <c r="E4" s="54"/>
      <c r="F4" s="54"/>
      <c r="G4" s="54"/>
      <c r="H4" s="54"/>
      <c r="I4" s="54"/>
    </row>
    <row r="5" spans="1:9" s="55" customFormat="1" ht="12.75" x14ac:dyDescent="0.2">
      <c r="A5" s="56" t="s">
        <v>991</v>
      </c>
      <c r="B5" s="55" t="s">
        <v>992</v>
      </c>
    </row>
    <row r="6" spans="1:9" s="55" customFormat="1" ht="12.75" x14ac:dyDescent="0.2">
      <c r="A6" s="56" t="s">
        <v>993</v>
      </c>
      <c r="B6" s="55" t="s">
        <v>994</v>
      </c>
    </row>
    <row r="7" spans="1:9" s="55" customFormat="1" ht="12.75" x14ac:dyDescent="0.2">
      <c r="A7" s="56" t="s">
        <v>995</v>
      </c>
      <c r="B7" s="55" t="s">
        <v>996</v>
      </c>
    </row>
    <row r="8" spans="1:9" s="55" customFormat="1" ht="12.75" x14ac:dyDescent="0.2">
      <c r="A8" s="56" t="s">
        <v>997</v>
      </c>
      <c r="B8" s="55" t="s">
        <v>998</v>
      </c>
    </row>
    <row r="9" spans="1:9" s="55" customFormat="1" ht="12.75" x14ac:dyDescent="0.2">
      <c r="A9" s="56" t="s">
        <v>999</v>
      </c>
      <c r="B9" s="55" t="s">
        <v>1000</v>
      </c>
    </row>
    <row r="10" spans="1:9" s="55" customFormat="1" ht="12.75" x14ac:dyDescent="0.2">
      <c r="A10" s="56" t="s">
        <v>1001</v>
      </c>
      <c r="B10" s="55" t="s">
        <v>1015</v>
      </c>
    </row>
    <row r="11" spans="1:9" s="55" customFormat="1" ht="12.75" x14ac:dyDescent="0.2">
      <c r="A11" s="56" t="s">
        <v>1002</v>
      </c>
      <c r="B11" s="55" t="s">
        <v>1003</v>
      </c>
    </row>
    <row r="12" spans="1:9" s="55" customFormat="1" ht="12.75" x14ac:dyDescent="0.2">
      <c r="A12" s="56" t="s">
        <v>1004</v>
      </c>
      <c r="B12" s="55" t="s">
        <v>1016</v>
      </c>
    </row>
    <row r="13" spans="1:9" s="55" customFormat="1" ht="12.75" x14ac:dyDescent="0.2">
      <c r="A13" s="56" t="s">
        <v>1005</v>
      </c>
      <c r="B13" s="55" t="s">
        <v>13</v>
      </c>
    </row>
    <row r="14" spans="1:9" s="55" customFormat="1" ht="12.75" x14ac:dyDescent="0.2">
      <c r="A14" s="56" t="s">
        <v>1006</v>
      </c>
      <c r="B14" s="55" t="s">
        <v>1008</v>
      </c>
    </row>
    <row r="15" spans="1:9" s="55" customFormat="1" ht="12.75" x14ac:dyDescent="0.2">
      <c r="A15" s="56" t="s">
        <v>1007</v>
      </c>
      <c r="B15" s="55" t="s">
        <v>1078</v>
      </c>
    </row>
    <row r="16" spans="1:9" s="55" customFormat="1" ht="12.75" x14ac:dyDescent="0.2">
      <c r="A16" s="56" t="s">
        <v>1011</v>
      </c>
      <c r="B16" s="55" t="s">
        <v>1009</v>
      </c>
    </row>
    <row r="17" spans="1:2" s="55" customFormat="1" ht="12.75" x14ac:dyDescent="0.2">
      <c r="A17" s="56" t="s">
        <v>1012</v>
      </c>
      <c r="B17" s="55" t="s">
        <v>1010</v>
      </c>
    </row>
    <row r="19" spans="1:2" x14ac:dyDescent="0.2">
      <c r="A19" s="49" t="s">
        <v>12</v>
      </c>
    </row>
  </sheetData>
  <hyperlinks>
    <hyperlink ref="A4" location="'1 - drug poisoning by substance'!A1" display="Table 1:" xr:uid="{F6E0AB30-32AD-4BB6-A2B5-60127DA9EFE5}"/>
    <hyperlink ref="A5" location="'2 - European comparisons'!A1" display="Table 2:" xr:uid="{A39C9ABC-9BCB-4FAF-8299-8FA8C0751FDE}"/>
    <hyperlink ref="A6" location="'3- problem drug users'!A1" display="Table 3:" xr:uid="{B739D458-2F03-46E0-8436-2F7DEB1C8C4E}"/>
    <hyperlink ref="A7" location="'4 - problem drug users by HB'!A1" display="Table 4:" xr:uid="{E6A2A386-30AD-47B5-9F53-4FAC44499AF9}"/>
    <hyperlink ref="A8" location="'5 - problem drug users by CA'!A1" display="Table 5:" xr:uid="{A07E056E-B8E0-4141-8A90-B71AFE8F8642}"/>
    <hyperlink ref="A9" location="'6 - deaths excluded'!A1" display="Table 6:" xr:uid="{6429E02E-F8E8-4777-A7AE-33D07E9EFC94}"/>
    <hyperlink ref="A10" location="'7 - NPS1'!A1" display="Table 7:" xr:uid="{5E23739B-948B-4AA2-AC37-12153EC0B88D}"/>
    <hyperlink ref="A11" location="'8 - NPS2'!A1" display="Table 8:" xr:uid="{102B2EF6-4D25-449E-BD9F-2010EA0BA318}"/>
    <hyperlink ref="A12" location="'9 - NPS3'!A1" display="Table 9:" xr:uid="{2AFE183A-D703-469F-BEC0-62B4D46F63BD}"/>
    <hyperlink ref="A13" location="'10 - consistent series'!A1" display="Table 10:" xr:uid="{BDDB8A1E-CD5A-457D-8D30-EB1AADF77EF9}"/>
    <hyperlink ref="A14" location="'11 - CS by drug'!A1" display="Table 11:" xr:uid="{EEE73404-714D-4B11-AC34-9B46BC6A6731}"/>
    <hyperlink ref="A15" location="'12 - CS by age and sex'!A1" display="Table 12:" xr:uid="{7A184D43-C543-4754-8C6E-2FACB3483119}"/>
    <hyperlink ref="A16" location="'13 - Volatile substance deaths'!A1" display="Table 13:" xr:uid="{2AF9C8EA-6005-4B1B-87BA-6E665D1DF790}"/>
    <hyperlink ref="A17" location="'14 - Helium deaths'!A1" display="Table 14:" xr:uid="{9556D4AB-7280-4FE3-A8CE-1067486390B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2EE1-68B5-4382-8803-D13F6CE1798C}">
  <dimension ref="A1:L628"/>
  <sheetViews>
    <sheetView workbookViewId="0"/>
  </sheetViews>
  <sheetFormatPr defaultColWidth="7.5703125" defaultRowHeight="12.75" x14ac:dyDescent="0.2"/>
  <cols>
    <col min="1" max="2" width="3.85546875" style="55" customWidth="1"/>
    <col min="3" max="3" width="4.7109375" style="55" customWidth="1"/>
    <col min="4" max="5" width="66.140625" style="55" customWidth="1"/>
    <col min="6" max="6" width="2" style="55" customWidth="1"/>
    <col min="7" max="16384" width="7.5703125" style="55"/>
  </cols>
  <sheetData>
    <row r="1" spans="1:12" ht="18" customHeight="1" x14ac:dyDescent="0.2">
      <c r="A1" s="172" t="s">
        <v>1059</v>
      </c>
      <c r="B1" s="143"/>
      <c r="C1" s="143"/>
      <c r="D1" s="143"/>
      <c r="E1" s="143"/>
      <c r="F1" s="146"/>
      <c r="G1" s="52" t="s">
        <v>0</v>
      </c>
      <c r="H1" s="45"/>
      <c r="I1" s="1"/>
      <c r="J1" s="195"/>
      <c r="K1" s="195"/>
      <c r="L1" s="195"/>
    </row>
    <row r="2" spans="1:12" ht="18" customHeight="1" x14ac:dyDescent="0.2">
      <c r="A2" s="143"/>
      <c r="B2" s="143"/>
      <c r="C2" s="143"/>
      <c r="D2" s="143"/>
      <c r="E2" s="143"/>
      <c r="F2" s="146"/>
      <c r="G2" s="1"/>
      <c r="H2" s="1"/>
      <c r="I2" s="1"/>
      <c r="J2" s="195"/>
      <c r="K2" s="195"/>
      <c r="L2" s="195"/>
    </row>
    <row r="3" spans="1:12" ht="15" customHeight="1" x14ac:dyDescent="0.2">
      <c r="A3" s="196"/>
      <c r="B3" s="196"/>
      <c r="C3" s="196"/>
      <c r="D3" s="196"/>
      <c r="E3" s="196"/>
    </row>
    <row r="5" spans="1:12" x14ac:dyDescent="0.2">
      <c r="A5" s="324" t="s">
        <v>199</v>
      </c>
      <c r="B5" s="324"/>
      <c r="C5" s="324"/>
      <c r="D5" s="324"/>
      <c r="E5" s="324"/>
      <c r="F5" s="15"/>
    </row>
    <row r="6" spans="1:12" x14ac:dyDescent="0.2">
      <c r="A6" s="8"/>
      <c r="B6" s="8"/>
      <c r="C6" s="8"/>
      <c r="D6" s="197"/>
      <c r="E6" s="197"/>
      <c r="F6" s="197"/>
    </row>
    <row r="7" spans="1:12" x14ac:dyDescent="0.2">
      <c r="A7" s="8"/>
      <c r="B7" s="325" t="s">
        <v>200</v>
      </c>
      <c r="C7" s="325"/>
      <c r="D7" s="325"/>
      <c r="E7" s="199"/>
      <c r="F7" s="8"/>
    </row>
    <row r="8" spans="1:12" x14ac:dyDescent="0.2">
      <c r="A8" s="8"/>
      <c r="B8" s="8"/>
      <c r="C8" s="198"/>
      <c r="D8" s="8"/>
      <c r="E8" s="198"/>
      <c r="F8" s="198"/>
    </row>
    <row r="9" spans="1:12" ht="14.25" x14ac:dyDescent="0.2">
      <c r="A9" s="8"/>
      <c r="B9" s="8"/>
      <c r="C9" s="326" t="s">
        <v>1053</v>
      </c>
      <c r="D9" s="326"/>
      <c r="E9" s="198"/>
      <c r="F9" s="198"/>
    </row>
    <row r="10" spans="1:12" x14ac:dyDescent="0.2">
      <c r="A10" s="8"/>
      <c r="B10" s="8"/>
      <c r="C10" s="8"/>
      <c r="D10" s="197"/>
      <c r="E10" s="197"/>
      <c r="F10" s="197"/>
    </row>
    <row r="11" spans="1:12" x14ac:dyDescent="0.2">
      <c r="A11" s="8"/>
      <c r="B11" s="8"/>
      <c r="C11" s="321" t="s">
        <v>201</v>
      </c>
      <c r="D11" s="322" t="s">
        <v>202</v>
      </c>
      <c r="E11" s="322" t="s">
        <v>203</v>
      </c>
      <c r="F11" s="200"/>
    </row>
    <row r="12" spans="1:12" x14ac:dyDescent="0.2">
      <c r="A12" s="8"/>
      <c r="B12" s="8"/>
      <c r="C12" s="321"/>
      <c r="D12" s="323"/>
      <c r="E12" s="323"/>
      <c r="F12" s="200"/>
    </row>
    <row r="13" spans="1:12" x14ac:dyDescent="0.2">
      <c r="A13" s="8"/>
      <c r="B13" s="8"/>
      <c r="C13" s="201">
        <v>1</v>
      </c>
      <c r="D13" s="202" t="s">
        <v>100</v>
      </c>
      <c r="E13" s="202" t="s">
        <v>320</v>
      </c>
      <c r="F13" s="17"/>
    </row>
    <row r="14" spans="1:12" x14ac:dyDescent="0.2">
      <c r="A14" s="8"/>
      <c r="B14" s="8"/>
      <c r="C14" s="201">
        <v>2</v>
      </c>
      <c r="D14" s="202" t="s">
        <v>255</v>
      </c>
      <c r="E14" s="202" t="s">
        <v>320</v>
      </c>
      <c r="F14" s="17"/>
    </row>
    <row r="15" spans="1:12" x14ac:dyDescent="0.2">
      <c r="A15" s="8"/>
      <c r="B15" s="8"/>
      <c r="C15" s="201">
        <v>3</v>
      </c>
      <c r="D15" s="202" t="s">
        <v>321</v>
      </c>
      <c r="E15" s="202" t="s">
        <v>322</v>
      </c>
      <c r="F15" s="17"/>
    </row>
    <row r="16" spans="1:12" x14ac:dyDescent="0.2">
      <c r="A16" s="8"/>
      <c r="B16" s="8"/>
      <c r="C16" s="201">
        <v>4</v>
      </c>
      <c r="D16" s="202" t="s">
        <v>323</v>
      </c>
      <c r="E16" s="202" t="s">
        <v>324</v>
      </c>
      <c r="F16" s="17"/>
    </row>
    <row r="17" spans="1:6" x14ac:dyDescent="0.2">
      <c r="A17" s="8"/>
      <c r="B17" s="8"/>
      <c r="C17" s="201">
        <v>5</v>
      </c>
      <c r="D17" s="202" t="s">
        <v>325</v>
      </c>
      <c r="E17" s="202" t="s">
        <v>326</v>
      </c>
      <c r="F17" s="17"/>
    </row>
    <row r="18" spans="1:6" x14ac:dyDescent="0.2">
      <c r="A18" s="8"/>
      <c r="B18" s="8"/>
      <c r="C18" s="201">
        <v>6</v>
      </c>
      <c r="D18" s="202" t="s">
        <v>327</v>
      </c>
      <c r="E18" s="202" t="s">
        <v>328</v>
      </c>
      <c r="F18" s="17"/>
    </row>
    <row r="19" spans="1:6" ht="25.5" x14ac:dyDescent="0.2">
      <c r="A19" s="8"/>
      <c r="B19" s="8"/>
      <c r="C19" s="201">
        <v>7</v>
      </c>
      <c r="D19" s="202" t="s">
        <v>329</v>
      </c>
      <c r="E19" s="202" t="s">
        <v>330</v>
      </c>
      <c r="F19" s="17"/>
    </row>
    <row r="20" spans="1:6" x14ac:dyDescent="0.2">
      <c r="A20" s="8"/>
      <c r="B20" s="8"/>
      <c r="C20" s="201">
        <v>8</v>
      </c>
      <c r="D20" s="202" t="s">
        <v>277</v>
      </c>
      <c r="E20" s="202" t="s">
        <v>320</v>
      </c>
      <c r="F20" s="17"/>
    </row>
    <row r="21" spans="1:6" x14ac:dyDescent="0.2">
      <c r="A21" s="8"/>
      <c r="B21" s="8"/>
      <c r="C21" s="201">
        <v>9</v>
      </c>
      <c r="D21" s="202" t="s">
        <v>216</v>
      </c>
      <c r="E21" s="202" t="s">
        <v>320</v>
      </c>
      <c r="F21" s="17"/>
    </row>
    <row r="22" spans="1:6" x14ac:dyDescent="0.2">
      <c r="A22" s="8"/>
      <c r="B22" s="8"/>
      <c r="C22" s="201">
        <v>10</v>
      </c>
      <c r="D22" s="202" t="s">
        <v>331</v>
      </c>
      <c r="E22" s="202" t="s">
        <v>332</v>
      </c>
      <c r="F22" s="17"/>
    </row>
    <row r="23" spans="1:6" x14ac:dyDescent="0.2">
      <c r="A23" s="8"/>
      <c r="B23" s="8"/>
      <c r="C23" s="201">
        <v>11</v>
      </c>
      <c r="D23" s="202" t="s">
        <v>333</v>
      </c>
      <c r="E23" s="202" t="s">
        <v>320</v>
      </c>
      <c r="F23" s="17"/>
    </row>
    <row r="24" spans="1:6" x14ac:dyDescent="0.2">
      <c r="A24" s="8"/>
      <c r="B24" s="8"/>
      <c r="C24" s="201">
        <v>12</v>
      </c>
      <c r="D24" s="202" t="s">
        <v>334</v>
      </c>
      <c r="E24" s="202" t="s">
        <v>335</v>
      </c>
      <c r="F24" s="17"/>
    </row>
    <row r="25" spans="1:6" x14ac:dyDescent="0.2">
      <c r="A25" s="8"/>
      <c r="B25" s="8"/>
      <c r="C25" s="201">
        <v>13</v>
      </c>
      <c r="D25" s="202" t="s">
        <v>336</v>
      </c>
      <c r="E25" s="202" t="s">
        <v>328</v>
      </c>
      <c r="F25" s="17"/>
    </row>
    <row r="26" spans="1:6" x14ac:dyDescent="0.2">
      <c r="A26" s="8"/>
      <c r="B26" s="8"/>
      <c r="C26" s="201">
        <v>14</v>
      </c>
      <c r="D26" s="202" t="s">
        <v>337</v>
      </c>
      <c r="E26" s="202" t="s">
        <v>310</v>
      </c>
      <c r="F26" s="17"/>
    </row>
    <row r="27" spans="1:6" x14ac:dyDescent="0.2">
      <c r="A27" s="8"/>
      <c r="B27" s="8"/>
      <c r="C27" s="201">
        <v>15</v>
      </c>
      <c r="D27" s="202" t="s">
        <v>338</v>
      </c>
      <c r="E27" s="202" t="s">
        <v>339</v>
      </c>
      <c r="F27" s="17"/>
    </row>
    <row r="28" spans="1:6" x14ac:dyDescent="0.2">
      <c r="A28" s="8"/>
      <c r="B28" s="8"/>
      <c r="C28" s="201">
        <v>16</v>
      </c>
      <c r="D28" s="202" t="s">
        <v>340</v>
      </c>
      <c r="E28" s="202" t="s">
        <v>113</v>
      </c>
      <c r="F28" s="17"/>
    </row>
    <row r="29" spans="1:6" x14ac:dyDescent="0.2">
      <c r="A29" s="8"/>
      <c r="B29" s="8"/>
      <c r="C29" s="201">
        <v>17</v>
      </c>
      <c r="D29" s="202" t="s">
        <v>341</v>
      </c>
      <c r="E29" s="202" t="s">
        <v>342</v>
      </c>
      <c r="F29" s="17"/>
    </row>
    <row r="30" spans="1:6" x14ac:dyDescent="0.2">
      <c r="A30" s="8"/>
      <c r="B30" s="8"/>
      <c r="C30" s="201">
        <v>18</v>
      </c>
      <c r="D30" s="202" t="s">
        <v>343</v>
      </c>
      <c r="E30" s="202" t="s">
        <v>344</v>
      </c>
      <c r="F30" s="17"/>
    </row>
    <row r="31" spans="1:6" x14ac:dyDescent="0.2">
      <c r="A31" s="8"/>
      <c r="B31" s="8"/>
      <c r="C31" s="201">
        <v>19</v>
      </c>
      <c r="D31" s="202" t="s">
        <v>304</v>
      </c>
      <c r="E31" s="202" t="s">
        <v>320</v>
      </c>
      <c r="F31" s="17"/>
    </row>
    <row r="32" spans="1:6" x14ac:dyDescent="0.2">
      <c r="A32" s="8"/>
      <c r="B32" s="8"/>
      <c r="C32" s="201">
        <v>20</v>
      </c>
      <c r="D32" s="202" t="s">
        <v>345</v>
      </c>
      <c r="E32" s="202" t="s">
        <v>301</v>
      </c>
      <c r="F32" s="17"/>
    </row>
    <row r="33" spans="1:6" x14ac:dyDescent="0.2">
      <c r="A33" s="8"/>
      <c r="B33" s="8"/>
      <c r="C33" s="201">
        <v>21</v>
      </c>
      <c r="D33" s="202" t="s">
        <v>346</v>
      </c>
      <c r="E33" s="202" t="s">
        <v>320</v>
      </c>
      <c r="F33" s="17"/>
    </row>
    <row r="34" spans="1:6" x14ac:dyDescent="0.2">
      <c r="A34" s="8"/>
      <c r="B34" s="8"/>
      <c r="C34" s="201">
        <v>22</v>
      </c>
      <c r="D34" s="202" t="s">
        <v>347</v>
      </c>
      <c r="E34" s="202" t="s">
        <v>348</v>
      </c>
      <c r="F34" s="17"/>
    </row>
    <row r="35" spans="1:6" x14ac:dyDescent="0.2">
      <c r="A35" s="8"/>
      <c r="B35" s="8"/>
      <c r="C35" s="201">
        <v>23</v>
      </c>
      <c r="D35" s="202" t="s">
        <v>349</v>
      </c>
      <c r="E35" s="202" t="s">
        <v>94</v>
      </c>
      <c r="F35" s="17"/>
    </row>
    <row r="36" spans="1:6" x14ac:dyDescent="0.2">
      <c r="A36" s="8"/>
      <c r="B36" s="8"/>
      <c r="C36" s="201">
        <v>24</v>
      </c>
      <c r="D36" s="202" t="s">
        <v>285</v>
      </c>
      <c r="E36" s="202" t="s">
        <v>350</v>
      </c>
      <c r="F36" s="17"/>
    </row>
    <row r="37" spans="1:6" x14ac:dyDescent="0.2">
      <c r="A37" s="8"/>
      <c r="B37" s="8"/>
      <c r="C37" s="201">
        <v>25</v>
      </c>
      <c r="D37" s="202" t="s">
        <v>262</v>
      </c>
      <c r="E37" s="202" t="s">
        <v>241</v>
      </c>
      <c r="F37" s="17"/>
    </row>
    <row r="38" spans="1:6" ht="25.5" x14ac:dyDescent="0.2">
      <c r="A38" s="8"/>
      <c r="B38" s="8"/>
      <c r="C38" s="201">
        <v>26</v>
      </c>
      <c r="D38" s="202" t="s">
        <v>271</v>
      </c>
      <c r="E38" s="202" t="s">
        <v>351</v>
      </c>
      <c r="F38" s="17"/>
    </row>
    <row r="39" spans="1:6" x14ac:dyDescent="0.2">
      <c r="A39" s="8"/>
      <c r="B39" s="8"/>
      <c r="C39" s="201">
        <v>27</v>
      </c>
      <c r="D39" s="202" t="s">
        <v>352</v>
      </c>
      <c r="E39" s="202" t="s">
        <v>254</v>
      </c>
      <c r="F39" s="17"/>
    </row>
    <row r="40" spans="1:6" x14ac:dyDescent="0.2">
      <c r="A40" s="8"/>
      <c r="B40" s="8"/>
      <c r="C40" s="201">
        <v>28</v>
      </c>
      <c r="D40" s="202" t="s">
        <v>353</v>
      </c>
      <c r="E40" s="202" t="s">
        <v>320</v>
      </c>
      <c r="F40" s="17"/>
    </row>
    <row r="41" spans="1:6" x14ac:dyDescent="0.2">
      <c r="A41" s="8"/>
      <c r="B41" s="8"/>
      <c r="C41" s="201">
        <v>29</v>
      </c>
      <c r="D41" s="202" t="s">
        <v>354</v>
      </c>
      <c r="E41" s="202" t="s">
        <v>265</v>
      </c>
      <c r="F41" s="17"/>
    </row>
    <row r="42" spans="1:6" x14ac:dyDescent="0.2">
      <c r="A42" s="8"/>
      <c r="B42" s="8"/>
      <c r="C42" s="201">
        <v>30</v>
      </c>
      <c r="D42" s="202" t="s">
        <v>355</v>
      </c>
      <c r="E42" s="202" t="s">
        <v>356</v>
      </c>
      <c r="F42" s="17"/>
    </row>
    <row r="43" spans="1:6" x14ac:dyDescent="0.2">
      <c r="A43" s="8"/>
      <c r="B43" s="8"/>
      <c r="C43" s="201">
        <v>31</v>
      </c>
      <c r="D43" s="202" t="s">
        <v>357</v>
      </c>
      <c r="E43" s="202" t="s">
        <v>320</v>
      </c>
      <c r="F43" s="17"/>
    </row>
    <row r="44" spans="1:6" x14ac:dyDescent="0.2">
      <c r="A44" s="8"/>
      <c r="B44" s="8"/>
      <c r="C44" s="201">
        <v>32</v>
      </c>
      <c r="D44" s="202" t="s">
        <v>358</v>
      </c>
      <c r="E44" s="202" t="s">
        <v>320</v>
      </c>
      <c r="F44" s="17"/>
    </row>
    <row r="45" spans="1:6" x14ac:dyDescent="0.2">
      <c r="A45" s="8"/>
      <c r="B45" s="8"/>
      <c r="C45" s="201">
        <v>33</v>
      </c>
      <c r="D45" s="202" t="s">
        <v>233</v>
      </c>
      <c r="E45" s="202" t="s">
        <v>254</v>
      </c>
      <c r="F45" s="17"/>
    </row>
    <row r="46" spans="1:6" x14ac:dyDescent="0.2">
      <c r="A46" s="8"/>
      <c r="B46" s="8"/>
      <c r="C46" s="201">
        <v>34</v>
      </c>
      <c r="D46" s="202" t="s">
        <v>359</v>
      </c>
      <c r="E46" s="202" t="s">
        <v>360</v>
      </c>
      <c r="F46" s="17"/>
    </row>
    <row r="47" spans="1:6" x14ac:dyDescent="0.2">
      <c r="A47" s="8"/>
      <c r="B47" s="8"/>
      <c r="C47" s="201">
        <v>35</v>
      </c>
      <c r="D47" s="202" t="s">
        <v>217</v>
      </c>
      <c r="E47" s="202" t="s">
        <v>320</v>
      </c>
      <c r="F47" s="17"/>
    </row>
    <row r="48" spans="1:6" x14ac:dyDescent="0.2">
      <c r="A48" s="8"/>
      <c r="B48" s="8"/>
      <c r="C48" s="201">
        <v>36</v>
      </c>
      <c r="D48" s="202" t="s">
        <v>213</v>
      </c>
      <c r="E48" s="202" t="s">
        <v>320</v>
      </c>
      <c r="F48" s="17"/>
    </row>
    <row r="49" spans="1:6" x14ac:dyDescent="0.2">
      <c r="A49" s="8"/>
      <c r="B49" s="8"/>
      <c r="C49" s="201">
        <v>37</v>
      </c>
      <c r="D49" s="202" t="s">
        <v>361</v>
      </c>
      <c r="E49" s="202" t="s">
        <v>214</v>
      </c>
      <c r="F49" s="17"/>
    </row>
    <row r="50" spans="1:6" ht="25.5" x14ac:dyDescent="0.2">
      <c r="A50" s="8"/>
      <c r="B50" s="8"/>
      <c r="C50" s="201">
        <v>38</v>
      </c>
      <c r="D50" s="202" t="s">
        <v>362</v>
      </c>
      <c r="E50" s="202" t="s">
        <v>226</v>
      </c>
      <c r="F50" s="17"/>
    </row>
    <row r="51" spans="1:6" x14ac:dyDescent="0.2">
      <c r="A51" s="8"/>
      <c r="B51" s="8"/>
      <c r="C51" s="201">
        <v>39</v>
      </c>
      <c r="D51" s="202" t="s">
        <v>253</v>
      </c>
      <c r="E51" s="202" t="s">
        <v>320</v>
      </c>
      <c r="F51" s="17"/>
    </row>
    <row r="52" spans="1:6" ht="25.5" x14ac:dyDescent="0.2">
      <c r="A52" s="8"/>
      <c r="B52" s="8"/>
      <c r="C52" s="201">
        <v>40</v>
      </c>
      <c r="D52" s="202" t="s">
        <v>363</v>
      </c>
      <c r="E52" s="202" t="s">
        <v>364</v>
      </c>
      <c r="F52" s="17"/>
    </row>
    <row r="53" spans="1:6" x14ac:dyDescent="0.2">
      <c r="A53" s="8"/>
      <c r="B53" s="8"/>
      <c r="C53" s="201">
        <v>41</v>
      </c>
      <c r="D53" s="202" t="s">
        <v>365</v>
      </c>
      <c r="E53" s="202" t="s">
        <v>366</v>
      </c>
      <c r="F53" s="17"/>
    </row>
    <row r="54" spans="1:6" x14ac:dyDescent="0.2">
      <c r="A54" s="8"/>
      <c r="B54" s="8"/>
      <c r="C54" s="201">
        <v>42</v>
      </c>
      <c r="D54" s="202" t="s">
        <v>367</v>
      </c>
      <c r="E54" s="202" t="s">
        <v>320</v>
      </c>
      <c r="F54" s="17"/>
    </row>
    <row r="55" spans="1:6" ht="25.5" x14ac:dyDescent="0.2">
      <c r="A55" s="8"/>
      <c r="B55" s="8"/>
      <c r="C55" s="201">
        <v>43</v>
      </c>
      <c r="D55" s="202" t="s">
        <v>368</v>
      </c>
      <c r="E55" s="202" t="s">
        <v>320</v>
      </c>
      <c r="F55" s="17"/>
    </row>
    <row r="56" spans="1:6" x14ac:dyDescent="0.2">
      <c r="A56" s="8"/>
      <c r="B56" s="8"/>
      <c r="C56" s="201">
        <v>44</v>
      </c>
      <c r="D56" s="202" t="s">
        <v>218</v>
      </c>
      <c r="E56" s="202" t="s">
        <v>98</v>
      </c>
      <c r="F56" s="17"/>
    </row>
    <row r="57" spans="1:6" ht="25.5" x14ac:dyDescent="0.2">
      <c r="A57" s="8"/>
      <c r="B57" s="8"/>
      <c r="C57" s="201">
        <v>45</v>
      </c>
      <c r="D57" s="202" t="s">
        <v>369</v>
      </c>
      <c r="E57" s="202" t="s">
        <v>320</v>
      </c>
      <c r="F57" s="17"/>
    </row>
    <row r="58" spans="1:6" x14ac:dyDescent="0.2">
      <c r="A58" s="8"/>
      <c r="B58" s="8"/>
      <c r="C58" s="201">
        <v>46</v>
      </c>
      <c r="D58" s="202" t="s">
        <v>370</v>
      </c>
      <c r="E58" s="202" t="s">
        <v>320</v>
      </c>
      <c r="F58" s="17"/>
    </row>
    <row r="59" spans="1:6" x14ac:dyDescent="0.2">
      <c r="A59" s="8"/>
      <c r="B59" s="8"/>
      <c r="C59" s="201">
        <v>47</v>
      </c>
      <c r="D59" s="202" t="s">
        <v>371</v>
      </c>
      <c r="E59" s="202" t="s">
        <v>372</v>
      </c>
      <c r="F59" s="17"/>
    </row>
    <row r="60" spans="1:6" x14ac:dyDescent="0.2">
      <c r="A60" s="8"/>
      <c r="B60" s="8"/>
      <c r="C60" s="201">
        <v>48</v>
      </c>
      <c r="D60" s="202" t="s">
        <v>347</v>
      </c>
      <c r="E60" s="202" t="s">
        <v>373</v>
      </c>
      <c r="F60" s="17"/>
    </row>
    <row r="61" spans="1:6" x14ac:dyDescent="0.2">
      <c r="A61" s="8"/>
      <c r="B61" s="8"/>
      <c r="C61" s="201">
        <v>49</v>
      </c>
      <c r="D61" s="202" t="s">
        <v>217</v>
      </c>
      <c r="E61" s="202" t="s">
        <v>320</v>
      </c>
      <c r="F61" s="17"/>
    </row>
    <row r="62" spans="1:6" x14ac:dyDescent="0.2">
      <c r="A62" s="8"/>
      <c r="B62" s="8"/>
      <c r="C62" s="201">
        <v>50</v>
      </c>
      <c r="D62" s="202" t="s">
        <v>374</v>
      </c>
      <c r="E62" s="202" t="s">
        <v>320</v>
      </c>
      <c r="F62" s="17"/>
    </row>
    <row r="63" spans="1:6" ht="25.5" x14ac:dyDescent="0.2">
      <c r="A63" s="8"/>
      <c r="B63" s="8"/>
      <c r="C63" s="201">
        <v>51</v>
      </c>
      <c r="D63" s="202" t="s">
        <v>375</v>
      </c>
      <c r="E63" s="202" t="s">
        <v>376</v>
      </c>
      <c r="F63" s="17"/>
    </row>
    <row r="64" spans="1:6" x14ac:dyDescent="0.2">
      <c r="A64" s="8"/>
      <c r="B64" s="8"/>
      <c r="C64" s="201">
        <v>52</v>
      </c>
      <c r="D64" s="202" t="s">
        <v>377</v>
      </c>
      <c r="E64" s="202" t="s">
        <v>378</v>
      </c>
      <c r="F64" s="17"/>
    </row>
    <row r="65" spans="1:6" x14ac:dyDescent="0.2">
      <c r="A65" s="8"/>
      <c r="B65" s="8"/>
      <c r="C65" s="201">
        <v>53</v>
      </c>
      <c r="D65" s="202" t="s">
        <v>379</v>
      </c>
      <c r="E65" s="202" t="s">
        <v>320</v>
      </c>
      <c r="F65" s="17"/>
    </row>
    <row r="66" spans="1:6" x14ac:dyDescent="0.2">
      <c r="A66" s="8"/>
      <c r="B66" s="8"/>
      <c r="C66" s="201">
        <v>54</v>
      </c>
      <c r="D66" s="202" t="s">
        <v>380</v>
      </c>
      <c r="E66" s="202" t="s">
        <v>381</v>
      </c>
      <c r="F66" s="17"/>
    </row>
    <row r="67" spans="1:6" x14ac:dyDescent="0.2">
      <c r="A67" s="8"/>
      <c r="B67" s="8"/>
      <c r="C67" s="201">
        <v>55</v>
      </c>
      <c r="D67" s="202" t="s">
        <v>382</v>
      </c>
      <c r="E67" s="202" t="s">
        <v>320</v>
      </c>
      <c r="F67" s="17"/>
    </row>
    <row r="68" spans="1:6" ht="25.5" x14ac:dyDescent="0.2">
      <c r="A68" s="8"/>
      <c r="B68" s="8"/>
      <c r="C68" s="201">
        <v>56</v>
      </c>
      <c r="D68" s="202" t="s">
        <v>383</v>
      </c>
      <c r="E68" s="202" t="s">
        <v>384</v>
      </c>
      <c r="F68" s="17"/>
    </row>
    <row r="69" spans="1:6" x14ac:dyDescent="0.2">
      <c r="A69" s="8"/>
      <c r="B69" s="8"/>
      <c r="C69" s="201">
        <v>57</v>
      </c>
      <c r="D69" s="202" t="s">
        <v>385</v>
      </c>
      <c r="E69" s="202" t="s">
        <v>386</v>
      </c>
      <c r="F69" s="17"/>
    </row>
    <row r="70" spans="1:6" x14ac:dyDescent="0.2">
      <c r="A70" s="8"/>
      <c r="B70" s="8"/>
      <c r="C70" s="201">
        <v>58</v>
      </c>
      <c r="D70" s="202" t="s">
        <v>387</v>
      </c>
      <c r="E70" s="202" t="s">
        <v>388</v>
      </c>
      <c r="F70" s="17"/>
    </row>
    <row r="71" spans="1:6" x14ac:dyDescent="0.2">
      <c r="A71" s="8"/>
      <c r="B71" s="8"/>
      <c r="C71" s="201">
        <v>59</v>
      </c>
      <c r="D71" s="202" t="s">
        <v>389</v>
      </c>
      <c r="E71" s="202" t="s">
        <v>320</v>
      </c>
      <c r="F71" s="17"/>
    </row>
    <row r="72" spans="1:6" x14ac:dyDescent="0.2">
      <c r="A72" s="8"/>
      <c r="B72" s="8"/>
      <c r="C72" s="201">
        <v>60</v>
      </c>
      <c r="D72" s="202" t="s">
        <v>230</v>
      </c>
      <c r="E72" s="202" t="s">
        <v>390</v>
      </c>
      <c r="F72" s="17"/>
    </row>
    <row r="73" spans="1:6" x14ac:dyDescent="0.2">
      <c r="A73" s="8"/>
      <c r="B73" s="8"/>
      <c r="C73" s="201">
        <v>61</v>
      </c>
      <c r="D73" s="202" t="s">
        <v>391</v>
      </c>
      <c r="E73" s="202" t="s">
        <v>320</v>
      </c>
      <c r="F73" s="17"/>
    </row>
    <row r="74" spans="1:6" x14ac:dyDescent="0.2">
      <c r="A74" s="8"/>
      <c r="B74" s="8"/>
      <c r="C74" s="201">
        <v>62</v>
      </c>
      <c r="D74" s="202" t="s">
        <v>392</v>
      </c>
      <c r="E74" s="202" t="s">
        <v>320</v>
      </c>
      <c r="F74" s="17"/>
    </row>
    <row r="75" spans="1:6" x14ac:dyDescent="0.2">
      <c r="A75" s="8"/>
      <c r="B75" s="8"/>
      <c r="C75" s="201">
        <v>63</v>
      </c>
      <c r="D75" s="202" t="s">
        <v>393</v>
      </c>
      <c r="E75" s="202" t="s">
        <v>121</v>
      </c>
      <c r="F75" s="17"/>
    </row>
    <row r="76" spans="1:6" x14ac:dyDescent="0.2">
      <c r="A76" s="8"/>
      <c r="B76" s="8"/>
      <c r="C76" s="201">
        <v>64</v>
      </c>
      <c r="D76" s="202" t="s">
        <v>204</v>
      </c>
      <c r="E76" s="202" t="s">
        <v>320</v>
      </c>
      <c r="F76" s="17"/>
    </row>
    <row r="77" spans="1:6" x14ac:dyDescent="0.2">
      <c r="A77" s="8"/>
      <c r="B77" s="8"/>
      <c r="C77" s="201">
        <v>65</v>
      </c>
      <c r="D77" s="202" t="s">
        <v>394</v>
      </c>
      <c r="E77" s="202" t="s">
        <v>121</v>
      </c>
      <c r="F77" s="17"/>
    </row>
    <row r="78" spans="1:6" x14ac:dyDescent="0.2">
      <c r="A78" s="8"/>
      <c r="B78" s="8"/>
      <c r="C78" s="201">
        <v>66</v>
      </c>
      <c r="D78" s="202" t="s">
        <v>395</v>
      </c>
      <c r="E78" s="202" t="s">
        <v>121</v>
      </c>
      <c r="F78" s="17"/>
    </row>
    <row r="79" spans="1:6" x14ac:dyDescent="0.2">
      <c r="A79" s="8"/>
      <c r="B79" s="8"/>
      <c r="C79" s="201">
        <v>67</v>
      </c>
      <c r="D79" s="202" t="s">
        <v>217</v>
      </c>
      <c r="E79" s="202" t="s">
        <v>121</v>
      </c>
      <c r="F79" s="17"/>
    </row>
    <row r="80" spans="1:6" x14ac:dyDescent="0.2">
      <c r="A80" s="8"/>
      <c r="B80" s="8"/>
      <c r="C80" s="201">
        <v>68</v>
      </c>
      <c r="D80" s="202" t="s">
        <v>396</v>
      </c>
      <c r="E80" s="202" t="s">
        <v>397</v>
      </c>
      <c r="F80" s="17"/>
    </row>
    <row r="81" spans="1:6" x14ac:dyDescent="0.2">
      <c r="A81" s="8"/>
      <c r="B81" s="8"/>
      <c r="C81" s="201">
        <v>69</v>
      </c>
      <c r="D81" s="202" t="s">
        <v>314</v>
      </c>
      <c r="E81" s="202" t="s">
        <v>320</v>
      </c>
      <c r="F81" s="17"/>
    </row>
    <row r="82" spans="1:6" x14ac:dyDescent="0.2">
      <c r="A82" s="8"/>
      <c r="B82" s="8"/>
      <c r="C82" s="201">
        <v>70</v>
      </c>
      <c r="D82" s="202" t="s">
        <v>398</v>
      </c>
      <c r="E82" s="202" t="s">
        <v>214</v>
      </c>
      <c r="F82" s="17"/>
    </row>
    <row r="83" spans="1:6" x14ac:dyDescent="0.2">
      <c r="A83" s="8"/>
      <c r="B83" s="8"/>
      <c r="C83" s="201">
        <v>71</v>
      </c>
      <c r="D83" s="202" t="s">
        <v>399</v>
      </c>
      <c r="E83" s="202" t="s">
        <v>320</v>
      </c>
      <c r="F83" s="17"/>
    </row>
    <row r="84" spans="1:6" x14ac:dyDescent="0.2">
      <c r="A84" s="8"/>
      <c r="B84" s="8"/>
      <c r="C84" s="201">
        <v>72</v>
      </c>
      <c r="D84" s="202" t="s">
        <v>400</v>
      </c>
      <c r="E84" s="202" t="s">
        <v>320</v>
      </c>
      <c r="F84" s="17"/>
    </row>
    <row r="85" spans="1:6" x14ac:dyDescent="0.2">
      <c r="A85" s="8"/>
      <c r="B85" s="8"/>
      <c r="C85" s="201">
        <v>73</v>
      </c>
      <c r="D85" s="202" t="s">
        <v>401</v>
      </c>
      <c r="E85" s="202" t="s">
        <v>402</v>
      </c>
      <c r="F85" s="17"/>
    </row>
    <row r="86" spans="1:6" x14ac:dyDescent="0.2">
      <c r="A86" s="8"/>
      <c r="B86" s="8"/>
      <c r="C86" s="201">
        <v>74</v>
      </c>
      <c r="D86" s="202" t="s">
        <v>403</v>
      </c>
      <c r="E86" s="202" t="s">
        <v>320</v>
      </c>
      <c r="F86" s="17"/>
    </row>
    <row r="87" spans="1:6" ht="38.25" x14ac:dyDescent="0.2">
      <c r="A87" s="8"/>
      <c r="B87" s="8"/>
      <c r="C87" s="201">
        <v>75</v>
      </c>
      <c r="D87" s="202" t="s">
        <v>404</v>
      </c>
      <c r="E87" s="202" t="s">
        <v>320</v>
      </c>
      <c r="F87" s="17"/>
    </row>
    <row r="88" spans="1:6" ht="25.5" x14ac:dyDescent="0.2">
      <c r="A88" s="8"/>
      <c r="B88" s="8"/>
      <c r="C88" s="201">
        <v>76</v>
      </c>
      <c r="D88" s="202" t="s">
        <v>405</v>
      </c>
      <c r="E88" s="202" t="s">
        <v>406</v>
      </c>
      <c r="F88" s="17"/>
    </row>
    <row r="89" spans="1:6" x14ac:dyDescent="0.2">
      <c r="A89" s="8"/>
      <c r="B89" s="8"/>
      <c r="C89" s="201">
        <v>77</v>
      </c>
      <c r="D89" s="202" t="s">
        <v>407</v>
      </c>
      <c r="E89" s="202" t="s">
        <v>320</v>
      </c>
      <c r="F89" s="17"/>
    </row>
    <row r="90" spans="1:6" x14ac:dyDescent="0.2">
      <c r="A90" s="8"/>
      <c r="B90" s="8"/>
      <c r="C90" s="201">
        <v>78</v>
      </c>
      <c r="D90" s="202" t="s">
        <v>408</v>
      </c>
      <c r="E90" s="202" t="s">
        <v>320</v>
      </c>
      <c r="F90" s="17"/>
    </row>
    <row r="91" spans="1:6" x14ac:dyDescent="0.2">
      <c r="A91" s="8"/>
      <c r="B91" s="8"/>
      <c r="C91" s="201">
        <v>79</v>
      </c>
      <c r="D91" s="202" t="s">
        <v>409</v>
      </c>
      <c r="E91" s="202" t="s">
        <v>121</v>
      </c>
      <c r="F91" s="17"/>
    </row>
    <row r="92" spans="1:6" x14ac:dyDescent="0.2">
      <c r="A92" s="8"/>
      <c r="B92" s="8"/>
      <c r="C92" s="201">
        <v>80</v>
      </c>
      <c r="D92" s="202" t="s">
        <v>410</v>
      </c>
      <c r="E92" s="202" t="s">
        <v>320</v>
      </c>
      <c r="F92" s="17"/>
    </row>
    <row r="93" spans="1:6" x14ac:dyDescent="0.2">
      <c r="A93" s="8"/>
      <c r="B93" s="8"/>
      <c r="C93" s="201">
        <v>81</v>
      </c>
      <c r="D93" s="202" t="s">
        <v>218</v>
      </c>
      <c r="E93" s="202" t="s">
        <v>320</v>
      </c>
      <c r="F93" s="17"/>
    </row>
    <row r="94" spans="1:6" x14ac:dyDescent="0.2">
      <c r="A94" s="8"/>
      <c r="B94" s="8"/>
      <c r="C94" s="201">
        <v>82</v>
      </c>
      <c r="D94" s="202" t="s">
        <v>411</v>
      </c>
      <c r="E94" s="202" t="s">
        <v>238</v>
      </c>
      <c r="F94" s="17"/>
    </row>
    <row r="95" spans="1:6" x14ac:dyDescent="0.2">
      <c r="A95" s="8"/>
      <c r="B95" s="8"/>
      <c r="C95" s="201">
        <v>83</v>
      </c>
      <c r="D95" s="202" t="s">
        <v>262</v>
      </c>
      <c r="E95" s="202" t="s">
        <v>214</v>
      </c>
      <c r="F95" s="17"/>
    </row>
    <row r="96" spans="1:6" ht="25.5" x14ac:dyDescent="0.2">
      <c r="A96" s="8"/>
      <c r="B96" s="8"/>
      <c r="C96" s="201">
        <v>84</v>
      </c>
      <c r="D96" s="202" t="s">
        <v>412</v>
      </c>
      <c r="E96" s="202" t="s">
        <v>270</v>
      </c>
      <c r="F96" s="17"/>
    </row>
    <row r="97" spans="1:6" ht="25.5" x14ac:dyDescent="0.2">
      <c r="A97" s="8"/>
      <c r="B97" s="8"/>
      <c r="C97" s="201">
        <v>85</v>
      </c>
      <c r="D97" s="202" t="s">
        <v>413</v>
      </c>
      <c r="E97" s="202" t="s">
        <v>414</v>
      </c>
      <c r="F97" s="17"/>
    </row>
    <row r="98" spans="1:6" x14ac:dyDescent="0.2">
      <c r="A98" s="8"/>
      <c r="B98" s="8"/>
      <c r="C98" s="201">
        <v>86</v>
      </c>
      <c r="D98" s="202" t="s">
        <v>415</v>
      </c>
      <c r="E98" s="202" t="s">
        <v>320</v>
      </c>
      <c r="F98" s="17"/>
    </row>
    <row r="99" spans="1:6" x14ac:dyDescent="0.2">
      <c r="A99" s="8"/>
      <c r="B99" s="8"/>
      <c r="C99" s="201">
        <v>87</v>
      </c>
      <c r="D99" s="202" t="s">
        <v>205</v>
      </c>
      <c r="E99" s="202" t="s">
        <v>416</v>
      </c>
      <c r="F99" s="17"/>
    </row>
    <row r="100" spans="1:6" x14ac:dyDescent="0.2">
      <c r="A100" s="8"/>
      <c r="B100" s="8"/>
      <c r="C100" s="201">
        <v>88</v>
      </c>
      <c r="D100" s="202" t="s">
        <v>417</v>
      </c>
      <c r="E100" s="202" t="s">
        <v>418</v>
      </c>
      <c r="F100" s="17"/>
    </row>
    <row r="101" spans="1:6" ht="25.5" x14ac:dyDescent="0.2">
      <c r="A101" s="8"/>
      <c r="B101" s="8"/>
      <c r="C101" s="201">
        <v>89</v>
      </c>
      <c r="D101" s="202" t="s">
        <v>285</v>
      </c>
      <c r="E101" s="202" t="s">
        <v>419</v>
      </c>
      <c r="F101" s="17"/>
    </row>
    <row r="102" spans="1:6" x14ac:dyDescent="0.2">
      <c r="A102" s="8"/>
      <c r="B102" s="8"/>
      <c r="C102" s="201">
        <v>90</v>
      </c>
      <c r="D102" s="202" t="s">
        <v>420</v>
      </c>
      <c r="E102" s="202" t="s">
        <v>320</v>
      </c>
      <c r="F102" s="17"/>
    </row>
    <row r="103" spans="1:6" x14ac:dyDescent="0.2">
      <c r="A103" s="8"/>
      <c r="B103" s="8"/>
      <c r="C103" s="201">
        <v>91</v>
      </c>
      <c r="D103" s="202" t="s">
        <v>421</v>
      </c>
      <c r="E103" s="202" t="s">
        <v>422</v>
      </c>
      <c r="F103" s="17"/>
    </row>
    <row r="104" spans="1:6" x14ac:dyDescent="0.2">
      <c r="A104" s="8"/>
      <c r="B104" s="8"/>
      <c r="C104" s="201">
        <v>92</v>
      </c>
      <c r="D104" s="202" t="s">
        <v>423</v>
      </c>
      <c r="E104" s="202" t="s">
        <v>424</v>
      </c>
      <c r="F104" s="17"/>
    </row>
    <row r="105" spans="1:6" x14ac:dyDescent="0.2">
      <c r="A105" s="8"/>
      <c r="B105" s="8"/>
      <c r="C105" s="201">
        <v>93</v>
      </c>
      <c r="D105" s="202" t="s">
        <v>425</v>
      </c>
      <c r="E105" s="202" t="s">
        <v>320</v>
      </c>
      <c r="F105" s="17"/>
    </row>
    <row r="106" spans="1:6" ht="25.5" x14ac:dyDescent="0.2">
      <c r="A106" s="8"/>
      <c r="B106" s="8"/>
      <c r="C106" s="201">
        <v>94</v>
      </c>
      <c r="D106" s="202" t="s">
        <v>426</v>
      </c>
      <c r="E106" s="202" t="s">
        <v>427</v>
      </c>
      <c r="F106" s="17"/>
    </row>
    <row r="107" spans="1:6" x14ac:dyDescent="0.2">
      <c r="A107" s="8"/>
      <c r="B107" s="8"/>
      <c r="C107" s="201">
        <v>95</v>
      </c>
      <c r="D107" s="202" t="s">
        <v>428</v>
      </c>
      <c r="E107" s="202" t="s">
        <v>429</v>
      </c>
      <c r="F107" s="17"/>
    </row>
    <row r="108" spans="1:6" x14ac:dyDescent="0.2">
      <c r="A108" s="8"/>
      <c r="B108" s="8"/>
      <c r="C108" s="201">
        <v>96</v>
      </c>
      <c r="D108" s="202" t="s">
        <v>430</v>
      </c>
      <c r="E108" s="202" t="s">
        <v>274</v>
      </c>
      <c r="F108" s="17"/>
    </row>
    <row r="109" spans="1:6" x14ac:dyDescent="0.2">
      <c r="A109" s="8"/>
      <c r="B109" s="8"/>
      <c r="C109" s="201">
        <v>97</v>
      </c>
      <c r="D109" s="202" t="s">
        <v>431</v>
      </c>
      <c r="E109" s="202" t="s">
        <v>432</v>
      </c>
      <c r="F109" s="17"/>
    </row>
    <row r="110" spans="1:6" x14ac:dyDescent="0.2">
      <c r="A110" s="8"/>
      <c r="B110" s="8"/>
      <c r="C110" s="201">
        <v>98</v>
      </c>
      <c r="D110" s="202" t="s">
        <v>219</v>
      </c>
      <c r="E110" s="202" t="s">
        <v>320</v>
      </c>
      <c r="F110" s="17"/>
    </row>
    <row r="111" spans="1:6" x14ac:dyDescent="0.2">
      <c r="A111" s="8"/>
      <c r="B111" s="8"/>
      <c r="C111" s="201">
        <v>99</v>
      </c>
      <c r="D111" s="202" t="s">
        <v>275</v>
      </c>
      <c r="E111" s="202" t="s">
        <v>104</v>
      </c>
      <c r="F111" s="17"/>
    </row>
    <row r="112" spans="1:6" x14ac:dyDescent="0.2">
      <c r="A112" s="8"/>
      <c r="B112" s="8"/>
      <c r="C112" s="201">
        <v>100</v>
      </c>
      <c r="D112" s="202" t="s">
        <v>433</v>
      </c>
      <c r="E112" s="202" t="s">
        <v>270</v>
      </c>
      <c r="F112" s="17"/>
    </row>
    <row r="113" spans="1:6" ht="25.5" x14ac:dyDescent="0.2">
      <c r="A113" s="8"/>
      <c r="B113" s="8"/>
      <c r="C113" s="201">
        <v>101</v>
      </c>
      <c r="D113" s="202" t="s">
        <v>434</v>
      </c>
      <c r="E113" s="202" t="s">
        <v>237</v>
      </c>
      <c r="F113" s="17"/>
    </row>
    <row r="114" spans="1:6" ht="25.5" x14ac:dyDescent="0.2">
      <c r="A114" s="8"/>
      <c r="B114" s="8"/>
      <c r="C114" s="201">
        <v>102</v>
      </c>
      <c r="D114" s="202" t="s">
        <v>435</v>
      </c>
      <c r="E114" s="202" t="s">
        <v>121</v>
      </c>
      <c r="F114" s="17"/>
    </row>
    <row r="115" spans="1:6" x14ac:dyDescent="0.2">
      <c r="A115" s="8"/>
      <c r="B115" s="8"/>
      <c r="C115" s="201">
        <v>103</v>
      </c>
      <c r="D115" s="202" t="s">
        <v>436</v>
      </c>
      <c r="E115" s="202" t="s">
        <v>121</v>
      </c>
      <c r="F115" s="17"/>
    </row>
    <row r="116" spans="1:6" ht="25.5" x14ac:dyDescent="0.2">
      <c r="A116" s="8"/>
      <c r="B116" s="8"/>
      <c r="C116" s="201">
        <v>104</v>
      </c>
      <c r="D116" s="202" t="s">
        <v>437</v>
      </c>
      <c r="E116" s="202" t="s">
        <v>320</v>
      </c>
      <c r="F116" s="17"/>
    </row>
    <row r="117" spans="1:6" x14ac:dyDescent="0.2">
      <c r="A117" s="8"/>
      <c r="B117" s="8"/>
      <c r="C117" s="201">
        <v>105</v>
      </c>
      <c r="D117" s="202" t="s">
        <v>438</v>
      </c>
      <c r="E117" s="202" t="s">
        <v>226</v>
      </c>
      <c r="F117" s="17"/>
    </row>
    <row r="118" spans="1:6" x14ac:dyDescent="0.2">
      <c r="A118" s="8"/>
      <c r="B118" s="8"/>
      <c r="C118" s="201">
        <v>106</v>
      </c>
      <c r="D118" s="202" t="s">
        <v>439</v>
      </c>
      <c r="E118" s="202" t="s">
        <v>320</v>
      </c>
      <c r="F118" s="17"/>
    </row>
    <row r="119" spans="1:6" x14ac:dyDescent="0.2">
      <c r="A119" s="8"/>
      <c r="B119" s="8"/>
      <c r="C119" s="201">
        <v>107</v>
      </c>
      <c r="D119" s="202" t="s">
        <v>440</v>
      </c>
      <c r="E119" s="202" t="s">
        <v>121</v>
      </c>
      <c r="F119" s="17"/>
    </row>
    <row r="120" spans="1:6" x14ac:dyDescent="0.2">
      <c r="A120" s="8"/>
      <c r="B120" s="8"/>
      <c r="C120" s="201">
        <v>108</v>
      </c>
      <c r="D120" s="202" t="s">
        <v>441</v>
      </c>
      <c r="E120" s="202" t="s">
        <v>320</v>
      </c>
      <c r="F120" s="17"/>
    </row>
    <row r="121" spans="1:6" x14ac:dyDescent="0.2">
      <c r="A121" s="8"/>
      <c r="B121" s="8"/>
      <c r="C121" s="201">
        <v>109</v>
      </c>
      <c r="D121" s="202" t="s">
        <v>442</v>
      </c>
      <c r="E121" s="202" t="s">
        <v>121</v>
      </c>
      <c r="F121" s="17"/>
    </row>
    <row r="122" spans="1:6" x14ac:dyDescent="0.2">
      <c r="A122" s="8"/>
      <c r="B122" s="8"/>
      <c r="C122" s="201">
        <v>110</v>
      </c>
      <c r="D122" s="202" t="s">
        <v>443</v>
      </c>
      <c r="E122" s="202" t="s">
        <v>320</v>
      </c>
      <c r="F122" s="17"/>
    </row>
    <row r="123" spans="1:6" x14ac:dyDescent="0.2">
      <c r="A123" s="8"/>
      <c r="B123" s="8"/>
      <c r="C123" s="201">
        <v>111</v>
      </c>
      <c r="D123" s="202" t="s">
        <v>444</v>
      </c>
      <c r="E123" s="202" t="s">
        <v>445</v>
      </c>
      <c r="F123" s="17"/>
    </row>
    <row r="124" spans="1:6" x14ac:dyDescent="0.2">
      <c r="A124" s="8"/>
      <c r="B124" s="8"/>
      <c r="C124" s="201">
        <v>112</v>
      </c>
      <c r="D124" s="202" t="s">
        <v>446</v>
      </c>
      <c r="E124" s="202" t="s">
        <v>447</v>
      </c>
      <c r="F124" s="17"/>
    </row>
    <row r="125" spans="1:6" x14ac:dyDescent="0.2">
      <c r="A125" s="8"/>
      <c r="B125" s="8"/>
      <c r="C125" s="201">
        <v>113</v>
      </c>
      <c r="D125" s="202" t="s">
        <v>448</v>
      </c>
      <c r="E125" s="202" t="s">
        <v>320</v>
      </c>
      <c r="F125" s="17"/>
    </row>
    <row r="126" spans="1:6" x14ac:dyDescent="0.2">
      <c r="A126" s="8"/>
      <c r="B126" s="8"/>
      <c r="C126" s="201">
        <v>114</v>
      </c>
      <c r="D126" s="202" t="s">
        <v>449</v>
      </c>
      <c r="E126" s="202" t="s">
        <v>320</v>
      </c>
      <c r="F126" s="17"/>
    </row>
    <row r="127" spans="1:6" x14ac:dyDescent="0.2">
      <c r="A127" s="8"/>
      <c r="B127" s="8"/>
      <c r="C127" s="201">
        <v>115</v>
      </c>
      <c r="D127" s="202" t="s">
        <v>450</v>
      </c>
      <c r="E127" s="202" t="s">
        <v>451</v>
      </c>
      <c r="F127" s="17"/>
    </row>
    <row r="128" spans="1:6" x14ac:dyDescent="0.2">
      <c r="A128" s="8"/>
      <c r="B128" s="8"/>
      <c r="C128" s="201">
        <v>116</v>
      </c>
      <c r="D128" s="202" t="s">
        <v>217</v>
      </c>
      <c r="E128" s="202" t="s">
        <v>452</v>
      </c>
      <c r="F128" s="17"/>
    </row>
    <row r="129" spans="1:6" ht="25.5" x14ac:dyDescent="0.2">
      <c r="A129" s="8"/>
      <c r="B129" s="8"/>
      <c r="C129" s="201">
        <v>117</v>
      </c>
      <c r="D129" s="202" t="s">
        <v>224</v>
      </c>
      <c r="E129" s="202" t="s">
        <v>453</v>
      </c>
      <c r="F129" s="17"/>
    </row>
    <row r="130" spans="1:6" x14ac:dyDescent="0.2">
      <c r="A130" s="8"/>
      <c r="B130" s="8"/>
      <c r="C130" s="201">
        <v>118</v>
      </c>
      <c r="D130" s="202" t="s">
        <v>454</v>
      </c>
      <c r="E130" s="202" t="s">
        <v>455</v>
      </c>
      <c r="F130" s="17"/>
    </row>
    <row r="131" spans="1:6" x14ac:dyDescent="0.2">
      <c r="A131" s="8"/>
      <c r="B131" s="8"/>
      <c r="C131" s="201">
        <v>119</v>
      </c>
      <c r="D131" s="202" t="s">
        <v>222</v>
      </c>
      <c r="E131" s="202" t="s">
        <v>456</v>
      </c>
      <c r="F131" s="17"/>
    </row>
    <row r="132" spans="1:6" x14ac:dyDescent="0.2">
      <c r="A132" s="8"/>
      <c r="B132" s="8"/>
      <c r="C132" s="201">
        <v>120</v>
      </c>
      <c r="D132" s="202" t="s">
        <v>257</v>
      </c>
      <c r="E132" s="202" t="s">
        <v>320</v>
      </c>
      <c r="F132" s="17"/>
    </row>
    <row r="133" spans="1:6" x14ac:dyDescent="0.2">
      <c r="A133" s="8"/>
      <c r="B133" s="8"/>
      <c r="C133" s="201">
        <v>121</v>
      </c>
      <c r="D133" s="202" t="s">
        <v>457</v>
      </c>
      <c r="E133" s="202" t="s">
        <v>458</v>
      </c>
      <c r="F133" s="17"/>
    </row>
    <row r="134" spans="1:6" x14ac:dyDescent="0.2">
      <c r="A134" s="8"/>
      <c r="B134" s="8"/>
      <c r="C134" s="201">
        <v>122</v>
      </c>
      <c r="D134" s="202" t="s">
        <v>242</v>
      </c>
      <c r="E134" s="202" t="s">
        <v>459</v>
      </c>
      <c r="F134" s="17"/>
    </row>
    <row r="135" spans="1:6" x14ac:dyDescent="0.2">
      <c r="A135" s="8"/>
      <c r="B135" s="8"/>
      <c r="C135" s="201">
        <v>123</v>
      </c>
      <c r="D135" s="202" t="s">
        <v>460</v>
      </c>
      <c r="E135" s="202" t="s">
        <v>461</v>
      </c>
      <c r="F135" s="17"/>
    </row>
    <row r="136" spans="1:6" x14ac:dyDescent="0.2">
      <c r="A136" s="8"/>
      <c r="B136" s="8"/>
      <c r="C136" s="201">
        <v>124</v>
      </c>
      <c r="D136" s="202" t="s">
        <v>462</v>
      </c>
      <c r="E136" s="202" t="s">
        <v>121</v>
      </c>
      <c r="F136" s="17"/>
    </row>
    <row r="137" spans="1:6" x14ac:dyDescent="0.2">
      <c r="A137" s="8"/>
      <c r="B137" s="8"/>
      <c r="C137" s="201">
        <v>125</v>
      </c>
      <c r="D137" s="202" t="s">
        <v>463</v>
      </c>
      <c r="E137" s="202" t="s">
        <v>464</v>
      </c>
      <c r="F137" s="17"/>
    </row>
    <row r="138" spans="1:6" ht="25.5" x14ac:dyDescent="0.2">
      <c r="A138" s="8"/>
      <c r="B138" s="8"/>
      <c r="C138" s="201">
        <v>126</v>
      </c>
      <c r="D138" s="202" t="s">
        <v>465</v>
      </c>
      <c r="E138" s="202" t="s">
        <v>466</v>
      </c>
      <c r="F138" s="17"/>
    </row>
    <row r="139" spans="1:6" x14ac:dyDescent="0.2">
      <c r="A139" s="8"/>
      <c r="B139" s="8"/>
      <c r="C139" s="201">
        <v>127</v>
      </c>
      <c r="D139" s="202" t="s">
        <v>467</v>
      </c>
      <c r="E139" s="202" t="s">
        <v>468</v>
      </c>
      <c r="F139" s="17"/>
    </row>
    <row r="140" spans="1:6" ht="25.5" x14ac:dyDescent="0.2">
      <c r="A140" s="8"/>
      <c r="B140" s="8"/>
      <c r="C140" s="201">
        <v>128</v>
      </c>
      <c r="D140" s="202" t="s">
        <v>469</v>
      </c>
      <c r="E140" s="202" t="s">
        <v>470</v>
      </c>
      <c r="F140" s="17"/>
    </row>
    <row r="141" spans="1:6" x14ac:dyDescent="0.2">
      <c r="A141" s="8"/>
      <c r="B141" s="8"/>
      <c r="C141" s="201">
        <v>129</v>
      </c>
      <c r="D141" s="202" t="s">
        <v>471</v>
      </c>
      <c r="E141" s="202" t="s">
        <v>472</v>
      </c>
      <c r="F141" s="17"/>
    </row>
    <row r="142" spans="1:6" x14ac:dyDescent="0.2">
      <c r="A142" s="8"/>
      <c r="B142" s="8"/>
      <c r="C142" s="201">
        <v>130</v>
      </c>
      <c r="D142" s="202" t="s">
        <v>473</v>
      </c>
      <c r="E142" s="202" t="s">
        <v>474</v>
      </c>
      <c r="F142" s="17"/>
    </row>
    <row r="143" spans="1:6" x14ac:dyDescent="0.2">
      <c r="A143" s="8"/>
      <c r="B143" s="8"/>
      <c r="C143" s="201">
        <v>131</v>
      </c>
      <c r="D143" s="202" t="s">
        <v>475</v>
      </c>
      <c r="E143" s="202" t="s">
        <v>476</v>
      </c>
      <c r="F143" s="17"/>
    </row>
    <row r="144" spans="1:6" x14ac:dyDescent="0.2">
      <c r="A144" s="8"/>
      <c r="B144" s="8"/>
      <c r="C144" s="201">
        <v>132</v>
      </c>
      <c r="D144" s="202" t="s">
        <v>295</v>
      </c>
      <c r="E144" s="202" t="s">
        <v>98</v>
      </c>
      <c r="F144" s="17"/>
    </row>
    <row r="145" spans="1:6" x14ac:dyDescent="0.2">
      <c r="A145" s="8"/>
      <c r="B145" s="8"/>
      <c r="C145" s="201">
        <v>133</v>
      </c>
      <c r="D145" s="202" t="s">
        <v>477</v>
      </c>
      <c r="E145" s="202" t="s">
        <v>478</v>
      </c>
      <c r="F145" s="17"/>
    </row>
    <row r="146" spans="1:6" x14ac:dyDescent="0.2">
      <c r="A146" s="8"/>
      <c r="B146" s="8"/>
      <c r="C146" s="201">
        <v>134</v>
      </c>
      <c r="D146" s="202" t="s">
        <v>479</v>
      </c>
      <c r="E146" s="202" t="s">
        <v>214</v>
      </c>
      <c r="F146" s="17"/>
    </row>
    <row r="147" spans="1:6" x14ac:dyDescent="0.2">
      <c r="A147" s="8"/>
      <c r="B147" s="8"/>
      <c r="C147" s="201">
        <v>135</v>
      </c>
      <c r="D147" s="202" t="s">
        <v>219</v>
      </c>
      <c r="E147" s="202" t="s">
        <v>226</v>
      </c>
      <c r="F147" s="17"/>
    </row>
    <row r="148" spans="1:6" x14ac:dyDescent="0.2">
      <c r="A148" s="8"/>
      <c r="B148" s="8"/>
      <c r="C148" s="201">
        <v>136</v>
      </c>
      <c r="D148" s="202" t="s">
        <v>211</v>
      </c>
      <c r="E148" s="202" t="s">
        <v>480</v>
      </c>
      <c r="F148" s="17"/>
    </row>
    <row r="149" spans="1:6" x14ac:dyDescent="0.2">
      <c r="A149" s="8"/>
      <c r="B149" s="8"/>
      <c r="C149" s="201">
        <v>137</v>
      </c>
      <c r="D149" s="202" t="s">
        <v>253</v>
      </c>
      <c r="E149" s="202" t="s">
        <v>481</v>
      </c>
      <c r="F149" s="17"/>
    </row>
    <row r="150" spans="1:6" x14ac:dyDescent="0.2">
      <c r="A150" s="8"/>
      <c r="B150" s="8"/>
      <c r="C150" s="201">
        <v>138</v>
      </c>
      <c r="D150" s="202" t="s">
        <v>482</v>
      </c>
      <c r="E150" s="202" t="s">
        <v>483</v>
      </c>
      <c r="F150" s="17"/>
    </row>
    <row r="151" spans="1:6" x14ac:dyDescent="0.2">
      <c r="A151" s="8"/>
      <c r="B151" s="8"/>
      <c r="C151" s="201">
        <v>139</v>
      </c>
      <c r="D151" s="202" t="s">
        <v>296</v>
      </c>
      <c r="E151" s="202" t="s">
        <v>484</v>
      </c>
      <c r="F151" s="17"/>
    </row>
    <row r="152" spans="1:6" x14ac:dyDescent="0.2">
      <c r="A152" s="8"/>
      <c r="B152" s="8"/>
      <c r="C152" s="201">
        <v>140</v>
      </c>
      <c r="D152" s="202" t="s">
        <v>207</v>
      </c>
      <c r="E152" s="202" t="s">
        <v>485</v>
      </c>
      <c r="F152" s="17"/>
    </row>
    <row r="153" spans="1:6" ht="25.5" x14ac:dyDescent="0.2">
      <c r="A153" s="8"/>
      <c r="B153" s="8"/>
      <c r="C153" s="201">
        <v>141</v>
      </c>
      <c r="D153" s="202" t="s">
        <v>486</v>
      </c>
      <c r="E153" s="202" t="s">
        <v>487</v>
      </c>
      <c r="F153" s="17"/>
    </row>
    <row r="154" spans="1:6" x14ac:dyDescent="0.2">
      <c r="A154" s="8"/>
      <c r="B154" s="8"/>
      <c r="C154" s="201">
        <v>142</v>
      </c>
      <c r="D154" s="202" t="s">
        <v>207</v>
      </c>
      <c r="E154" s="202" t="s">
        <v>488</v>
      </c>
      <c r="F154" s="17"/>
    </row>
    <row r="155" spans="1:6" x14ac:dyDescent="0.2">
      <c r="A155" s="8"/>
      <c r="B155" s="8"/>
      <c r="C155" s="201">
        <v>143</v>
      </c>
      <c r="D155" s="202" t="s">
        <v>489</v>
      </c>
      <c r="E155" s="202" t="s">
        <v>490</v>
      </c>
      <c r="F155" s="17"/>
    </row>
    <row r="156" spans="1:6" x14ac:dyDescent="0.2">
      <c r="A156" s="8"/>
      <c r="B156" s="8"/>
      <c r="C156" s="201">
        <v>144</v>
      </c>
      <c r="D156" s="202" t="s">
        <v>242</v>
      </c>
      <c r="E156" s="202" t="s">
        <v>491</v>
      </c>
      <c r="F156" s="17"/>
    </row>
    <row r="157" spans="1:6" x14ac:dyDescent="0.2">
      <c r="A157" s="8"/>
      <c r="B157" s="8"/>
      <c r="C157" s="201">
        <v>145</v>
      </c>
      <c r="D157" s="202" t="s">
        <v>285</v>
      </c>
      <c r="E157" s="202" t="s">
        <v>290</v>
      </c>
      <c r="F157" s="17"/>
    </row>
    <row r="158" spans="1:6" x14ac:dyDescent="0.2">
      <c r="A158" s="8"/>
      <c r="B158" s="8"/>
      <c r="C158" s="201">
        <v>146</v>
      </c>
      <c r="D158" s="202" t="s">
        <v>284</v>
      </c>
      <c r="E158" s="202" t="s">
        <v>492</v>
      </c>
      <c r="F158" s="17"/>
    </row>
    <row r="159" spans="1:6" x14ac:dyDescent="0.2">
      <c r="A159" s="8"/>
      <c r="B159" s="8"/>
      <c r="C159" s="201">
        <v>147</v>
      </c>
      <c r="D159" s="202" t="s">
        <v>224</v>
      </c>
      <c r="E159" s="202" t="s">
        <v>320</v>
      </c>
      <c r="F159" s="17"/>
    </row>
    <row r="160" spans="1:6" x14ac:dyDescent="0.2">
      <c r="A160" s="8"/>
      <c r="B160" s="8"/>
      <c r="C160" s="201">
        <v>148</v>
      </c>
      <c r="D160" s="202" t="s">
        <v>493</v>
      </c>
      <c r="E160" s="202" t="s">
        <v>494</v>
      </c>
      <c r="F160" s="17"/>
    </row>
    <row r="161" spans="1:6" x14ac:dyDescent="0.2">
      <c r="A161" s="8"/>
      <c r="B161" s="8"/>
      <c r="C161" s="201">
        <v>149</v>
      </c>
      <c r="D161" s="202" t="s">
        <v>495</v>
      </c>
      <c r="E161" s="202" t="s">
        <v>496</v>
      </c>
      <c r="F161" s="17"/>
    </row>
    <row r="162" spans="1:6" x14ac:dyDescent="0.2">
      <c r="A162" s="8"/>
      <c r="B162" s="8"/>
      <c r="C162" s="201">
        <v>150</v>
      </c>
      <c r="D162" s="202" t="s">
        <v>497</v>
      </c>
      <c r="E162" s="202" t="s">
        <v>320</v>
      </c>
      <c r="F162" s="17"/>
    </row>
    <row r="163" spans="1:6" x14ac:dyDescent="0.2">
      <c r="A163" s="8"/>
      <c r="B163" s="8"/>
      <c r="C163" s="201">
        <v>151</v>
      </c>
      <c r="D163" s="202" t="s">
        <v>498</v>
      </c>
      <c r="E163" s="202" t="s">
        <v>499</v>
      </c>
      <c r="F163" s="17"/>
    </row>
    <row r="164" spans="1:6" x14ac:dyDescent="0.2">
      <c r="A164" s="8"/>
      <c r="B164" s="8"/>
      <c r="C164" s="201">
        <v>152</v>
      </c>
      <c r="D164" s="202" t="s">
        <v>500</v>
      </c>
      <c r="E164" s="202" t="s">
        <v>225</v>
      </c>
      <c r="F164" s="17"/>
    </row>
    <row r="165" spans="1:6" ht="25.5" x14ac:dyDescent="0.2">
      <c r="A165" s="8"/>
      <c r="B165" s="8"/>
      <c r="C165" s="201">
        <v>153</v>
      </c>
      <c r="D165" s="202" t="s">
        <v>243</v>
      </c>
      <c r="E165" s="202" t="s">
        <v>501</v>
      </c>
      <c r="F165" s="17"/>
    </row>
    <row r="166" spans="1:6" x14ac:dyDescent="0.2">
      <c r="A166" s="8"/>
      <c r="B166" s="8"/>
      <c r="C166" s="201">
        <v>154</v>
      </c>
      <c r="D166" s="202" t="s">
        <v>286</v>
      </c>
      <c r="E166" s="202" t="s">
        <v>320</v>
      </c>
      <c r="F166" s="17"/>
    </row>
    <row r="167" spans="1:6" x14ac:dyDescent="0.2">
      <c r="A167" s="8"/>
      <c r="B167" s="8"/>
      <c r="C167" s="201">
        <v>155</v>
      </c>
      <c r="D167" s="202" t="s">
        <v>287</v>
      </c>
      <c r="E167" s="202" t="s">
        <v>502</v>
      </c>
      <c r="F167" s="17"/>
    </row>
    <row r="168" spans="1:6" x14ac:dyDescent="0.2">
      <c r="A168" s="8"/>
      <c r="B168" s="8"/>
      <c r="C168" s="201">
        <v>156</v>
      </c>
      <c r="D168" s="202" t="s">
        <v>208</v>
      </c>
      <c r="E168" s="202" t="s">
        <v>503</v>
      </c>
      <c r="F168" s="17"/>
    </row>
    <row r="169" spans="1:6" x14ac:dyDescent="0.2">
      <c r="A169" s="8"/>
      <c r="B169" s="8"/>
      <c r="C169" s="201">
        <v>157</v>
      </c>
      <c r="D169" s="202" t="s">
        <v>240</v>
      </c>
      <c r="E169" s="202" t="s">
        <v>320</v>
      </c>
      <c r="F169" s="17"/>
    </row>
    <row r="170" spans="1:6" ht="25.5" x14ac:dyDescent="0.2">
      <c r="A170" s="8"/>
      <c r="B170" s="8"/>
      <c r="C170" s="201">
        <v>158</v>
      </c>
      <c r="D170" s="202" t="s">
        <v>232</v>
      </c>
      <c r="E170" s="202" t="s">
        <v>504</v>
      </c>
      <c r="F170" s="17"/>
    </row>
    <row r="171" spans="1:6" x14ac:dyDescent="0.2">
      <c r="A171" s="8"/>
      <c r="B171" s="8"/>
      <c r="C171" s="201">
        <v>159</v>
      </c>
      <c r="D171" s="202" t="s">
        <v>505</v>
      </c>
      <c r="E171" s="202" t="s">
        <v>503</v>
      </c>
      <c r="F171" s="17"/>
    </row>
    <row r="172" spans="1:6" x14ac:dyDescent="0.2">
      <c r="A172" s="8"/>
      <c r="B172" s="8"/>
      <c r="C172" s="201">
        <v>160</v>
      </c>
      <c r="D172" s="202" t="s">
        <v>216</v>
      </c>
      <c r="E172" s="202" t="s">
        <v>320</v>
      </c>
      <c r="F172" s="17"/>
    </row>
    <row r="173" spans="1:6" x14ac:dyDescent="0.2">
      <c r="A173" s="8"/>
      <c r="B173" s="8"/>
      <c r="C173" s="201">
        <v>161</v>
      </c>
      <c r="D173" s="202" t="s">
        <v>473</v>
      </c>
      <c r="E173" s="202" t="s">
        <v>506</v>
      </c>
      <c r="F173" s="17"/>
    </row>
    <row r="174" spans="1:6" x14ac:dyDescent="0.2">
      <c r="A174" s="8"/>
      <c r="B174" s="8"/>
      <c r="C174" s="201">
        <v>162</v>
      </c>
      <c r="D174" s="202" t="s">
        <v>507</v>
      </c>
      <c r="E174" s="202" t="s">
        <v>119</v>
      </c>
      <c r="F174" s="17"/>
    </row>
    <row r="175" spans="1:6" x14ac:dyDescent="0.2">
      <c r="A175" s="8"/>
      <c r="B175" s="8"/>
      <c r="C175" s="201">
        <v>163</v>
      </c>
      <c r="D175" s="202" t="s">
        <v>508</v>
      </c>
      <c r="E175" s="202" t="s">
        <v>509</v>
      </c>
      <c r="F175" s="17"/>
    </row>
    <row r="176" spans="1:6" ht="25.5" x14ac:dyDescent="0.2">
      <c r="A176" s="8"/>
      <c r="B176" s="8"/>
      <c r="C176" s="201">
        <v>164</v>
      </c>
      <c r="D176" s="202" t="s">
        <v>510</v>
      </c>
      <c r="E176" s="202" t="s">
        <v>320</v>
      </c>
      <c r="F176" s="17"/>
    </row>
    <row r="177" spans="1:6" x14ac:dyDescent="0.2">
      <c r="A177" s="8"/>
      <c r="B177" s="8"/>
      <c r="C177" s="201">
        <v>165</v>
      </c>
      <c r="D177" s="202" t="s">
        <v>222</v>
      </c>
      <c r="E177" s="202" t="s">
        <v>511</v>
      </c>
      <c r="F177" s="17"/>
    </row>
    <row r="178" spans="1:6" ht="25.5" x14ac:dyDescent="0.2">
      <c r="A178" s="8"/>
      <c r="B178" s="8"/>
      <c r="C178" s="201">
        <v>166</v>
      </c>
      <c r="D178" s="202" t="s">
        <v>512</v>
      </c>
      <c r="E178" s="202" t="s">
        <v>225</v>
      </c>
      <c r="F178" s="17"/>
    </row>
    <row r="179" spans="1:6" x14ac:dyDescent="0.2">
      <c r="A179" s="8"/>
      <c r="B179" s="8"/>
      <c r="C179" s="201">
        <v>167</v>
      </c>
      <c r="D179" s="202" t="s">
        <v>513</v>
      </c>
      <c r="E179" s="202" t="s">
        <v>121</v>
      </c>
      <c r="F179" s="17"/>
    </row>
    <row r="180" spans="1:6" x14ac:dyDescent="0.2">
      <c r="A180" s="8"/>
      <c r="B180" s="8"/>
      <c r="C180" s="201">
        <v>168</v>
      </c>
      <c r="D180" s="202" t="s">
        <v>514</v>
      </c>
      <c r="E180" s="202" t="s">
        <v>116</v>
      </c>
      <c r="F180" s="17"/>
    </row>
    <row r="181" spans="1:6" x14ac:dyDescent="0.2">
      <c r="A181" s="8"/>
      <c r="B181" s="8"/>
      <c r="C181" s="201">
        <v>169</v>
      </c>
      <c r="D181" s="202" t="s">
        <v>515</v>
      </c>
      <c r="E181" s="202" t="s">
        <v>320</v>
      </c>
      <c r="F181" s="17"/>
    </row>
    <row r="182" spans="1:6" x14ac:dyDescent="0.2">
      <c r="A182" s="8"/>
      <c r="B182" s="8"/>
      <c r="C182" s="201">
        <v>170</v>
      </c>
      <c r="D182" s="202" t="s">
        <v>516</v>
      </c>
      <c r="E182" s="202" t="s">
        <v>517</v>
      </c>
      <c r="F182" s="17"/>
    </row>
    <row r="183" spans="1:6" x14ac:dyDescent="0.2">
      <c r="A183" s="8"/>
      <c r="B183" s="8"/>
      <c r="C183" s="201">
        <v>171</v>
      </c>
      <c r="D183" s="202" t="s">
        <v>518</v>
      </c>
      <c r="E183" s="202" t="s">
        <v>227</v>
      </c>
      <c r="F183" s="17"/>
    </row>
    <row r="184" spans="1:6" x14ac:dyDescent="0.2">
      <c r="A184" s="8"/>
      <c r="B184" s="8"/>
      <c r="C184" s="201">
        <v>172</v>
      </c>
      <c r="D184" s="202" t="s">
        <v>519</v>
      </c>
      <c r="E184" s="202" t="s">
        <v>520</v>
      </c>
      <c r="F184" s="17"/>
    </row>
    <row r="185" spans="1:6" ht="25.5" x14ac:dyDescent="0.2">
      <c r="A185" s="8"/>
      <c r="B185" s="8"/>
      <c r="C185" s="201">
        <v>173</v>
      </c>
      <c r="D185" s="202" t="s">
        <v>521</v>
      </c>
      <c r="E185" s="202" t="s">
        <v>522</v>
      </c>
      <c r="F185" s="17"/>
    </row>
    <row r="186" spans="1:6" x14ac:dyDescent="0.2">
      <c r="A186" s="8"/>
      <c r="B186" s="8"/>
      <c r="C186" s="201">
        <v>174</v>
      </c>
      <c r="D186" s="202" t="s">
        <v>251</v>
      </c>
      <c r="E186" s="202" t="s">
        <v>214</v>
      </c>
      <c r="F186" s="17"/>
    </row>
    <row r="187" spans="1:6" x14ac:dyDescent="0.2">
      <c r="A187" s="8"/>
      <c r="B187" s="8"/>
      <c r="C187" s="201">
        <v>175</v>
      </c>
      <c r="D187" s="202" t="s">
        <v>523</v>
      </c>
      <c r="E187" s="202" t="s">
        <v>266</v>
      </c>
      <c r="F187" s="17"/>
    </row>
    <row r="188" spans="1:6" x14ac:dyDescent="0.2">
      <c r="A188" s="8"/>
      <c r="B188" s="8"/>
      <c r="C188" s="201">
        <v>176</v>
      </c>
      <c r="D188" s="202" t="s">
        <v>524</v>
      </c>
      <c r="E188" s="202" t="s">
        <v>525</v>
      </c>
      <c r="F188" s="17"/>
    </row>
    <row r="189" spans="1:6" x14ac:dyDescent="0.2">
      <c r="A189" s="8"/>
      <c r="B189" s="8"/>
      <c r="C189" s="201">
        <v>177</v>
      </c>
      <c r="D189" s="202" t="s">
        <v>526</v>
      </c>
      <c r="E189" s="202" t="s">
        <v>227</v>
      </c>
      <c r="F189" s="17"/>
    </row>
    <row r="190" spans="1:6" x14ac:dyDescent="0.2">
      <c r="A190" s="8"/>
      <c r="B190" s="8"/>
      <c r="C190" s="201">
        <v>178</v>
      </c>
      <c r="D190" s="202" t="s">
        <v>288</v>
      </c>
      <c r="E190" s="202" t="s">
        <v>527</v>
      </c>
      <c r="F190" s="17"/>
    </row>
    <row r="191" spans="1:6" x14ac:dyDescent="0.2">
      <c r="A191" s="8"/>
      <c r="B191" s="8"/>
      <c r="C191" s="201">
        <v>179</v>
      </c>
      <c r="D191" s="202" t="s">
        <v>259</v>
      </c>
      <c r="E191" s="202" t="s">
        <v>104</v>
      </c>
      <c r="F191" s="17"/>
    </row>
    <row r="192" spans="1:6" x14ac:dyDescent="0.2">
      <c r="A192" s="8"/>
      <c r="B192" s="8"/>
      <c r="C192" s="201">
        <v>180</v>
      </c>
      <c r="D192" s="202" t="s">
        <v>329</v>
      </c>
      <c r="E192" s="202" t="s">
        <v>320</v>
      </c>
      <c r="F192" s="17"/>
    </row>
    <row r="193" spans="1:6" x14ac:dyDescent="0.2">
      <c r="A193" s="8"/>
      <c r="B193" s="8"/>
      <c r="C193" s="201">
        <v>181</v>
      </c>
      <c r="D193" s="202" t="s">
        <v>528</v>
      </c>
      <c r="E193" s="202" t="s">
        <v>529</v>
      </c>
      <c r="F193" s="17"/>
    </row>
    <row r="194" spans="1:6" x14ac:dyDescent="0.2">
      <c r="A194" s="8"/>
      <c r="B194" s="8"/>
      <c r="C194" s="201">
        <v>182</v>
      </c>
      <c r="D194" s="202" t="s">
        <v>479</v>
      </c>
      <c r="E194" s="202" t="s">
        <v>320</v>
      </c>
      <c r="F194" s="17"/>
    </row>
    <row r="195" spans="1:6" x14ac:dyDescent="0.2">
      <c r="A195" s="8"/>
      <c r="B195" s="8"/>
      <c r="C195" s="201">
        <v>183</v>
      </c>
      <c r="D195" s="202" t="s">
        <v>530</v>
      </c>
      <c r="E195" s="202" t="s">
        <v>531</v>
      </c>
      <c r="F195" s="17"/>
    </row>
    <row r="196" spans="1:6" x14ac:dyDescent="0.2">
      <c r="A196" s="8"/>
      <c r="B196" s="8"/>
      <c r="C196" s="201">
        <v>184</v>
      </c>
      <c r="D196" s="202" t="s">
        <v>532</v>
      </c>
      <c r="E196" s="202" t="s">
        <v>533</v>
      </c>
      <c r="F196" s="17"/>
    </row>
    <row r="197" spans="1:6" x14ac:dyDescent="0.2">
      <c r="A197" s="8"/>
      <c r="B197" s="8"/>
      <c r="C197" s="201">
        <v>185</v>
      </c>
      <c r="D197" s="202" t="s">
        <v>534</v>
      </c>
      <c r="E197" s="202" t="s">
        <v>252</v>
      </c>
      <c r="F197" s="17"/>
    </row>
    <row r="198" spans="1:6" x14ac:dyDescent="0.2">
      <c r="A198" s="8"/>
      <c r="B198" s="8"/>
      <c r="C198" s="201">
        <v>186</v>
      </c>
      <c r="D198" s="202" t="s">
        <v>535</v>
      </c>
      <c r="E198" s="202" t="s">
        <v>320</v>
      </c>
      <c r="F198" s="17"/>
    </row>
    <row r="199" spans="1:6" x14ac:dyDescent="0.2">
      <c r="A199" s="8"/>
      <c r="B199" s="8"/>
      <c r="C199" s="201">
        <v>187</v>
      </c>
      <c r="D199" s="202" t="s">
        <v>536</v>
      </c>
      <c r="E199" s="202" t="s">
        <v>121</v>
      </c>
      <c r="F199" s="17"/>
    </row>
    <row r="200" spans="1:6" x14ac:dyDescent="0.2">
      <c r="A200" s="8"/>
      <c r="B200" s="8"/>
      <c r="C200" s="201">
        <v>188</v>
      </c>
      <c r="D200" s="202" t="s">
        <v>537</v>
      </c>
      <c r="E200" s="202" t="s">
        <v>225</v>
      </c>
      <c r="F200" s="17"/>
    </row>
    <row r="201" spans="1:6" x14ac:dyDescent="0.2">
      <c r="A201" s="8"/>
      <c r="B201" s="8"/>
      <c r="C201" s="201">
        <v>189</v>
      </c>
      <c r="D201" s="202" t="s">
        <v>538</v>
      </c>
      <c r="E201" s="202" t="s">
        <v>98</v>
      </c>
      <c r="F201" s="17"/>
    </row>
    <row r="202" spans="1:6" x14ac:dyDescent="0.2">
      <c r="A202" s="8"/>
      <c r="B202" s="8"/>
      <c r="C202" s="201">
        <v>190</v>
      </c>
      <c r="D202" s="202" t="s">
        <v>211</v>
      </c>
      <c r="E202" s="202" t="s">
        <v>320</v>
      </c>
      <c r="F202" s="17"/>
    </row>
    <row r="203" spans="1:6" x14ac:dyDescent="0.2">
      <c r="A203" s="8"/>
      <c r="B203" s="8"/>
      <c r="C203" s="201">
        <v>191</v>
      </c>
      <c r="D203" s="202" t="s">
        <v>539</v>
      </c>
      <c r="E203" s="202" t="s">
        <v>320</v>
      </c>
      <c r="F203" s="17"/>
    </row>
    <row r="204" spans="1:6" x14ac:dyDescent="0.2">
      <c r="A204" s="8"/>
      <c r="B204" s="8"/>
      <c r="C204" s="201">
        <v>192</v>
      </c>
      <c r="D204" s="202" t="s">
        <v>540</v>
      </c>
      <c r="E204" s="202" t="s">
        <v>541</v>
      </c>
      <c r="F204" s="17"/>
    </row>
    <row r="205" spans="1:6" x14ac:dyDescent="0.2">
      <c r="A205" s="8"/>
      <c r="B205" s="8"/>
      <c r="C205" s="201">
        <v>193</v>
      </c>
      <c r="D205" s="202" t="s">
        <v>542</v>
      </c>
      <c r="E205" s="202" t="s">
        <v>543</v>
      </c>
      <c r="F205" s="17"/>
    </row>
    <row r="206" spans="1:6" x14ac:dyDescent="0.2">
      <c r="A206" s="8"/>
      <c r="B206" s="8"/>
      <c r="C206" s="201">
        <v>194</v>
      </c>
      <c r="D206" s="202" t="s">
        <v>544</v>
      </c>
      <c r="E206" s="202" t="s">
        <v>227</v>
      </c>
      <c r="F206" s="17"/>
    </row>
    <row r="207" spans="1:6" x14ac:dyDescent="0.2">
      <c r="A207" s="8"/>
      <c r="B207" s="8"/>
      <c r="C207" s="201">
        <v>195</v>
      </c>
      <c r="D207" s="202" t="s">
        <v>204</v>
      </c>
      <c r="E207" s="202" t="s">
        <v>98</v>
      </c>
      <c r="F207" s="17"/>
    </row>
    <row r="208" spans="1:6" x14ac:dyDescent="0.2">
      <c r="A208" s="8"/>
      <c r="B208" s="8"/>
      <c r="C208" s="201">
        <v>196</v>
      </c>
      <c r="D208" s="202" t="s">
        <v>545</v>
      </c>
      <c r="E208" s="202" t="s">
        <v>113</v>
      </c>
      <c r="F208" s="17"/>
    </row>
    <row r="209" spans="1:6" x14ac:dyDescent="0.2">
      <c r="A209" s="8"/>
      <c r="B209" s="8"/>
      <c r="C209" s="201">
        <v>197</v>
      </c>
      <c r="D209" s="202" t="s">
        <v>204</v>
      </c>
      <c r="E209" s="202" t="s">
        <v>546</v>
      </c>
      <c r="F209" s="17"/>
    </row>
    <row r="210" spans="1:6" x14ac:dyDescent="0.2">
      <c r="A210" s="8"/>
      <c r="B210" s="8"/>
      <c r="C210" s="201">
        <v>198</v>
      </c>
      <c r="D210" s="202" t="s">
        <v>236</v>
      </c>
      <c r="E210" s="202" t="s">
        <v>547</v>
      </c>
      <c r="F210" s="17"/>
    </row>
    <row r="211" spans="1:6" x14ac:dyDescent="0.2">
      <c r="A211" s="8"/>
      <c r="B211" s="8"/>
      <c r="C211" s="201">
        <v>199</v>
      </c>
      <c r="D211" s="202" t="s">
        <v>548</v>
      </c>
      <c r="E211" s="202" t="s">
        <v>320</v>
      </c>
      <c r="F211" s="17"/>
    </row>
    <row r="212" spans="1:6" x14ac:dyDescent="0.2">
      <c r="A212" s="8"/>
      <c r="B212" s="8"/>
      <c r="C212" s="201">
        <v>200</v>
      </c>
      <c r="D212" s="202" t="s">
        <v>223</v>
      </c>
      <c r="E212" s="202" t="s">
        <v>549</v>
      </c>
      <c r="F212" s="17"/>
    </row>
    <row r="213" spans="1:6" x14ac:dyDescent="0.2">
      <c r="A213" s="8"/>
      <c r="B213" s="8"/>
      <c r="C213" s="201">
        <v>201</v>
      </c>
      <c r="D213" s="202" t="s">
        <v>316</v>
      </c>
      <c r="E213" s="202" t="s">
        <v>320</v>
      </c>
      <c r="F213" s="17"/>
    </row>
    <row r="214" spans="1:6" x14ac:dyDescent="0.2">
      <c r="A214" s="8"/>
      <c r="B214" s="8"/>
      <c r="C214" s="201">
        <v>202</v>
      </c>
      <c r="D214" s="202" t="s">
        <v>272</v>
      </c>
      <c r="E214" s="202" t="s">
        <v>550</v>
      </c>
      <c r="F214" s="17"/>
    </row>
    <row r="215" spans="1:6" x14ac:dyDescent="0.2">
      <c r="A215" s="8"/>
      <c r="B215" s="8"/>
      <c r="C215" s="201">
        <v>203</v>
      </c>
      <c r="D215" s="202" t="s">
        <v>100</v>
      </c>
      <c r="E215" s="202" t="s">
        <v>551</v>
      </c>
      <c r="F215" s="17"/>
    </row>
    <row r="216" spans="1:6" x14ac:dyDescent="0.2">
      <c r="A216" s="8"/>
      <c r="B216" s="8"/>
      <c r="C216" s="201">
        <v>204</v>
      </c>
      <c r="D216" s="202" t="s">
        <v>552</v>
      </c>
      <c r="E216" s="202" t="s">
        <v>553</v>
      </c>
      <c r="F216" s="17"/>
    </row>
    <row r="217" spans="1:6" x14ac:dyDescent="0.2">
      <c r="A217" s="8"/>
      <c r="B217" s="8"/>
      <c r="C217" s="201">
        <v>205</v>
      </c>
      <c r="D217" s="202" t="s">
        <v>554</v>
      </c>
      <c r="E217" s="202" t="s">
        <v>555</v>
      </c>
      <c r="F217" s="17"/>
    </row>
    <row r="218" spans="1:6" ht="25.5" x14ac:dyDescent="0.2">
      <c r="A218" s="8"/>
      <c r="B218" s="8"/>
      <c r="C218" s="201">
        <v>206</v>
      </c>
      <c r="D218" s="202" t="s">
        <v>556</v>
      </c>
      <c r="E218" s="202" t="s">
        <v>557</v>
      </c>
      <c r="F218" s="17"/>
    </row>
    <row r="219" spans="1:6" x14ac:dyDescent="0.2">
      <c r="A219" s="8"/>
      <c r="B219" s="8"/>
      <c r="C219" s="201">
        <v>207</v>
      </c>
      <c r="D219" s="202" t="s">
        <v>558</v>
      </c>
      <c r="E219" s="202" t="s">
        <v>559</v>
      </c>
      <c r="F219" s="17"/>
    </row>
    <row r="220" spans="1:6" x14ac:dyDescent="0.2">
      <c r="A220" s="8"/>
      <c r="B220" s="8"/>
      <c r="C220" s="201">
        <v>208</v>
      </c>
      <c r="D220" s="202" t="s">
        <v>232</v>
      </c>
      <c r="E220" s="202" t="s">
        <v>560</v>
      </c>
      <c r="F220" s="17"/>
    </row>
    <row r="221" spans="1:6" x14ac:dyDescent="0.2">
      <c r="A221" s="8"/>
      <c r="B221" s="8"/>
      <c r="C221" s="201">
        <v>209</v>
      </c>
      <c r="D221" s="202" t="s">
        <v>561</v>
      </c>
      <c r="E221" s="202" t="s">
        <v>562</v>
      </c>
      <c r="F221" s="17"/>
    </row>
    <row r="222" spans="1:6" ht="25.5" x14ac:dyDescent="0.2">
      <c r="A222" s="8"/>
      <c r="B222" s="8"/>
      <c r="C222" s="201">
        <v>210</v>
      </c>
      <c r="D222" s="202" t="s">
        <v>563</v>
      </c>
      <c r="E222" s="202" t="s">
        <v>320</v>
      </c>
      <c r="F222" s="17"/>
    </row>
    <row r="223" spans="1:6" x14ac:dyDescent="0.2">
      <c r="A223" s="8"/>
      <c r="B223" s="8"/>
      <c r="C223" s="201">
        <v>211</v>
      </c>
      <c r="D223" s="202" t="s">
        <v>289</v>
      </c>
      <c r="E223" s="202" t="s">
        <v>564</v>
      </c>
      <c r="F223" s="17"/>
    </row>
    <row r="224" spans="1:6" ht="25.5" x14ac:dyDescent="0.2">
      <c r="A224" s="8"/>
      <c r="B224" s="8"/>
      <c r="C224" s="201">
        <v>212</v>
      </c>
      <c r="D224" s="202" t="s">
        <v>207</v>
      </c>
      <c r="E224" s="202" t="s">
        <v>565</v>
      </c>
      <c r="F224" s="17"/>
    </row>
    <row r="225" spans="1:6" x14ac:dyDescent="0.2">
      <c r="A225" s="8"/>
      <c r="B225" s="8"/>
      <c r="C225" s="201">
        <v>213</v>
      </c>
      <c r="D225" s="202" t="s">
        <v>566</v>
      </c>
      <c r="E225" s="202" t="s">
        <v>567</v>
      </c>
      <c r="F225" s="17"/>
    </row>
    <row r="226" spans="1:6" x14ac:dyDescent="0.2">
      <c r="A226" s="8"/>
      <c r="B226" s="8"/>
      <c r="C226" s="201">
        <v>214</v>
      </c>
      <c r="D226" s="202" t="s">
        <v>100</v>
      </c>
      <c r="E226" s="202" t="s">
        <v>568</v>
      </c>
      <c r="F226" s="17"/>
    </row>
    <row r="227" spans="1:6" x14ac:dyDescent="0.2">
      <c r="A227" s="8"/>
      <c r="B227" s="8"/>
      <c r="C227" s="201">
        <v>215</v>
      </c>
      <c r="D227" s="202" t="s">
        <v>236</v>
      </c>
      <c r="E227" s="202" t="s">
        <v>320</v>
      </c>
      <c r="F227" s="17"/>
    </row>
    <row r="228" spans="1:6" x14ac:dyDescent="0.2">
      <c r="A228" s="8"/>
      <c r="B228" s="8"/>
      <c r="C228" s="201">
        <v>216</v>
      </c>
      <c r="D228" s="202" t="s">
        <v>569</v>
      </c>
      <c r="E228" s="202" t="s">
        <v>320</v>
      </c>
      <c r="F228" s="17"/>
    </row>
    <row r="229" spans="1:6" x14ac:dyDescent="0.2">
      <c r="A229" s="8"/>
      <c r="B229" s="8"/>
      <c r="C229" s="201">
        <v>217</v>
      </c>
      <c r="D229" s="202" t="s">
        <v>249</v>
      </c>
      <c r="E229" s="202" t="s">
        <v>121</v>
      </c>
      <c r="F229" s="17"/>
    </row>
    <row r="230" spans="1:6" x14ac:dyDescent="0.2">
      <c r="A230" s="8"/>
      <c r="B230" s="8"/>
      <c r="C230" s="201">
        <v>218</v>
      </c>
      <c r="D230" s="202" t="s">
        <v>570</v>
      </c>
      <c r="E230" s="202" t="s">
        <v>571</v>
      </c>
      <c r="F230" s="17"/>
    </row>
    <row r="231" spans="1:6" x14ac:dyDescent="0.2">
      <c r="A231" s="8"/>
      <c r="B231" s="8"/>
      <c r="C231" s="201">
        <v>219</v>
      </c>
      <c r="D231" s="202" t="s">
        <v>572</v>
      </c>
      <c r="E231" s="202" t="s">
        <v>320</v>
      </c>
      <c r="F231" s="17"/>
    </row>
    <row r="232" spans="1:6" x14ac:dyDescent="0.2">
      <c r="A232" s="8"/>
      <c r="B232" s="8"/>
      <c r="C232" s="201">
        <v>220</v>
      </c>
      <c r="D232" s="202" t="s">
        <v>573</v>
      </c>
      <c r="E232" s="202" t="s">
        <v>214</v>
      </c>
      <c r="F232" s="17"/>
    </row>
    <row r="233" spans="1:6" x14ac:dyDescent="0.2">
      <c r="A233" s="8"/>
      <c r="B233" s="8"/>
      <c r="C233" s="201">
        <v>221</v>
      </c>
      <c r="D233" s="202" t="s">
        <v>574</v>
      </c>
      <c r="E233" s="202" t="s">
        <v>214</v>
      </c>
      <c r="F233" s="17"/>
    </row>
    <row r="234" spans="1:6" x14ac:dyDescent="0.2">
      <c r="A234" s="8"/>
      <c r="B234" s="8"/>
      <c r="C234" s="201">
        <v>222</v>
      </c>
      <c r="D234" s="202" t="s">
        <v>575</v>
      </c>
      <c r="E234" s="202" t="s">
        <v>234</v>
      </c>
      <c r="F234" s="17"/>
    </row>
    <row r="235" spans="1:6" x14ac:dyDescent="0.2">
      <c r="A235" s="8"/>
      <c r="B235" s="8"/>
      <c r="C235" s="201">
        <v>223</v>
      </c>
      <c r="D235" s="202" t="s">
        <v>243</v>
      </c>
      <c r="E235" s="202" t="s">
        <v>320</v>
      </c>
      <c r="F235" s="17"/>
    </row>
    <row r="236" spans="1:6" x14ac:dyDescent="0.2">
      <c r="A236" s="8"/>
      <c r="B236" s="8"/>
      <c r="C236" s="201">
        <v>224</v>
      </c>
      <c r="D236" s="202" t="s">
        <v>224</v>
      </c>
      <c r="E236" s="202" t="s">
        <v>576</v>
      </c>
      <c r="F236" s="17"/>
    </row>
    <row r="237" spans="1:6" x14ac:dyDescent="0.2">
      <c r="A237" s="8"/>
      <c r="B237" s="8"/>
      <c r="C237" s="201">
        <v>225</v>
      </c>
      <c r="D237" s="202" t="s">
        <v>232</v>
      </c>
      <c r="E237" s="202" t="s">
        <v>320</v>
      </c>
      <c r="F237" s="17"/>
    </row>
    <row r="238" spans="1:6" x14ac:dyDescent="0.2">
      <c r="A238" s="8"/>
      <c r="B238" s="8"/>
      <c r="C238" s="201">
        <v>226</v>
      </c>
      <c r="D238" s="202" t="s">
        <v>577</v>
      </c>
      <c r="E238" s="202" t="s">
        <v>320</v>
      </c>
      <c r="F238" s="17"/>
    </row>
    <row r="239" spans="1:6" x14ac:dyDescent="0.2">
      <c r="A239" s="8"/>
      <c r="B239" s="8"/>
      <c r="C239" s="201">
        <v>227</v>
      </c>
      <c r="D239" s="202" t="s">
        <v>578</v>
      </c>
      <c r="E239" s="202" t="s">
        <v>579</v>
      </c>
      <c r="F239" s="17"/>
    </row>
    <row r="240" spans="1:6" x14ac:dyDescent="0.2">
      <c r="A240" s="8"/>
      <c r="B240" s="8"/>
      <c r="C240" s="201">
        <v>228</v>
      </c>
      <c r="D240" s="202" t="s">
        <v>211</v>
      </c>
      <c r="E240" s="202" t="s">
        <v>320</v>
      </c>
      <c r="F240" s="17"/>
    </row>
    <row r="241" spans="1:6" x14ac:dyDescent="0.2">
      <c r="A241" s="8"/>
      <c r="B241" s="8"/>
      <c r="C241" s="201">
        <v>229</v>
      </c>
      <c r="D241" s="202" t="s">
        <v>228</v>
      </c>
      <c r="E241" s="202" t="s">
        <v>320</v>
      </c>
      <c r="F241" s="17"/>
    </row>
    <row r="242" spans="1:6" x14ac:dyDescent="0.2">
      <c r="A242" s="8"/>
      <c r="B242" s="8"/>
      <c r="C242" s="201">
        <v>230</v>
      </c>
      <c r="D242" s="202" t="s">
        <v>580</v>
      </c>
      <c r="E242" s="202" t="s">
        <v>581</v>
      </c>
      <c r="F242" s="17"/>
    </row>
    <row r="243" spans="1:6" x14ac:dyDescent="0.2">
      <c r="A243" s="8"/>
      <c r="B243" s="8"/>
      <c r="C243" s="201">
        <v>231</v>
      </c>
      <c r="D243" s="202" t="s">
        <v>582</v>
      </c>
      <c r="E243" s="202" t="s">
        <v>583</v>
      </c>
      <c r="F243" s="17"/>
    </row>
    <row r="244" spans="1:6" x14ac:dyDescent="0.2">
      <c r="A244" s="8"/>
      <c r="B244" s="8"/>
      <c r="C244" s="201">
        <v>232</v>
      </c>
      <c r="D244" s="202" t="s">
        <v>232</v>
      </c>
      <c r="E244" s="202" t="s">
        <v>269</v>
      </c>
      <c r="F244" s="17"/>
    </row>
    <row r="245" spans="1:6" x14ac:dyDescent="0.2">
      <c r="A245" s="8"/>
      <c r="B245" s="8"/>
      <c r="C245" s="201">
        <v>233</v>
      </c>
      <c r="D245" s="202" t="s">
        <v>293</v>
      </c>
      <c r="E245" s="202" t="s">
        <v>320</v>
      </c>
      <c r="F245" s="17"/>
    </row>
    <row r="246" spans="1:6" x14ac:dyDescent="0.2">
      <c r="A246" s="8"/>
      <c r="B246" s="8"/>
      <c r="C246" s="201">
        <v>234</v>
      </c>
      <c r="D246" s="202" t="s">
        <v>264</v>
      </c>
      <c r="E246" s="202" t="s">
        <v>241</v>
      </c>
      <c r="F246" s="17"/>
    </row>
    <row r="247" spans="1:6" x14ac:dyDescent="0.2">
      <c r="A247" s="8"/>
      <c r="B247" s="8"/>
      <c r="C247" s="201">
        <v>235</v>
      </c>
      <c r="D247" s="202" t="s">
        <v>584</v>
      </c>
      <c r="E247" s="202" t="s">
        <v>585</v>
      </c>
      <c r="F247" s="17"/>
    </row>
    <row r="248" spans="1:6" x14ac:dyDescent="0.2">
      <c r="A248" s="8"/>
      <c r="B248" s="8"/>
      <c r="C248" s="201">
        <v>236</v>
      </c>
      <c r="D248" s="202" t="s">
        <v>586</v>
      </c>
      <c r="E248" s="202" t="s">
        <v>320</v>
      </c>
      <c r="F248" s="17"/>
    </row>
    <row r="249" spans="1:6" x14ac:dyDescent="0.2">
      <c r="A249" s="8"/>
      <c r="B249" s="8"/>
      <c r="C249" s="201">
        <v>237</v>
      </c>
      <c r="D249" s="202" t="s">
        <v>584</v>
      </c>
      <c r="E249" s="202" t="s">
        <v>587</v>
      </c>
      <c r="F249" s="17"/>
    </row>
    <row r="250" spans="1:6" x14ac:dyDescent="0.2">
      <c r="A250" s="8"/>
      <c r="B250" s="8"/>
      <c r="C250" s="201">
        <v>238</v>
      </c>
      <c r="D250" s="202" t="s">
        <v>588</v>
      </c>
      <c r="E250" s="202" t="s">
        <v>589</v>
      </c>
      <c r="F250" s="17"/>
    </row>
    <row r="251" spans="1:6" x14ac:dyDescent="0.2">
      <c r="A251" s="8"/>
      <c r="B251" s="8"/>
      <c r="C251" s="201">
        <v>239</v>
      </c>
      <c r="D251" s="202" t="s">
        <v>590</v>
      </c>
      <c r="E251" s="202" t="s">
        <v>591</v>
      </c>
      <c r="F251" s="17"/>
    </row>
    <row r="252" spans="1:6" x14ac:dyDescent="0.2">
      <c r="A252" s="8"/>
      <c r="B252" s="8"/>
      <c r="C252" s="201">
        <v>240</v>
      </c>
      <c r="D252" s="202" t="s">
        <v>219</v>
      </c>
      <c r="E252" s="202" t="s">
        <v>592</v>
      </c>
      <c r="F252" s="17"/>
    </row>
    <row r="253" spans="1:6" x14ac:dyDescent="0.2">
      <c r="A253" s="8"/>
      <c r="B253" s="8"/>
      <c r="C253" s="201">
        <v>241</v>
      </c>
      <c r="D253" s="202" t="s">
        <v>277</v>
      </c>
      <c r="E253" s="202" t="s">
        <v>320</v>
      </c>
      <c r="F253" s="17"/>
    </row>
    <row r="254" spans="1:6" x14ac:dyDescent="0.2">
      <c r="A254" s="8"/>
      <c r="B254" s="8"/>
      <c r="C254" s="201">
        <v>242</v>
      </c>
      <c r="D254" s="202" t="s">
        <v>593</v>
      </c>
      <c r="E254" s="202" t="s">
        <v>226</v>
      </c>
      <c r="F254" s="17"/>
    </row>
    <row r="255" spans="1:6" x14ac:dyDescent="0.2">
      <c r="A255" s="8"/>
      <c r="B255" s="8"/>
      <c r="C255" s="201">
        <v>243</v>
      </c>
      <c r="D255" s="202" t="s">
        <v>281</v>
      </c>
      <c r="E255" s="202" t="s">
        <v>300</v>
      </c>
      <c r="F255" s="17"/>
    </row>
    <row r="256" spans="1:6" x14ac:dyDescent="0.2">
      <c r="A256" s="8"/>
      <c r="B256" s="8"/>
      <c r="C256" s="201">
        <v>244</v>
      </c>
      <c r="D256" s="202" t="s">
        <v>303</v>
      </c>
      <c r="E256" s="202" t="s">
        <v>320</v>
      </c>
      <c r="F256" s="17"/>
    </row>
    <row r="257" spans="1:6" x14ac:dyDescent="0.2">
      <c r="A257" s="8"/>
      <c r="B257" s="8"/>
      <c r="C257" s="201">
        <v>245</v>
      </c>
      <c r="D257" s="202" t="s">
        <v>594</v>
      </c>
      <c r="E257" s="202" t="s">
        <v>595</v>
      </c>
      <c r="F257" s="17"/>
    </row>
    <row r="258" spans="1:6" x14ac:dyDescent="0.2">
      <c r="A258" s="8"/>
      <c r="B258" s="8"/>
      <c r="C258" s="201">
        <v>246</v>
      </c>
      <c r="D258" s="202" t="s">
        <v>596</v>
      </c>
      <c r="E258" s="202" t="s">
        <v>280</v>
      </c>
      <c r="F258" s="17"/>
    </row>
    <row r="259" spans="1:6" x14ac:dyDescent="0.2">
      <c r="A259" s="8"/>
      <c r="B259" s="8"/>
      <c r="C259" s="201">
        <v>247</v>
      </c>
      <c r="D259" s="202" t="s">
        <v>245</v>
      </c>
      <c r="E259" s="202" t="s">
        <v>597</v>
      </c>
      <c r="F259" s="17"/>
    </row>
    <row r="260" spans="1:6" x14ac:dyDescent="0.2">
      <c r="A260" s="8"/>
      <c r="B260" s="8"/>
      <c r="C260" s="201">
        <v>248</v>
      </c>
      <c r="D260" s="202" t="s">
        <v>262</v>
      </c>
      <c r="E260" s="202" t="s">
        <v>598</v>
      </c>
      <c r="F260" s="17"/>
    </row>
    <row r="261" spans="1:6" ht="25.5" x14ac:dyDescent="0.2">
      <c r="A261" s="8"/>
      <c r="B261" s="8"/>
      <c r="C261" s="201">
        <v>249</v>
      </c>
      <c r="D261" s="202" t="s">
        <v>219</v>
      </c>
      <c r="E261" s="202" t="s">
        <v>599</v>
      </c>
      <c r="F261" s="17"/>
    </row>
    <row r="262" spans="1:6" x14ac:dyDescent="0.2">
      <c r="A262" s="8"/>
      <c r="B262" s="8"/>
      <c r="C262" s="201">
        <v>250</v>
      </c>
      <c r="D262" s="202" t="s">
        <v>600</v>
      </c>
      <c r="E262" s="202" t="s">
        <v>601</v>
      </c>
      <c r="F262" s="17"/>
    </row>
    <row r="263" spans="1:6" x14ac:dyDescent="0.2">
      <c r="A263" s="8"/>
      <c r="B263" s="8"/>
      <c r="C263" s="201">
        <v>251</v>
      </c>
      <c r="D263" s="202" t="s">
        <v>602</v>
      </c>
      <c r="E263" s="202" t="s">
        <v>320</v>
      </c>
      <c r="F263" s="17"/>
    </row>
    <row r="264" spans="1:6" x14ac:dyDescent="0.2">
      <c r="A264" s="8"/>
      <c r="B264" s="8"/>
      <c r="C264" s="201">
        <v>252</v>
      </c>
      <c r="D264" s="202" t="s">
        <v>603</v>
      </c>
      <c r="E264" s="202" t="s">
        <v>604</v>
      </c>
      <c r="F264" s="17"/>
    </row>
    <row r="265" spans="1:6" ht="25.5" x14ac:dyDescent="0.2">
      <c r="A265" s="8"/>
      <c r="B265" s="8"/>
      <c r="C265" s="201">
        <v>253</v>
      </c>
      <c r="D265" s="202" t="s">
        <v>605</v>
      </c>
      <c r="E265" s="202" t="s">
        <v>320</v>
      </c>
      <c r="F265" s="17"/>
    </row>
    <row r="266" spans="1:6" x14ac:dyDescent="0.2">
      <c r="A266" s="8"/>
      <c r="B266" s="8"/>
      <c r="C266" s="201">
        <v>254</v>
      </c>
      <c r="D266" s="202" t="s">
        <v>235</v>
      </c>
      <c r="E266" s="202" t="s">
        <v>606</v>
      </c>
      <c r="F266" s="17"/>
    </row>
    <row r="267" spans="1:6" x14ac:dyDescent="0.2">
      <c r="A267" s="8"/>
      <c r="B267" s="8"/>
      <c r="C267" s="201">
        <v>255</v>
      </c>
      <c r="D267" s="202" t="s">
        <v>232</v>
      </c>
      <c r="E267" s="202" t="s">
        <v>297</v>
      </c>
      <c r="F267" s="17"/>
    </row>
    <row r="268" spans="1:6" x14ac:dyDescent="0.2">
      <c r="A268" s="8"/>
      <c r="B268" s="8"/>
      <c r="C268" s="201">
        <v>256</v>
      </c>
      <c r="D268" s="202" t="s">
        <v>292</v>
      </c>
      <c r="E268" s="202" t="s">
        <v>238</v>
      </c>
      <c r="F268" s="17"/>
    </row>
    <row r="269" spans="1:6" x14ac:dyDescent="0.2">
      <c r="A269" s="8"/>
      <c r="B269" s="8"/>
      <c r="C269" s="201">
        <v>257</v>
      </c>
      <c r="D269" s="202" t="s">
        <v>607</v>
      </c>
      <c r="E269" s="202" t="s">
        <v>608</v>
      </c>
      <c r="F269" s="17"/>
    </row>
    <row r="270" spans="1:6" x14ac:dyDescent="0.2">
      <c r="A270" s="8"/>
      <c r="B270" s="8"/>
      <c r="C270" s="201">
        <v>258</v>
      </c>
      <c r="D270" s="202" t="s">
        <v>224</v>
      </c>
      <c r="E270" s="202" t="s">
        <v>113</v>
      </c>
      <c r="F270" s="17"/>
    </row>
    <row r="271" spans="1:6" x14ac:dyDescent="0.2">
      <c r="A271" s="8"/>
      <c r="B271" s="8"/>
      <c r="C271" s="201">
        <v>259</v>
      </c>
      <c r="D271" s="202" t="s">
        <v>242</v>
      </c>
      <c r="E271" s="202" t="s">
        <v>609</v>
      </c>
      <c r="F271" s="17"/>
    </row>
    <row r="272" spans="1:6" x14ac:dyDescent="0.2">
      <c r="A272" s="8"/>
      <c r="B272" s="8"/>
      <c r="C272" s="201">
        <v>260</v>
      </c>
      <c r="D272" s="202" t="s">
        <v>223</v>
      </c>
      <c r="E272" s="202" t="s">
        <v>610</v>
      </c>
      <c r="F272" s="17"/>
    </row>
    <row r="273" spans="1:6" ht="25.5" x14ac:dyDescent="0.2">
      <c r="A273" s="8"/>
      <c r="B273" s="8"/>
      <c r="C273" s="201">
        <v>261</v>
      </c>
      <c r="D273" s="202" t="s">
        <v>611</v>
      </c>
      <c r="E273" s="202" t="s">
        <v>612</v>
      </c>
      <c r="F273" s="17"/>
    </row>
    <row r="274" spans="1:6" x14ac:dyDescent="0.2">
      <c r="A274" s="8"/>
      <c r="B274" s="8"/>
      <c r="C274" s="201">
        <v>262</v>
      </c>
      <c r="D274" s="202" t="s">
        <v>613</v>
      </c>
      <c r="E274" s="202" t="s">
        <v>234</v>
      </c>
      <c r="F274" s="17"/>
    </row>
    <row r="275" spans="1:6" ht="25.5" x14ac:dyDescent="0.2">
      <c r="A275" s="8"/>
      <c r="B275" s="8"/>
      <c r="C275" s="201">
        <v>263</v>
      </c>
      <c r="D275" s="202" t="s">
        <v>220</v>
      </c>
      <c r="E275" s="202" t="s">
        <v>614</v>
      </c>
      <c r="F275" s="17"/>
    </row>
    <row r="276" spans="1:6" ht="25.5" x14ac:dyDescent="0.2">
      <c r="A276" s="8"/>
      <c r="B276" s="8"/>
      <c r="C276" s="201">
        <v>264</v>
      </c>
      <c r="D276" s="202" t="s">
        <v>615</v>
      </c>
      <c r="E276" s="202" t="s">
        <v>98</v>
      </c>
      <c r="F276" s="17"/>
    </row>
    <row r="277" spans="1:6" ht="25.5" x14ac:dyDescent="0.2">
      <c r="A277" s="8"/>
      <c r="B277" s="8"/>
      <c r="C277" s="201">
        <v>265</v>
      </c>
      <c r="D277" s="202" t="s">
        <v>219</v>
      </c>
      <c r="E277" s="202" t="s">
        <v>616</v>
      </c>
      <c r="F277" s="17"/>
    </row>
    <row r="278" spans="1:6" x14ac:dyDescent="0.2">
      <c r="A278" s="8"/>
      <c r="B278" s="8"/>
      <c r="C278" s="201">
        <v>266</v>
      </c>
      <c r="D278" s="202" t="s">
        <v>284</v>
      </c>
      <c r="E278" s="202" t="s">
        <v>617</v>
      </c>
      <c r="F278" s="17"/>
    </row>
    <row r="279" spans="1:6" ht="25.5" x14ac:dyDescent="0.2">
      <c r="A279" s="8"/>
      <c r="B279" s="8"/>
      <c r="C279" s="201">
        <v>267</v>
      </c>
      <c r="D279" s="202" t="s">
        <v>204</v>
      </c>
      <c r="E279" s="202" t="s">
        <v>618</v>
      </c>
      <c r="F279" s="17"/>
    </row>
    <row r="280" spans="1:6" x14ac:dyDescent="0.2">
      <c r="A280" s="8"/>
      <c r="B280" s="8"/>
      <c r="C280" s="201">
        <v>268</v>
      </c>
      <c r="D280" s="202" t="s">
        <v>258</v>
      </c>
      <c r="E280" s="202" t="s">
        <v>280</v>
      </c>
      <c r="F280" s="17"/>
    </row>
    <row r="281" spans="1:6" x14ac:dyDescent="0.2">
      <c r="A281" s="8"/>
      <c r="B281" s="8"/>
      <c r="C281" s="201">
        <v>269</v>
      </c>
      <c r="D281" s="202" t="s">
        <v>316</v>
      </c>
      <c r="E281" s="202" t="s">
        <v>98</v>
      </c>
      <c r="F281" s="17"/>
    </row>
    <row r="282" spans="1:6" x14ac:dyDescent="0.2">
      <c r="A282" s="8"/>
      <c r="B282" s="8"/>
      <c r="C282" s="201">
        <v>270</v>
      </c>
      <c r="D282" s="202" t="s">
        <v>619</v>
      </c>
      <c r="E282" s="202" t="s">
        <v>620</v>
      </c>
      <c r="F282" s="17"/>
    </row>
    <row r="283" spans="1:6" x14ac:dyDescent="0.2">
      <c r="A283" s="8"/>
      <c r="B283" s="8"/>
      <c r="C283" s="201">
        <v>271</v>
      </c>
      <c r="D283" s="202" t="s">
        <v>621</v>
      </c>
      <c r="E283" s="202" t="s">
        <v>263</v>
      </c>
      <c r="F283" s="17"/>
    </row>
    <row r="284" spans="1:6" x14ac:dyDescent="0.2">
      <c r="A284" s="8"/>
      <c r="B284" s="8"/>
      <c r="C284" s="201">
        <v>272</v>
      </c>
      <c r="D284" s="202" t="s">
        <v>291</v>
      </c>
      <c r="E284" s="202" t="s">
        <v>98</v>
      </c>
      <c r="F284" s="17"/>
    </row>
    <row r="285" spans="1:6" x14ac:dyDescent="0.2">
      <c r="A285" s="8"/>
      <c r="B285" s="8"/>
      <c r="C285" s="201">
        <v>273</v>
      </c>
      <c r="D285" s="202" t="s">
        <v>218</v>
      </c>
      <c r="E285" s="202" t="s">
        <v>214</v>
      </c>
      <c r="F285" s="17"/>
    </row>
    <row r="286" spans="1:6" x14ac:dyDescent="0.2">
      <c r="A286" s="8"/>
      <c r="B286" s="8"/>
      <c r="C286" s="201">
        <v>274</v>
      </c>
      <c r="D286" s="202" t="s">
        <v>253</v>
      </c>
      <c r="E286" s="202" t="s">
        <v>622</v>
      </c>
      <c r="F286" s="17"/>
    </row>
    <row r="287" spans="1:6" x14ac:dyDescent="0.2">
      <c r="A287" s="8"/>
      <c r="B287" s="8"/>
      <c r="C287" s="201">
        <v>275</v>
      </c>
      <c r="D287" s="202" t="s">
        <v>248</v>
      </c>
      <c r="E287" s="202" t="s">
        <v>623</v>
      </c>
      <c r="F287" s="17"/>
    </row>
    <row r="288" spans="1:6" ht="25.5" x14ac:dyDescent="0.2">
      <c r="A288" s="8"/>
      <c r="B288" s="8"/>
      <c r="C288" s="201">
        <v>276</v>
      </c>
      <c r="D288" s="202" t="s">
        <v>624</v>
      </c>
      <c r="E288" s="202" t="s">
        <v>625</v>
      </c>
      <c r="F288" s="17"/>
    </row>
    <row r="289" spans="1:6" x14ac:dyDescent="0.2">
      <c r="A289" s="8"/>
      <c r="B289" s="8"/>
      <c r="C289" s="201">
        <v>277</v>
      </c>
      <c r="D289" s="202" t="s">
        <v>626</v>
      </c>
      <c r="E289" s="202" t="s">
        <v>627</v>
      </c>
      <c r="F289" s="17"/>
    </row>
    <row r="290" spans="1:6" x14ac:dyDescent="0.2">
      <c r="A290" s="8"/>
      <c r="B290" s="8"/>
      <c r="C290" s="201">
        <v>278</v>
      </c>
      <c r="D290" s="202" t="s">
        <v>245</v>
      </c>
      <c r="E290" s="202" t="s">
        <v>628</v>
      </c>
      <c r="F290" s="17"/>
    </row>
    <row r="291" spans="1:6" x14ac:dyDescent="0.2">
      <c r="A291" s="8"/>
      <c r="B291" s="8"/>
      <c r="C291" s="201">
        <v>279</v>
      </c>
      <c r="D291" s="202" t="s">
        <v>629</v>
      </c>
      <c r="E291" s="202" t="s">
        <v>630</v>
      </c>
      <c r="F291" s="17"/>
    </row>
    <row r="292" spans="1:6" x14ac:dyDescent="0.2">
      <c r="A292" s="8"/>
      <c r="B292" s="8"/>
      <c r="C292" s="201">
        <v>280</v>
      </c>
      <c r="D292" s="202" t="s">
        <v>631</v>
      </c>
      <c r="E292" s="202" t="s">
        <v>632</v>
      </c>
      <c r="F292" s="17"/>
    </row>
    <row r="293" spans="1:6" ht="25.5" x14ac:dyDescent="0.2">
      <c r="A293" s="8"/>
      <c r="B293" s="8"/>
      <c r="C293" s="201">
        <v>281</v>
      </c>
      <c r="D293" s="202" t="s">
        <v>633</v>
      </c>
      <c r="E293" s="202" t="s">
        <v>634</v>
      </c>
      <c r="F293" s="17"/>
    </row>
    <row r="294" spans="1:6" ht="25.5" x14ac:dyDescent="0.2">
      <c r="A294" s="8"/>
      <c r="B294" s="8"/>
      <c r="C294" s="201">
        <v>282</v>
      </c>
      <c r="D294" s="202" t="s">
        <v>635</v>
      </c>
      <c r="E294" s="202" t="s">
        <v>636</v>
      </c>
      <c r="F294" s="17"/>
    </row>
    <row r="295" spans="1:6" x14ac:dyDescent="0.2">
      <c r="A295" s="8"/>
      <c r="B295" s="8"/>
      <c r="C295" s="201">
        <v>283</v>
      </c>
      <c r="D295" s="202" t="s">
        <v>637</v>
      </c>
      <c r="E295" s="202" t="s">
        <v>638</v>
      </c>
      <c r="F295" s="17"/>
    </row>
    <row r="296" spans="1:6" ht="25.5" x14ac:dyDescent="0.2">
      <c r="A296" s="8"/>
      <c r="B296" s="8"/>
      <c r="C296" s="201">
        <v>284</v>
      </c>
      <c r="D296" s="202" t="s">
        <v>639</v>
      </c>
      <c r="E296" s="202" t="s">
        <v>640</v>
      </c>
      <c r="F296" s="17"/>
    </row>
    <row r="297" spans="1:6" x14ac:dyDescent="0.2">
      <c r="A297" s="8"/>
      <c r="B297" s="8"/>
      <c r="C297" s="201">
        <v>285</v>
      </c>
      <c r="D297" s="202" t="s">
        <v>267</v>
      </c>
      <c r="E297" s="202" t="s">
        <v>320</v>
      </c>
      <c r="F297" s="17"/>
    </row>
    <row r="298" spans="1:6" x14ac:dyDescent="0.2">
      <c r="A298" s="8"/>
      <c r="B298" s="8"/>
      <c r="C298" s="201">
        <v>286</v>
      </c>
      <c r="D298" s="202" t="s">
        <v>641</v>
      </c>
      <c r="E298" s="202" t="s">
        <v>642</v>
      </c>
      <c r="F298" s="17"/>
    </row>
    <row r="299" spans="1:6" x14ac:dyDescent="0.2">
      <c r="A299" s="8"/>
      <c r="B299" s="8"/>
      <c r="C299" s="201">
        <v>287</v>
      </c>
      <c r="D299" s="202" t="s">
        <v>643</v>
      </c>
      <c r="E299" s="202" t="s">
        <v>644</v>
      </c>
      <c r="F299" s="17"/>
    </row>
    <row r="300" spans="1:6" x14ac:dyDescent="0.2">
      <c r="A300" s="8"/>
      <c r="B300" s="8"/>
      <c r="C300" s="201">
        <v>288</v>
      </c>
      <c r="D300" s="202" t="s">
        <v>645</v>
      </c>
      <c r="E300" s="202" t="s">
        <v>320</v>
      </c>
      <c r="F300" s="17"/>
    </row>
    <row r="301" spans="1:6" x14ac:dyDescent="0.2">
      <c r="A301" s="8"/>
      <c r="B301" s="8"/>
      <c r="C301" s="201">
        <v>289</v>
      </c>
      <c r="D301" s="202" t="s">
        <v>646</v>
      </c>
      <c r="E301" s="202" t="s">
        <v>214</v>
      </c>
      <c r="F301" s="17"/>
    </row>
    <row r="302" spans="1:6" x14ac:dyDescent="0.2">
      <c r="A302" s="8"/>
      <c r="B302" s="8"/>
      <c r="C302" s="201">
        <v>290</v>
      </c>
      <c r="D302" s="202" t="s">
        <v>647</v>
      </c>
      <c r="E302" s="202" t="s">
        <v>648</v>
      </c>
      <c r="F302" s="17"/>
    </row>
    <row r="303" spans="1:6" ht="25.5" x14ac:dyDescent="0.2">
      <c r="A303" s="8"/>
      <c r="B303" s="8"/>
      <c r="C303" s="201">
        <v>291</v>
      </c>
      <c r="D303" s="202" t="s">
        <v>649</v>
      </c>
      <c r="E303" s="202" t="s">
        <v>650</v>
      </c>
      <c r="F303" s="17"/>
    </row>
    <row r="304" spans="1:6" x14ac:dyDescent="0.2">
      <c r="A304" s="8"/>
      <c r="B304" s="8"/>
      <c r="C304" s="201">
        <v>292</v>
      </c>
      <c r="D304" s="202" t="s">
        <v>651</v>
      </c>
      <c r="E304" s="202" t="s">
        <v>652</v>
      </c>
      <c r="F304" s="17"/>
    </row>
    <row r="305" spans="1:6" x14ac:dyDescent="0.2">
      <c r="A305" s="8"/>
      <c r="B305" s="8"/>
      <c r="C305" s="201">
        <v>293</v>
      </c>
      <c r="D305" s="202" t="s">
        <v>653</v>
      </c>
      <c r="E305" s="202" t="s">
        <v>320</v>
      </c>
      <c r="F305" s="17"/>
    </row>
    <row r="306" spans="1:6" x14ac:dyDescent="0.2">
      <c r="A306" s="8"/>
      <c r="B306" s="8"/>
      <c r="C306" s="201">
        <v>294</v>
      </c>
      <c r="D306" s="202" t="s">
        <v>654</v>
      </c>
      <c r="E306" s="202" t="s">
        <v>655</v>
      </c>
      <c r="F306" s="17"/>
    </row>
    <row r="307" spans="1:6" x14ac:dyDescent="0.2">
      <c r="A307" s="8"/>
      <c r="B307" s="8"/>
      <c r="C307" s="201">
        <v>295</v>
      </c>
      <c r="D307" s="202" t="s">
        <v>656</v>
      </c>
      <c r="E307" s="202" t="s">
        <v>305</v>
      </c>
      <c r="F307" s="17"/>
    </row>
    <row r="308" spans="1:6" ht="25.5" x14ac:dyDescent="0.2">
      <c r="A308" s="8"/>
      <c r="B308" s="8"/>
      <c r="C308" s="201">
        <v>296</v>
      </c>
      <c r="D308" s="202" t="s">
        <v>657</v>
      </c>
      <c r="E308" s="202" t="s">
        <v>658</v>
      </c>
      <c r="F308" s="17"/>
    </row>
    <row r="309" spans="1:6" x14ac:dyDescent="0.2">
      <c r="A309" s="8"/>
      <c r="B309" s="8"/>
      <c r="C309" s="201">
        <v>297</v>
      </c>
      <c r="D309" s="202" t="s">
        <v>659</v>
      </c>
      <c r="E309" s="202" t="s">
        <v>660</v>
      </c>
      <c r="F309" s="17"/>
    </row>
    <row r="310" spans="1:6" x14ac:dyDescent="0.2">
      <c r="A310" s="8"/>
      <c r="B310" s="8"/>
      <c r="C310" s="201">
        <v>298</v>
      </c>
      <c r="D310" s="202" t="s">
        <v>661</v>
      </c>
      <c r="E310" s="202" t="s">
        <v>121</v>
      </c>
      <c r="F310" s="17"/>
    </row>
    <row r="311" spans="1:6" x14ac:dyDescent="0.2">
      <c r="A311" s="8"/>
      <c r="B311" s="8"/>
      <c r="C311" s="201">
        <v>299</v>
      </c>
      <c r="D311" s="202" t="s">
        <v>662</v>
      </c>
      <c r="E311" s="202" t="s">
        <v>663</v>
      </c>
      <c r="F311" s="17"/>
    </row>
    <row r="312" spans="1:6" x14ac:dyDescent="0.2">
      <c r="A312" s="8"/>
      <c r="B312" s="8"/>
      <c r="C312" s="201">
        <v>300</v>
      </c>
      <c r="D312" s="202" t="s">
        <v>204</v>
      </c>
      <c r="E312" s="202" t="s">
        <v>121</v>
      </c>
      <c r="F312" s="17"/>
    </row>
    <row r="313" spans="1:6" x14ac:dyDescent="0.2">
      <c r="A313" s="8"/>
      <c r="B313" s="8"/>
      <c r="C313" s="201">
        <v>301</v>
      </c>
      <c r="D313" s="202" t="s">
        <v>664</v>
      </c>
      <c r="E313" s="202" t="s">
        <v>381</v>
      </c>
      <c r="F313" s="17"/>
    </row>
    <row r="314" spans="1:6" x14ac:dyDescent="0.2">
      <c r="A314" s="8"/>
      <c r="B314" s="8"/>
      <c r="C314" s="201">
        <v>302</v>
      </c>
      <c r="D314" s="202" t="s">
        <v>665</v>
      </c>
      <c r="E314" s="202" t="s">
        <v>666</v>
      </c>
      <c r="F314" s="17"/>
    </row>
    <row r="315" spans="1:6" x14ac:dyDescent="0.2">
      <c r="A315" s="8"/>
      <c r="B315" s="8"/>
      <c r="C315" s="201">
        <v>303</v>
      </c>
      <c r="D315" s="202" t="s">
        <v>667</v>
      </c>
      <c r="E315" s="202" t="s">
        <v>668</v>
      </c>
      <c r="F315" s="17"/>
    </row>
    <row r="316" spans="1:6" x14ac:dyDescent="0.2">
      <c r="A316" s="8"/>
      <c r="B316" s="8"/>
      <c r="C316" s="201">
        <v>304</v>
      </c>
      <c r="D316" s="202" t="s">
        <v>669</v>
      </c>
      <c r="E316" s="202" t="s">
        <v>320</v>
      </c>
      <c r="F316" s="17"/>
    </row>
    <row r="317" spans="1:6" x14ac:dyDescent="0.2">
      <c r="A317" s="8"/>
      <c r="B317" s="8"/>
      <c r="C317" s="201">
        <v>305</v>
      </c>
      <c r="D317" s="202" t="s">
        <v>670</v>
      </c>
      <c r="E317" s="202" t="s">
        <v>110</v>
      </c>
      <c r="F317" s="17"/>
    </row>
    <row r="318" spans="1:6" x14ac:dyDescent="0.2">
      <c r="A318" s="8"/>
      <c r="B318" s="8"/>
      <c r="C318" s="201">
        <v>306</v>
      </c>
      <c r="D318" s="202" t="s">
        <v>215</v>
      </c>
      <c r="E318" s="202" t="s">
        <v>671</v>
      </c>
      <c r="F318" s="17"/>
    </row>
    <row r="319" spans="1:6" x14ac:dyDescent="0.2">
      <c r="A319" s="8"/>
      <c r="B319" s="8"/>
      <c r="C319" s="201">
        <v>307</v>
      </c>
      <c r="D319" s="202" t="s">
        <v>229</v>
      </c>
      <c r="E319" s="202" t="s">
        <v>299</v>
      </c>
      <c r="F319" s="17"/>
    </row>
    <row r="320" spans="1:6" x14ac:dyDescent="0.2">
      <c r="A320" s="8"/>
      <c r="B320" s="8"/>
      <c r="C320" s="201">
        <v>308</v>
      </c>
      <c r="D320" s="202" t="s">
        <v>672</v>
      </c>
      <c r="E320" s="202" t="s">
        <v>320</v>
      </c>
      <c r="F320" s="17"/>
    </row>
    <row r="321" spans="1:6" x14ac:dyDescent="0.2">
      <c r="A321" s="8"/>
      <c r="B321" s="8"/>
      <c r="C321" s="201">
        <v>309</v>
      </c>
      <c r="D321" s="202" t="s">
        <v>673</v>
      </c>
      <c r="E321" s="202" t="s">
        <v>246</v>
      </c>
      <c r="F321" s="17"/>
    </row>
    <row r="322" spans="1:6" x14ac:dyDescent="0.2">
      <c r="A322" s="8"/>
      <c r="B322" s="8"/>
      <c r="C322" s="201">
        <v>310</v>
      </c>
      <c r="D322" s="202" t="s">
        <v>220</v>
      </c>
      <c r="E322" s="202" t="s">
        <v>674</v>
      </c>
      <c r="F322" s="17"/>
    </row>
    <row r="323" spans="1:6" x14ac:dyDescent="0.2">
      <c r="A323" s="8"/>
      <c r="B323" s="8"/>
      <c r="C323" s="201">
        <v>311</v>
      </c>
      <c r="D323" s="202" t="s">
        <v>675</v>
      </c>
      <c r="E323" s="202" t="s">
        <v>118</v>
      </c>
      <c r="F323" s="17"/>
    </row>
    <row r="324" spans="1:6" x14ac:dyDescent="0.2">
      <c r="A324" s="8"/>
      <c r="B324" s="8"/>
      <c r="C324" s="201">
        <v>312</v>
      </c>
      <c r="D324" s="202" t="s">
        <v>222</v>
      </c>
      <c r="E324" s="202" t="s">
        <v>676</v>
      </c>
      <c r="F324" s="17"/>
    </row>
    <row r="325" spans="1:6" x14ac:dyDescent="0.2">
      <c r="A325" s="8"/>
      <c r="B325" s="8"/>
      <c r="C325" s="201">
        <v>313</v>
      </c>
      <c r="D325" s="202" t="s">
        <v>249</v>
      </c>
      <c r="E325" s="202" t="s">
        <v>677</v>
      </c>
      <c r="F325" s="17"/>
    </row>
    <row r="326" spans="1:6" x14ac:dyDescent="0.2">
      <c r="A326" s="8"/>
      <c r="B326" s="8"/>
      <c r="C326" s="201">
        <v>314</v>
      </c>
      <c r="D326" s="202" t="s">
        <v>678</v>
      </c>
      <c r="E326" s="202" t="s">
        <v>679</v>
      </c>
      <c r="F326" s="17"/>
    </row>
    <row r="327" spans="1:6" x14ac:dyDescent="0.2">
      <c r="A327" s="8"/>
      <c r="B327" s="8"/>
      <c r="C327" s="201">
        <v>315</v>
      </c>
      <c r="D327" s="202" t="s">
        <v>680</v>
      </c>
      <c r="E327" s="202" t="s">
        <v>681</v>
      </c>
      <c r="F327" s="17"/>
    </row>
    <row r="328" spans="1:6" x14ac:dyDescent="0.2">
      <c r="A328" s="8"/>
      <c r="B328" s="8"/>
      <c r="C328" s="201">
        <v>316</v>
      </c>
      <c r="D328" s="202" t="s">
        <v>682</v>
      </c>
      <c r="E328" s="202" t="s">
        <v>320</v>
      </c>
      <c r="F328" s="17"/>
    </row>
    <row r="329" spans="1:6" x14ac:dyDescent="0.2">
      <c r="A329" s="8"/>
      <c r="B329" s="8"/>
      <c r="C329" s="201">
        <v>317</v>
      </c>
      <c r="D329" s="202" t="s">
        <v>231</v>
      </c>
      <c r="E329" s="202" t="s">
        <v>92</v>
      </c>
      <c r="F329" s="17"/>
    </row>
    <row r="330" spans="1:6" x14ac:dyDescent="0.2">
      <c r="A330" s="8"/>
      <c r="B330" s="8"/>
      <c r="C330" s="201">
        <v>318</v>
      </c>
      <c r="D330" s="202" t="s">
        <v>257</v>
      </c>
      <c r="E330" s="202" t="s">
        <v>212</v>
      </c>
      <c r="F330" s="17"/>
    </row>
    <row r="331" spans="1:6" x14ac:dyDescent="0.2">
      <c r="A331" s="8"/>
      <c r="B331" s="8"/>
      <c r="C331" s="201">
        <v>319</v>
      </c>
      <c r="D331" s="202" t="s">
        <v>683</v>
      </c>
      <c r="E331" s="202" t="s">
        <v>684</v>
      </c>
      <c r="F331" s="17"/>
    </row>
    <row r="332" spans="1:6" x14ac:dyDescent="0.2">
      <c r="A332" s="8"/>
      <c r="B332" s="8"/>
      <c r="C332" s="201">
        <v>320</v>
      </c>
      <c r="D332" s="202" t="s">
        <v>685</v>
      </c>
      <c r="E332" s="202" t="s">
        <v>320</v>
      </c>
      <c r="F332" s="17"/>
    </row>
    <row r="333" spans="1:6" x14ac:dyDescent="0.2">
      <c r="A333" s="8"/>
      <c r="B333" s="8"/>
      <c r="C333" s="201">
        <v>321</v>
      </c>
      <c r="D333" s="202" t="s">
        <v>686</v>
      </c>
      <c r="E333" s="202" t="s">
        <v>687</v>
      </c>
      <c r="F333" s="17"/>
    </row>
    <row r="334" spans="1:6" x14ac:dyDescent="0.2">
      <c r="A334" s="8"/>
      <c r="B334" s="8"/>
      <c r="C334" s="201">
        <v>322</v>
      </c>
      <c r="D334" s="202" t="s">
        <v>688</v>
      </c>
      <c r="E334" s="202" t="s">
        <v>225</v>
      </c>
      <c r="F334" s="17"/>
    </row>
    <row r="335" spans="1:6" x14ac:dyDescent="0.2">
      <c r="A335" s="8"/>
      <c r="B335" s="8"/>
      <c r="C335" s="201">
        <v>323</v>
      </c>
      <c r="D335" s="202" t="s">
        <v>229</v>
      </c>
      <c r="E335" s="202" t="s">
        <v>689</v>
      </c>
      <c r="F335" s="17"/>
    </row>
    <row r="336" spans="1:6" x14ac:dyDescent="0.2">
      <c r="A336" s="8"/>
      <c r="B336" s="8"/>
      <c r="C336" s="201">
        <v>324</v>
      </c>
      <c r="D336" s="202" t="s">
        <v>230</v>
      </c>
      <c r="E336" s="202" t="s">
        <v>121</v>
      </c>
      <c r="F336" s="17"/>
    </row>
    <row r="337" spans="1:6" x14ac:dyDescent="0.2">
      <c r="A337" s="8"/>
      <c r="B337" s="8"/>
      <c r="C337" s="201">
        <v>325</v>
      </c>
      <c r="D337" s="202" t="s">
        <v>690</v>
      </c>
      <c r="E337" s="202" t="s">
        <v>691</v>
      </c>
      <c r="F337" s="17"/>
    </row>
    <row r="338" spans="1:6" x14ac:dyDescent="0.2">
      <c r="A338" s="8"/>
      <c r="B338" s="8"/>
      <c r="C338" s="201">
        <v>326</v>
      </c>
      <c r="D338" s="202" t="s">
        <v>219</v>
      </c>
      <c r="E338" s="202" t="s">
        <v>320</v>
      </c>
      <c r="F338" s="17"/>
    </row>
    <row r="339" spans="1:6" x14ac:dyDescent="0.2">
      <c r="A339" s="8"/>
      <c r="B339" s="8"/>
      <c r="C339" s="201">
        <v>327</v>
      </c>
      <c r="D339" s="202" t="s">
        <v>243</v>
      </c>
      <c r="E339" s="202" t="s">
        <v>246</v>
      </c>
      <c r="F339" s="17"/>
    </row>
    <row r="340" spans="1:6" ht="25.5" x14ac:dyDescent="0.2">
      <c r="A340" s="8"/>
      <c r="B340" s="8"/>
      <c r="C340" s="201">
        <v>328</v>
      </c>
      <c r="D340" s="202" t="s">
        <v>692</v>
      </c>
      <c r="E340" s="202" t="s">
        <v>320</v>
      </c>
      <c r="F340" s="17"/>
    </row>
    <row r="341" spans="1:6" x14ac:dyDescent="0.2">
      <c r="A341" s="8"/>
      <c r="B341" s="8"/>
      <c r="C341" s="201">
        <v>329</v>
      </c>
      <c r="D341" s="202" t="s">
        <v>207</v>
      </c>
      <c r="E341" s="202" t="s">
        <v>693</v>
      </c>
      <c r="F341" s="17"/>
    </row>
    <row r="342" spans="1:6" x14ac:dyDescent="0.2">
      <c r="A342" s="8"/>
      <c r="B342" s="8"/>
      <c r="C342" s="201">
        <v>330</v>
      </c>
      <c r="D342" s="202" t="s">
        <v>224</v>
      </c>
      <c r="E342" s="202" t="s">
        <v>694</v>
      </c>
      <c r="F342" s="17"/>
    </row>
    <row r="343" spans="1:6" x14ac:dyDescent="0.2">
      <c r="A343" s="8"/>
      <c r="B343" s="8"/>
      <c r="C343" s="201">
        <v>331</v>
      </c>
      <c r="D343" s="202" t="s">
        <v>253</v>
      </c>
      <c r="E343" s="202" t="s">
        <v>297</v>
      </c>
      <c r="F343" s="17"/>
    </row>
    <row r="344" spans="1:6" x14ac:dyDescent="0.2">
      <c r="A344" s="8"/>
      <c r="B344" s="8"/>
      <c r="C344" s="201">
        <v>332</v>
      </c>
      <c r="D344" s="202" t="s">
        <v>695</v>
      </c>
      <c r="E344" s="202" t="s">
        <v>696</v>
      </c>
      <c r="F344" s="17"/>
    </row>
    <row r="345" spans="1:6" x14ac:dyDescent="0.2">
      <c r="A345" s="8"/>
      <c r="B345" s="8"/>
      <c r="C345" s="201">
        <v>333</v>
      </c>
      <c r="D345" s="202" t="s">
        <v>697</v>
      </c>
      <c r="E345" s="202" t="s">
        <v>698</v>
      </c>
      <c r="F345" s="17"/>
    </row>
    <row r="346" spans="1:6" x14ac:dyDescent="0.2">
      <c r="A346" s="8"/>
      <c r="B346" s="8"/>
      <c r="C346" s="201">
        <v>334</v>
      </c>
      <c r="D346" s="202" t="s">
        <v>205</v>
      </c>
      <c r="E346" s="202" t="s">
        <v>699</v>
      </c>
      <c r="F346" s="17"/>
    </row>
    <row r="347" spans="1:6" x14ac:dyDescent="0.2">
      <c r="A347" s="8"/>
      <c r="B347" s="8"/>
      <c r="C347" s="201">
        <v>335</v>
      </c>
      <c r="D347" s="202" t="s">
        <v>220</v>
      </c>
      <c r="E347" s="202" t="s">
        <v>700</v>
      </c>
      <c r="F347" s="17"/>
    </row>
    <row r="348" spans="1:6" ht="25.5" x14ac:dyDescent="0.2">
      <c r="A348" s="8"/>
      <c r="B348" s="8"/>
      <c r="C348" s="201">
        <v>336</v>
      </c>
      <c r="D348" s="202" t="s">
        <v>221</v>
      </c>
      <c r="E348" s="202" t="s">
        <v>701</v>
      </c>
      <c r="F348" s="17"/>
    </row>
    <row r="349" spans="1:6" x14ac:dyDescent="0.2">
      <c r="A349" s="8"/>
      <c r="B349" s="8"/>
      <c r="C349" s="201">
        <v>337</v>
      </c>
      <c r="D349" s="202" t="s">
        <v>207</v>
      </c>
      <c r="E349" s="202" t="s">
        <v>256</v>
      </c>
      <c r="F349" s="17"/>
    </row>
    <row r="350" spans="1:6" x14ac:dyDescent="0.2">
      <c r="A350" s="8"/>
      <c r="B350" s="8"/>
      <c r="C350" s="201">
        <v>338</v>
      </c>
      <c r="D350" s="202" t="s">
        <v>283</v>
      </c>
      <c r="E350" s="202" t="s">
        <v>702</v>
      </c>
      <c r="F350" s="17"/>
    </row>
    <row r="351" spans="1:6" x14ac:dyDescent="0.2">
      <c r="A351" s="8"/>
      <c r="B351" s="8"/>
      <c r="C351" s="201">
        <v>339</v>
      </c>
      <c r="D351" s="202" t="s">
        <v>273</v>
      </c>
      <c r="E351" s="202" t="s">
        <v>703</v>
      </c>
      <c r="F351" s="17"/>
    </row>
    <row r="352" spans="1:6" x14ac:dyDescent="0.2">
      <c r="A352" s="8"/>
      <c r="B352" s="8"/>
      <c r="C352" s="201">
        <v>340</v>
      </c>
      <c r="D352" s="202" t="s">
        <v>207</v>
      </c>
      <c r="E352" s="202" t="s">
        <v>704</v>
      </c>
      <c r="F352" s="17"/>
    </row>
    <row r="353" spans="1:6" x14ac:dyDescent="0.2">
      <c r="A353" s="8"/>
      <c r="B353" s="8"/>
      <c r="C353" s="201">
        <v>341</v>
      </c>
      <c r="D353" s="202" t="s">
        <v>705</v>
      </c>
      <c r="E353" s="202" t="s">
        <v>239</v>
      </c>
      <c r="F353" s="17"/>
    </row>
    <row r="354" spans="1:6" ht="25.5" x14ac:dyDescent="0.2">
      <c r="A354" s="8"/>
      <c r="B354" s="8"/>
      <c r="C354" s="201">
        <v>342</v>
      </c>
      <c r="D354" s="202" t="s">
        <v>706</v>
      </c>
      <c r="E354" s="202" t="s">
        <v>707</v>
      </c>
      <c r="F354" s="17"/>
    </row>
    <row r="355" spans="1:6" x14ac:dyDescent="0.2">
      <c r="A355" s="8"/>
      <c r="B355" s="8"/>
      <c r="C355" s="201">
        <v>343</v>
      </c>
      <c r="D355" s="202" t="s">
        <v>708</v>
      </c>
      <c r="E355" s="202" t="s">
        <v>227</v>
      </c>
      <c r="F355" s="17"/>
    </row>
    <row r="356" spans="1:6" x14ac:dyDescent="0.2">
      <c r="A356" s="8"/>
      <c r="B356" s="8"/>
      <c r="C356" s="201">
        <v>344</v>
      </c>
      <c r="D356" s="202" t="s">
        <v>709</v>
      </c>
      <c r="E356" s="202" t="s">
        <v>214</v>
      </c>
      <c r="F356" s="17"/>
    </row>
    <row r="357" spans="1:6" x14ac:dyDescent="0.2">
      <c r="A357" s="8"/>
      <c r="B357" s="8"/>
      <c r="C357" s="201">
        <v>345</v>
      </c>
      <c r="D357" s="202" t="s">
        <v>100</v>
      </c>
      <c r="E357" s="202" t="s">
        <v>320</v>
      </c>
      <c r="F357" s="17"/>
    </row>
    <row r="358" spans="1:6" x14ac:dyDescent="0.2">
      <c r="A358" s="8"/>
      <c r="B358" s="8"/>
      <c r="C358" s="201">
        <v>346</v>
      </c>
      <c r="D358" s="202" t="s">
        <v>710</v>
      </c>
      <c r="E358" s="202" t="s">
        <v>247</v>
      </c>
      <c r="F358" s="17"/>
    </row>
    <row r="359" spans="1:6" x14ac:dyDescent="0.2">
      <c r="A359" s="8"/>
      <c r="B359" s="8"/>
      <c r="C359" s="201">
        <v>347</v>
      </c>
      <c r="D359" s="202" t="s">
        <v>711</v>
      </c>
      <c r="E359" s="202" t="s">
        <v>116</v>
      </c>
      <c r="F359" s="17"/>
    </row>
    <row r="360" spans="1:6" x14ac:dyDescent="0.2">
      <c r="A360" s="8"/>
      <c r="B360" s="8"/>
      <c r="C360" s="201">
        <v>348</v>
      </c>
      <c r="D360" s="202" t="s">
        <v>205</v>
      </c>
      <c r="E360" s="202" t="s">
        <v>712</v>
      </c>
      <c r="F360" s="17"/>
    </row>
    <row r="361" spans="1:6" x14ac:dyDescent="0.2">
      <c r="A361" s="8"/>
      <c r="B361" s="8"/>
      <c r="C361" s="201">
        <v>349</v>
      </c>
      <c r="D361" s="202" t="s">
        <v>215</v>
      </c>
      <c r="E361" s="202" t="s">
        <v>269</v>
      </c>
      <c r="F361" s="17"/>
    </row>
    <row r="362" spans="1:6" x14ac:dyDescent="0.2">
      <c r="A362" s="8"/>
      <c r="B362" s="8"/>
      <c r="C362" s="201">
        <v>350</v>
      </c>
      <c r="D362" s="202" t="s">
        <v>244</v>
      </c>
      <c r="E362" s="202" t="s">
        <v>226</v>
      </c>
      <c r="F362" s="17"/>
    </row>
    <row r="363" spans="1:6" x14ac:dyDescent="0.2">
      <c r="A363" s="8"/>
      <c r="B363" s="8"/>
      <c r="C363" s="201">
        <v>351</v>
      </c>
      <c r="D363" s="202" t="s">
        <v>713</v>
      </c>
      <c r="E363" s="202" t="s">
        <v>714</v>
      </c>
      <c r="F363" s="17"/>
    </row>
    <row r="364" spans="1:6" x14ac:dyDescent="0.2">
      <c r="A364" s="8"/>
      <c r="B364" s="8"/>
      <c r="C364" s="201">
        <v>352</v>
      </c>
      <c r="D364" s="202" t="s">
        <v>715</v>
      </c>
      <c r="E364" s="202" t="s">
        <v>716</v>
      </c>
      <c r="F364" s="17"/>
    </row>
    <row r="365" spans="1:6" x14ac:dyDescent="0.2">
      <c r="A365" s="8"/>
      <c r="B365" s="8"/>
      <c r="C365" s="201">
        <v>353</v>
      </c>
      <c r="D365" s="202" t="s">
        <v>688</v>
      </c>
      <c r="E365" s="202" t="s">
        <v>214</v>
      </c>
      <c r="F365" s="17"/>
    </row>
    <row r="366" spans="1:6" x14ac:dyDescent="0.2">
      <c r="A366" s="8"/>
      <c r="B366" s="8"/>
      <c r="C366" s="201">
        <v>354</v>
      </c>
      <c r="D366" s="202" t="s">
        <v>717</v>
      </c>
      <c r="E366" s="202" t="s">
        <v>206</v>
      </c>
      <c r="F366" s="17"/>
    </row>
    <row r="367" spans="1:6" x14ac:dyDescent="0.2">
      <c r="A367" s="8"/>
      <c r="B367" s="8"/>
      <c r="C367" s="201">
        <v>355</v>
      </c>
      <c r="D367" s="202" t="s">
        <v>316</v>
      </c>
      <c r="E367" s="202" t="s">
        <v>320</v>
      </c>
      <c r="F367" s="17"/>
    </row>
    <row r="368" spans="1:6" x14ac:dyDescent="0.2">
      <c r="A368" s="8"/>
      <c r="B368" s="8"/>
      <c r="C368" s="201">
        <v>356</v>
      </c>
      <c r="D368" s="202" t="s">
        <v>220</v>
      </c>
      <c r="E368" s="202" t="s">
        <v>234</v>
      </c>
      <c r="F368" s="17"/>
    </row>
    <row r="369" spans="1:6" x14ac:dyDescent="0.2">
      <c r="A369" s="8"/>
      <c r="B369" s="8"/>
      <c r="C369" s="201">
        <v>357</v>
      </c>
      <c r="D369" s="202" t="s">
        <v>718</v>
      </c>
      <c r="E369" s="202" t="s">
        <v>97</v>
      </c>
      <c r="F369" s="17"/>
    </row>
    <row r="370" spans="1:6" x14ac:dyDescent="0.2">
      <c r="A370" s="8"/>
      <c r="B370" s="8"/>
      <c r="C370" s="201">
        <v>358</v>
      </c>
      <c r="D370" s="202" t="s">
        <v>211</v>
      </c>
      <c r="E370" s="202" t="s">
        <v>256</v>
      </c>
      <c r="F370" s="17"/>
    </row>
    <row r="371" spans="1:6" x14ac:dyDescent="0.2">
      <c r="A371" s="8"/>
      <c r="B371" s="8"/>
      <c r="C371" s="201">
        <v>359</v>
      </c>
      <c r="D371" s="202" t="s">
        <v>719</v>
      </c>
      <c r="E371" s="202" t="s">
        <v>214</v>
      </c>
      <c r="F371" s="17"/>
    </row>
    <row r="372" spans="1:6" x14ac:dyDescent="0.2">
      <c r="A372" s="8"/>
      <c r="B372" s="8"/>
      <c r="C372" s="201">
        <v>360</v>
      </c>
      <c r="D372" s="202" t="s">
        <v>720</v>
      </c>
      <c r="E372" s="202" t="s">
        <v>121</v>
      </c>
      <c r="F372" s="17"/>
    </row>
    <row r="373" spans="1:6" x14ac:dyDescent="0.2">
      <c r="A373" s="8"/>
      <c r="B373" s="8"/>
      <c r="C373" s="201">
        <v>361</v>
      </c>
      <c r="D373" s="202" t="s">
        <v>288</v>
      </c>
      <c r="E373" s="202" t="s">
        <v>721</v>
      </c>
      <c r="F373" s="17"/>
    </row>
    <row r="374" spans="1:6" x14ac:dyDescent="0.2">
      <c r="A374" s="8"/>
      <c r="B374" s="8"/>
      <c r="C374" s="201">
        <v>362</v>
      </c>
      <c r="D374" s="202" t="s">
        <v>224</v>
      </c>
      <c r="E374" s="202" t="s">
        <v>722</v>
      </c>
      <c r="F374" s="17"/>
    </row>
    <row r="375" spans="1:6" x14ac:dyDescent="0.2">
      <c r="A375" s="8"/>
      <c r="B375" s="8"/>
      <c r="C375" s="201">
        <v>363</v>
      </c>
      <c r="D375" s="202" t="s">
        <v>723</v>
      </c>
      <c r="E375" s="202" t="s">
        <v>724</v>
      </c>
      <c r="F375" s="17"/>
    </row>
    <row r="376" spans="1:6" x14ac:dyDescent="0.2">
      <c r="A376" s="8"/>
      <c r="B376" s="8"/>
      <c r="C376" s="201">
        <v>364</v>
      </c>
      <c r="D376" s="202" t="s">
        <v>725</v>
      </c>
      <c r="E376" s="202" t="s">
        <v>726</v>
      </c>
      <c r="F376" s="17"/>
    </row>
    <row r="377" spans="1:6" x14ac:dyDescent="0.2">
      <c r="A377" s="8"/>
      <c r="B377" s="8"/>
      <c r="C377" s="201">
        <v>365</v>
      </c>
      <c r="D377" s="202" t="s">
        <v>727</v>
      </c>
      <c r="E377" s="202" t="s">
        <v>728</v>
      </c>
      <c r="F377" s="17"/>
    </row>
    <row r="378" spans="1:6" x14ac:dyDescent="0.2">
      <c r="A378" s="8"/>
      <c r="B378" s="8"/>
      <c r="C378" s="201">
        <v>366</v>
      </c>
      <c r="D378" s="202" t="s">
        <v>219</v>
      </c>
      <c r="E378" s="202" t="s">
        <v>729</v>
      </c>
      <c r="F378" s="17"/>
    </row>
    <row r="379" spans="1:6" ht="25.5" x14ac:dyDescent="0.2">
      <c r="A379" s="8"/>
      <c r="B379" s="8"/>
      <c r="C379" s="201">
        <v>367</v>
      </c>
      <c r="D379" s="202" t="s">
        <v>730</v>
      </c>
      <c r="E379" s="202" t="s">
        <v>91</v>
      </c>
      <c r="F379" s="17"/>
    </row>
    <row r="380" spans="1:6" x14ac:dyDescent="0.2">
      <c r="A380" s="8"/>
      <c r="B380" s="8"/>
      <c r="C380" s="201">
        <v>368</v>
      </c>
      <c r="D380" s="202" t="s">
        <v>250</v>
      </c>
      <c r="E380" s="202" t="s">
        <v>731</v>
      </c>
      <c r="F380" s="17"/>
    </row>
    <row r="381" spans="1:6" x14ac:dyDescent="0.2">
      <c r="A381" s="8"/>
      <c r="B381" s="8"/>
      <c r="C381" s="201">
        <v>369</v>
      </c>
      <c r="D381" s="202" t="s">
        <v>240</v>
      </c>
      <c r="E381" s="202" t="s">
        <v>732</v>
      </c>
      <c r="F381" s="17"/>
    </row>
    <row r="382" spans="1:6" x14ac:dyDescent="0.2">
      <c r="A382" s="8"/>
      <c r="B382" s="8"/>
      <c r="C382" s="201">
        <v>370</v>
      </c>
      <c r="D382" s="202" t="s">
        <v>733</v>
      </c>
      <c r="E382" s="202" t="s">
        <v>734</v>
      </c>
      <c r="F382" s="17"/>
    </row>
    <row r="383" spans="1:6" x14ac:dyDescent="0.2">
      <c r="A383" s="8"/>
      <c r="B383" s="8"/>
      <c r="C383" s="201">
        <v>371</v>
      </c>
      <c r="D383" s="202" t="s">
        <v>258</v>
      </c>
      <c r="E383" s="202" t="s">
        <v>735</v>
      </c>
      <c r="F383" s="17"/>
    </row>
    <row r="384" spans="1:6" x14ac:dyDescent="0.2">
      <c r="A384" s="8"/>
      <c r="B384" s="8"/>
      <c r="C384" s="201">
        <v>372</v>
      </c>
      <c r="D384" s="202" t="s">
        <v>637</v>
      </c>
      <c r="E384" s="202" t="s">
        <v>736</v>
      </c>
      <c r="F384" s="17"/>
    </row>
    <row r="385" spans="1:6" x14ac:dyDescent="0.2">
      <c r="A385" s="8"/>
      <c r="B385" s="8"/>
      <c r="C385" s="201">
        <v>373</v>
      </c>
      <c r="D385" s="202" t="s">
        <v>737</v>
      </c>
      <c r="E385" s="202" t="s">
        <v>738</v>
      </c>
      <c r="F385" s="17"/>
    </row>
    <row r="386" spans="1:6" x14ac:dyDescent="0.2">
      <c r="A386" s="8"/>
      <c r="B386" s="8"/>
      <c r="C386" s="201">
        <v>374</v>
      </c>
      <c r="D386" s="202" t="s">
        <v>739</v>
      </c>
      <c r="E386" s="202" t="s">
        <v>302</v>
      </c>
      <c r="F386" s="17"/>
    </row>
    <row r="387" spans="1:6" x14ac:dyDescent="0.2">
      <c r="A387" s="8"/>
      <c r="B387" s="8"/>
      <c r="C387" s="201">
        <v>375</v>
      </c>
      <c r="D387" s="202" t="s">
        <v>261</v>
      </c>
      <c r="E387" s="202" t="s">
        <v>320</v>
      </c>
      <c r="F387" s="17"/>
    </row>
    <row r="388" spans="1:6" ht="25.5" x14ac:dyDescent="0.2">
      <c r="A388" s="8"/>
      <c r="B388" s="8"/>
      <c r="C388" s="201">
        <v>376</v>
      </c>
      <c r="D388" s="202" t="s">
        <v>740</v>
      </c>
      <c r="E388" s="202" t="s">
        <v>741</v>
      </c>
      <c r="F388" s="17"/>
    </row>
    <row r="389" spans="1:6" x14ac:dyDescent="0.2">
      <c r="A389" s="8"/>
      <c r="B389" s="8"/>
      <c r="C389" s="201">
        <v>377</v>
      </c>
      <c r="D389" s="202" t="s">
        <v>742</v>
      </c>
      <c r="E389" s="202" t="s">
        <v>743</v>
      </c>
      <c r="F389" s="17"/>
    </row>
    <row r="390" spans="1:6" x14ac:dyDescent="0.2">
      <c r="A390" s="8"/>
      <c r="B390" s="8"/>
      <c r="C390" s="201">
        <v>378</v>
      </c>
      <c r="D390" s="202" t="s">
        <v>211</v>
      </c>
      <c r="E390" s="202" t="s">
        <v>121</v>
      </c>
      <c r="F390" s="17"/>
    </row>
    <row r="391" spans="1:6" x14ac:dyDescent="0.2">
      <c r="A391" s="8"/>
      <c r="B391" s="8"/>
      <c r="C391" s="201">
        <v>379</v>
      </c>
      <c r="D391" s="202" t="s">
        <v>224</v>
      </c>
      <c r="E391" s="202" t="s">
        <v>660</v>
      </c>
      <c r="F391" s="17"/>
    </row>
    <row r="392" spans="1:6" x14ac:dyDescent="0.2">
      <c r="A392" s="8"/>
      <c r="B392" s="8"/>
      <c r="C392" s="201">
        <v>380</v>
      </c>
      <c r="D392" s="202" t="s">
        <v>744</v>
      </c>
      <c r="E392" s="202" t="s">
        <v>276</v>
      </c>
      <c r="F392" s="17"/>
    </row>
    <row r="393" spans="1:6" x14ac:dyDescent="0.2">
      <c r="A393" s="8"/>
      <c r="B393" s="8"/>
      <c r="C393" s="201">
        <v>381</v>
      </c>
      <c r="D393" s="202" t="s">
        <v>245</v>
      </c>
      <c r="E393" s="202" t="s">
        <v>745</v>
      </c>
      <c r="F393" s="17"/>
    </row>
    <row r="394" spans="1:6" x14ac:dyDescent="0.2">
      <c r="A394" s="8"/>
      <c r="B394" s="8"/>
      <c r="C394" s="201">
        <v>382</v>
      </c>
      <c r="D394" s="202" t="s">
        <v>230</v>
      </c>
      <c r="E394" s="202" t="s">
        <v>92</v>
      </c>
      <c r="F394" s="17"/>
    </row>
    <row r="395" spans="1:6" x14ac:dyDescent="0.2">
      <c r="A395" s="8"/>
      <c r="B395" s="8"/>
      <c r="C395" s="201">
        <v>383</v>
      </c>
      <c r="D395" s="202" t="s">
        <v>283</v>
      </c>
      <c r="E395" s="202" t="s">
        <v>746</v>
      </c>
      <c r="F395" s="17"/>
    </row>
    <row r="396" spans="1:6" x14ac:dyDescent="0.2">
      <c r="A396" s="8"/>
      <c r="B396" s="8"/>
      <c r="C396" s="201">
        <v>384</v>
      </c>
      <c r="D396" s="202" t="s">
        <v>210</v>
      </c>
      <c r="E396" s="202" t="s">
        <v>320</v>
      </c>
      <c r="F396" s="17"/>
    </row>
    <row r="397" spans="1:6" x14ac:dyDescent="0.2">
      <c r="A397" s="8"/>
      <c r="B397" s="8"/>
      <c r="C397" s="201">
        <v>385</v>
      </c>
      <c r="D397" s="202" t="s">
        <v>500</v>
      </c>
      <c r="E397" s="202" t="s">
        <v>747</v>
      </c>
      <c r="F397" s="17"/>
    </row>
    <row r="398" spans="1:6" x14ac:dyDescent="0.2">
      <c r="A398" s="8"/>
      <c r="B398" s="8"/>
      <c r="C398" s="201">
        <v>386</v>
      </c>
      <c r="D398" s="202" t="s">
        <v>748</v>
      </c>
      <c r="E398" s="202" t="s">
        <v>749</v>
      </c>
      <c r="F398" s="17"/>
    </row>
    <row r="399" spans="1:6" x14ac:dyDescent="0.2">
      <c r="A399" s="8"/>
      <c r="B399" s="8"/>
      <c r="C399" s="201">
        <v>387</v>
      </c>
      <c r="D399" s="202" t="s">
        <v>207</v>
      </c>
      <c r="E399" s="202" t="s">
        <v>750</v>
      </c>
      <c r="F399" s="17"/>
    </row>
    <row r="400" spans="1:6" x14ac:dyDescent="0.2">
      <c r="A400" s="8"/>
      <c r="B400" s="8"/>
      <c r="C400" s="201">
        <v>388</v>
      </c>
      <c r="D400" s="202" t="s">
        <v>260</v>
      </c>
      <c r="E400" s="202" t="s">
        <v>238</v>
      </c>
      <c r="F400" s="17"/>
    </row>
    <row r="401" spans="1:6" x14ac:dyDescent="0.2">
      <c r="A401" s="8"/>
      <c r="B401" s="8"/>
      <c r="C401" s="201">
        <v>389</v>
      </c>
      <c r="D401" s="202" t="s">
        <v>751</v>
      </c>
      <c r="E401" s="202" t="s">
        <v>752</v>
      </c>
      <c r="F401" s="17"/>
    </row>
    <row r="402" spans="1:6" x14ac:dyDescent="0.2">
      <c r="A402" s="8"/>
      <c r="B402" s="8"/>
      <c r="C402" s="201">
        <v>390</v>
      </c>
      <c r="D402" s="202" t="s">
        <v>753</v>
      </c>
      <c r="E402" s="202" t="s">
        <v>754</v>
      </c>
      <c r="F402" s="17"/>
    </row>
    <row r="403" spans="1:6" x14ac:dyDescent="0.2">
      <c r="A403" s="8"/>
      <c r="B403" s="8"/>
      <c r="C403" s="201">
        <v>391</v>
      </c>
      <c r="D403" s="202" t="s">
        <v>755</v>
      </c>
      <c r="E403" s="202" t="s">
        <v>320</v>
      </c>
      <c r="F403" s="17"/>
    </row>
    <row r="404" spans="1:6" x14ac:dyDescent="0.2">
      <c r="A404" s="8"/>
      <c r="B404" s="8"/>
      <c r="C404" s="201">
        <v>392</v>
      </c>
      <c r="D404" s="202" t="s">
        <v>296</v>
      </c>
      <c r="E404" s="202" t="s">
        <v>756</v>
      </c>
      <c r="F404" s="17"/>
    </row>
    <row r="405" spans="1:6" x14ac:dyDescent="0.2">
      <c r="A405" s="8"/>
      <c r="B405" s="8"/>
      <c r="C405" s="201">
        <v>393</v>
      </c>
      <c r="D405" s="202" t="s">
        <v>757</v>
      </c>
      <c r="E405" s="202" t="s">
        <v>115</v>
      </c>
      <c r="F405" s="17"/>
    </row>
    <row r="406" spans="1:6" ht="25.5" x14ac:dyDescent="0.2">
      <c r="A406" s="8"/>
      <c r="B406" s="8"/>
      <c r="C406" s="201">
        <v>394</v>
      </c>
      <c r="D406" s="202" t="s">
        <v>758</v>
      </c>
      <c r="E406" s="202" t="s">
        <v>320</v>
      </c>
      <c r="F406" s="17"/>
    </row>
    <row r="407" spans="1:6" x14ac:dyDescent="0.2">
      <c r="A407" s="8"/>
      <c r="B407" s="8"/>
      <c r="C407" s="201">
        <v>395</v>
      </c>
      <c r="D407" s="202" t="s">
        <v>719</v>
      </c>
      <c r="E407" s="202" t="s">
        <v>759</v>
      </c>
      <c r="F407" s="17"/>
    </row>
    <row r="408" spans="1:6" x14ac:dyDescent="0.2">
      <c r="A408" s="8"/>
      <c r="B408" s="8"/>
      <c r="C408" s="201">
        <v>396</v>
      </c>
      <c r="D408" s="202" t="s">
        <v>760</v>
      </c>
      <c r="E408" s="202" t="s">
        <v>761</v>
      </c>
      <c r="F408" s="17"/>
    </row>
    <row r="409" spans="1:6" x14ac:dyDescent="0.2">
      <c r="A409" s="8"/>
      <c r="B409" s="8"/>
      <c r="C409" s="201">
        <v>397</v>
      </c>
      <c r="D409" s="202" t="s">
        <v>205</v>
      </c>
      <c r="E409" s="202" t="s">
        <v>320</v>
      </c>
      <c r="F409" s="17"/>
    </row>
    <row r="410" spans="1:6" x14ac:dyDescent="0.2">
      <c r="A410" s="8"/>
      <c r="B410" s="8"/>
      <c r="C410" s="201">
        <v>398</v>
      </c>
      <c r="D410" s="202" t="s">
        <v>762</v>
      </c>
      <c r="E410" s="202" t="s">
        <v>320</v>
      </c>
      <c r="F410" s="17"/>
    </row>
    <row r="411" spans="1:6" x14ac:dyDescent="0.2">
      <c r="A411" s="8"/>
      <c r="B411" s="8"/>
      <c r="C411" s="201">
        <v>399</v>
      </c>
      <c r="D411" s="202" t="s">
        <v>763</v>
      </c>
      <c r="E411" s="202" t="s">
        <v>320</v>
      </c>
      <c r="F411" s="17"/>
    </row>
    <row r="412" spans="1:6" x14ac:dyDescent="0.2">
      <c r="A412" s="8"/>
      <c r="B412" s="8"/>
      <c r="C412" s="201">
        <v>400</v>
      </c>
      <c r="D412" s="202" t="s">
        <v>764</v>
      </c>
      <c r="E412" s="202" t="s">
        <v>320</v>
      </c>
      <c r="F412" s="17"/>
    </row>
    <row r="413" spans="1:6" x14ac:dyDescent="0.2">
      <c r="A413" s="8"/>
      <c r="B413" s="8"/>
      <c r="C413" s="201">
        <v>401</v>
      </c>
      <c r="D413" s="202" t="s">
        <v>765</v>
      </c>
      <c r="E413" s="202" t="s">
        <v>121</v>
      </c>
      <c r="F413" s="17"/>
    </row>
    <row r="414" spans="1:6" x14ac:dyDescent="0.2">
      <c r="A414" s="8"/>
      <c r="B414" s="8"/>
      <c r="C414" s="201">
        <v>402</v>
      </c>
      <c r="D414" s="202" t="s">
        <v>766</v>
      </c>
      <c r="E414" s="202" t="s">
        <v>320</v>
      </c>
      <c r="F414" s="17"/>
    </row>
    <row r="415" spans="1:6" x14ac:dyDescent="0.2">
      <c r="A415" s="8"/>
      <c r="B415" s="8"/>
      <c r="C415" s="201">
        <v>403</v>
      </c>
      <c r="D415" s="202" t="s">
        <v>298</v>
      </c>
      <c r="E415" s="202" t="s">
        <v>121</v>
      </c>
      <c r="F415" s="17"/>
    </row>
    <row r="416" spans="1:6" x14ac:dyDescent="0.2">
      <c r="A416" s="8"/>
      <c r="B416" s="8"/>
      <c r="C416" s="201">
        <v>404</v>
      </c>
      <c r="D416" s="202" t="s">
        <v>767</v>
      </c>
      <c r="E416" s="202" t="s">
        <v>768</v>
      </c>
      <c r="F416" s="17"/>
    </row>
    <row r="417" spans="1:6" x14ac:dyDescent="0.2">
      <c r="A417" s="8"/>
      <c r="B417" s="8"/>
      <c r="C417" s="201">
        <v>405</v>
      </c>
      <c r="D417" s="202" t="s">
        <v>204</v>
      </c>
      <c r="E417" s="202" t="s">
        <v>769</v>
      </c>
      <c r="F417" s="17"/>
    </row>
    <row r="418" spans="1:6" x14ac:dyDescent="0.2">
      <c r="A418" s="8"/>
      <c r="B418" s="8"/>
      <c r="C418" s="201">
        <v>406</v>
      </c>
      <c r="D418" s="202" t="s">
        <v>770</v>
      </c>
      <c r="E418" s="202" t="s">
        <v>771</v>
      </c>
      <c r="F418" s="17"/>
    </row>
    <row r="419" spans="1:6" x14ac:dyDescent="0.2">
      <c r="A419" s="8"/>
      <c r="B419" s="8"/>
      <c r="C419" s="201">
        <v>407</v>
      </c>
      <c r="D419" s="202" t="s">
        <v>772</v>
      </c>
      <c r="E419" s="202" t="s">
        <v>320</v>
      </c>
      <c r="F419" s="17"/>
    </row>
    <row r="420" spans="1:6" x14ac:dyDescent="0.2">
      <c r="A420" s="8"/>
      <c r="B420" s="8"/>
      <c r="C420" s="201">
        <v>408</v>
      </c>
      <c r="D420" s="202" t="s">
        <v>773</v>
      </c>
      <c r="E420" s="202" t="s">
        <v>320</v>
      </c>
      <c r="F420" s="17"/>
    </row>
    <row r="421" spans="1:6" x14ac:dyDescent="0.2">
      <c r="A421" s="8"/>
      <c r="B421" s="8"/>
      <c r="C421" s="201">
        <v>409</v>
      </c>
      <c r="D421" s="202" t="s">
        <v>774</v>
      </c>
      <c r="E421" s="202" t="s">
        <v>775</v>
      </c>
      <c r="F421" s="17"/>
    </row>
    <row r="422" spans="1:6" x14ac:dyDescent="0.2">
      <c r="A422" s="8"/>
      <c r="B422" s="8"/>
      <c r="C422" s="201">
        <v>410</v>
      </c>
      <c r="D422" s="202" t="s">
        <v>776</v>
      </c>
      <c r="E422" s="202" t="s">
        <v>121</v>
      </c>
      <c r="F422" s="17"/>
    </row>
    <row r="423" spans="1:6" ht="38.25" x14ac:dyDescent="0.2">
      <c r="A423" s="8"/>
      <c r="B423" s="8"/>
      <c r="C423" s="201">
        <v>411</v>
      </c>
      <c r="D423" s="202" t="s">
        <v>777</v>
      </c>
      <c r="E423" s="202" t="s">
        <v>252</v>
      </c>
      <c r="F423" s="17"/>
    </row>
    <row r="424" spans="1:6" x14ac:dyDescent="0.2">
      <c r="A424" s="8"/>
      <c r="B424" s="8"/>
      <c r="C424" s="201">
        <v>412</v>
      </c>
      <c r="D424" s="202" t="s">
        <v>778</v>
      </c>
      <c r="E424" s="202" t="s">
        <v>121</v>
      </c>
      <c r="F424" s="17"/>
    </row>
    <row r="425" spans="1:6" x14ac:dyDescent="0.2">
      <c r="A425" s="8"/>
      <c r="B425" s="8"/>
      <c r="C425" s="201">
        <v>413</v>
      </c>
      <c r="D425" s="202" t="s">
        <v>779</v>
      </c>
      <c r="E425" s="202" t="s">
        <v>121</v>
      </c>
      <c r="F425" s="17"/>
    </row>
    <row r="426" spans="1:6" x14ac:dyDescent="0.2">
      <c r="A426" s="8"/>
      <c r="B426" s="8"/>
      <c r="C426" s="201">
        <v>414</v>
      </c>
      <c r="D426" s="202" t="s">
        <v>780</v>
      </c>
      <c r="E426" s="202" t="s">
        <v>121</v>
      </c>
      <c r="F426" s="17"/>
    </row>
    <row r="427" spans="1:6" x14ac:dyDescent="0.2">
      <c r="A427" s="8"/>
      <c r="B427" s="8"/>
      <c r="C427" s="201">
        <v>415</v>
      </c>
      <c r="D427" s="202" t="s">
        <v>781</v>
      </c>
      <c r="E427" s="202" t="s">
        <v>121</v>
      </c>
      <c r="F427" s="17"/>
    </row>
    <row r="428" spans="1:6" ht="25.5" x14ac:dyDescent="0.2">
      <c r="A428" s="8"/>
      <c r="B428" s="8"/>
      <c r="C428" s="201">
        <v>416</v>
      </c>
      <c r="D428" s="202" t="s">
        <v>782</v>
      </c>
      <c r="E428" s="202" t="s">
        <v>320</v>
      </c>
      <c r="F428" s="17"/>
    </row>
    <row r="429" spans="1:6" x14ac:dyDescent="0.2">
      <c r="A429" s="8"/>
      <c r="B429" s="8"/>
      <c r="C429" s="201">
        <v>417</v>
      </c>
      <c r="D429" s="202" t="s">
        <v>783</v>
      </c>
      <c r="E429" s="202" t="s">
        <v>320</v>
      </c>
      <c r="F429" s="17"/>
    </row>
    <row r="430" spans="1:6" x14ac:dyDescent="0.2">
      <c r="A430" s="8"/>
      <c r="B430" s="8"/>
      <c r="C430" s="201">
        <v>418</v>
      </c>
      <c r="D430" s="202" t="s">
        <v>784</v>
      </c>
      <c r="E430" s="202" t="s">
        <v>121</v>
      </c>
      <c r="F430" s="17"/>
    </row>
    <row r="431" spans="1:6" x14ac:dyDescent="0.2">
      <c r="A431" s="8"/>
      <c r="B431" s="8"/>
      <c r="C431" s="201">
        <v>419</v>
      </c>
      <c r="D431" s="202" t="s">
        <v>785</v>
      </c>
      <c r="E431" s="202" t="s">
        <v>121</v>
      </c>
      <c r="F431" s="17"/>
    </row>
    <row r="432" spans="1:6" x14ac:dyDescent="0.2">
      <c r="A432" s="8"/>
      <c r="B432" s="8"/>
      <c r="C432" s="201">
        <v>420</v>
      </c>
      <c r="D432" s="202" t="s">
        <v>786</v>
      </c>
      <c r="E432" s="202" t="s">
        <v>320</v>
      </c>
      <c r="F432" s="17"/>
    </row>
    <row r="433" spans="1:6" x14ac:dyDescent="0.2">
      <c r="A433" s="8"/>
      <c r="B433" s="8"/>
      <c r="C433" s="201">
        <v>421</v>
      </c>
      <c r="D433" s="202" t="s">
        <v>787</v>
      </c>
      <c r="E433" s="202" t="s">
        <v>320</v>
      </c>
      <c r="F433" s="17"/>
    </row>
    <row r="434" spans="1:6" x14ac:dyDescent="0.2">
      <c r="A434" s="8"/>
      <c r="B434" s="8"/>
      <c r="C434" s="201">
        <v>422</v>
      </c>
      <c r="D434" s="202" t="s">
        <v>788</v>
      </c>
      <c r="E434" s="202" t="s">
        <v>121</v>
      </c>
      <c r="F434" s="17"/>
    </row>
    <row r="435" spans="1:6" x14ac:dyDescent="0.2">
      <c r="A435" s="8"/>
      <c r="B435" s="8"/>
      <c r="C435" s="201">
        <v>423</v>
      </c>
      <c r="D435" s="202" t="s">
        <v>789</v>
      </c>
      <c r="E435" s="202" t="s">
        <v>121</v>
      </c>
      <c r="F435" s="17"/>
    </row>
    <row r="436" spans="1:6" x14ac:dyDescent="0.2">
      <c r="A436" s="8"/>
      <c r="B436" s="8"/>
      <c r="C436" s="201">
        <v>424</v>
      </c>
      <c r="D436" s="202" t="s">
        <v>790</v>
      </c>
      <c r="E436" s="202" t="s">
        <v>121</v>
      </c>
      <c r="F436" s="17"/>
    </row>
    <row r="437" spans="1:6" ht="25.5" x14ac:dyDescent="0.2">
      <c r="A437" s="8"/>
      <c r="B437" s="8"/>
      <c r="C437" s="201">
        <v>425</v>
      </c>
      <c r="D437" s="202" t="s">
        <v>791</v>
      </c>
      <c r="E437" s="202" t="s">
        <v>121</v>
      </c>
      <c r="F437" s="17"/>
    </row>
    <row r="438" spans="1:6" x14ac:dyDescent="0.2">
      <c r="A438" s="8"/>
      <c r="B438" s="8"/>
      <c r="C438" s="201">
        <v>426</v>
      </c>
      <c r="D438" s="202" t="s">
        <v>792</v>
      </c>
      <c r="E438" s="202" t="s">
        <v>237</v>
      </c>
      <c r="F438" s="17"/>
    </row>
    <row r="439" spans="1:6" x14ac:dyDescent="0.2">
      <c r="A439" s="8"/>
      <c r="B439" s="8"/>
      <c r="C439" s="201">
        <v>427</v>
      </c>
      <c r="D439" s="202" t="s">
        <v>793</v>
      </c>
      <c r="E439" s="202" t="s">
        <v>121</v>
      </c>
      <c r="F439" s="17"/>
    </row>
    <row r="440" spans="1:6" x14ac:dyDescent="0.2">
      <c r="A440" s="8"/>
      <c r="B440" s="8"/>
      <c r="C440" s="201">
        <v>428</v>
      </c>
      <c r="D440" s="202" t="s">
        <v>794</v>
      </c>
      <c r="E440" s="202" t="s">
        <v>121</v>
      </c>
      <c r="F440" s="17"/>
    </row>
    <row r="441" spans="1:6" x14ac:dyDescent="0.2">
      <c r="A441" s="8"/>
      <c r="B441" s="8"/>
      <c r="C441" s="201">
        <v>429</v>
      </c>
      <c r="D441" s="202" t="s">
        <v>211</v>
      </c>
      <c r="E441" s="202" t="s">
        <v>279</v>
      </c>
      <c r="F441" s="17"/>
    </row>
    <row r="442" spans="1:6" x14ac:dyDescent="0.2">
      <c r="A442" s="8"/>
      <c r="B442" s="8"/>
      <c r="C442" s="201">
        <v>430</v>
      </c>
      <c r="D442" s="202" t="s">
        <v>795</v>
      </c>
      <c r="E442" s="202" t="s">
        <v>660</v>
      </c>
      <c r="F442" s="17"/>
    </row>
    <row r="443" spans="1:6" x14ac:dyDescent="0.2">
      <c r="A443" s="8"/>
      <c r="B443" s="8"/>
      <c r="C443" s="201">
        <v>431</v>
      </c>
      <c r="D443" s="202" t="s">
        <v>796</v>
      </c>
      <c r="E443" s="202" t="s">
        <v>121</v>
      </c>
      <c r="F443" s="17"/>
    </row>
    <row r="444" spans="1:6" ht="25.5" x14ac:dyDescent="0.2">
      <c r="A444" s="8"/>
      <c r="B444" s="8"/>
      <c r="C444" s="201">
        <v>432</v>
      </c>
      <c r="D444" s="202" t="s">
        <v>797</v>
      </c>
      <c r="E444" s="202" t="s">
        <v>798</v>
      </c>
      <c r="F444" s="17"/>
    </row>
    <row r="445" spans="1:6" ht="25.5" x14ac:dyDescent="0.2">
      <c r="A445" s="8"/>
      <c r="B445" s="8"/>
      <c r="C445" s="201">
        <v>433</v>
      </c>
      <c r="D445" s="202" t="s">
        <v>799</v>
      </c>
      <c r="E445" s="202" t="s">
        <v>800</v>
      </c>
      <c r="F445" s="17"/>
    </row>
    <row r="446" spans="1:6" x14ac:dyDescent="0.2">
      <c r="A446" s="8"/>
      <c r="B446" s="8"/>
      <c r="C446" s="201">
        <v>434</v>
      </c>
      <c r="D446" s="202" t="s">
        <v>801</v>
      </c>
      <c r="E446" s="202" t="s">
        <v>802</v>
      </c>
      <c r="F446" s="17"/>
    </row>
    <row r="447" spans="1:6" x14ac:dyDescent="0.2">
      <c r="A447" s="8"/>
      <c r="B447" s="8"/>
      <c r="C447" s="201">
        <v>435</v>
      </c>
      <c r="D447" s="202" t="s">
        <v>803</v>
      </c>
      <c r="E447" s="202" t="s">
        <v>804</v>
      </c>
      <c r="F447" s="17"/>
    </row>
    <row r="448" spans="1:6" x14ac:dyDescent="0.2">
      <c r="A448" s="8"/>
      <c r="B448" s="8"/>
      <c r="C448" s="201">
        <v>436</v>
      </c>
      <c r="D448" s="202" t="s">
        <v>805</v>
      </c>
      <c r="E448" s="202" t="s">
        <v>806</v>
      </c>
      <c r="F448" s="17"/>
    </row>
    <row r="449" spans="1:6" ht="38.25" x14ac:dyDescent="0.2">
      <c r="A449" s="8"/>
      <c r="B449" s="8"/>
      <c r="C449" s="201">
        <v>437</v>
      </c>
      <c r="D449" s="202" t="s">
        <v>807</v>
      </c>
      <c r="E449" s="202" t="s">
        <v>808</v>
      </c>
      <c r="F449" s="17"/>
    </row>
    <row r="450" spans="1:6" x14ac:dyDescent="0.2">
      <c r="A450" s="8"/>
      <c r="B450" s="8"/>
      <c r="C450" s="201">
        <v>438</v>
      </c>
      <c r="D450" s="202" t="s">
        <v>809</v>
      </c>
      <c r="E450" s="202" t="s">
        <v>810</v>
      </c>
      <c r="F450" s="17"/>
    </row>
    <row r="451" spans="1:6" x14ac:dyDescent="0.2">
      <c r="A451" s="8"/>
      <c r="B451" s="8"/>
      <c r="C451" s="201">
        <v>439</v>
      </c>
      <c r="D451" s="202" t="s">
        <v>811</v>
      </c>
      <c r="E451" s="202" t="s">
        <v>320</v>
      </c>
      <c r="F451" s="17"/>
    </row>
    <row r="452" spans="1:6" ht="25.5" x14ac:dyDescent="0.2">
      <c r="A452" s="8"/>
      <c r="B452" s="8"/>
      <c r="C452" s="201">
        <v>440</v>
      </c>
      <c r="D452" s="202" t="s">
        <v>812</v>
      </c>
      <c r="E452" s="202" t="s">
        <v>813</v>
      </c>
      <c r="F452" s="17"/>
    </row>
    <row r="453" spans="1:6" x14ac:dyDescent="0.2">
      <c r="A453" s="8"/>
      <c r="B453" s="8"/>
      <c r="C453" s="201">
        <v>441</v>
      </c>
      <c r="D453" s="202" t="s">
        <v>814</v>
      </c>
      <c r="E453" s="202" t="s">
        <v>815</v>
      </c>
      <c r="F453" s="17"/>
    </row>
    <row r="454" spans="1:6" x14ac:dyDescent="0.2">
      <c r="A454" s="8"/>
      <c r="B454" s="8"/>
      <c r="C454" s="201">
        <v>442</v>
      </c>
      <c r="D454" s="202" t="s">
        <v>816</v>
      </c>
      <c r="E454" s="202" t="s">
        <v>424</v>
      </c>
      <c r="F454" s="17"/>
    </row>
    <row r="455" spans="1:6" x14ac:dyDescent="0.2">
      <c r="A455" s="8"/>
      <c r="B455" s="8"/>
      <c r="C455" s="201">
        <v>443</v>
      </c>
      <c r="D455" s="202" t="s">
        <v>817</v>
      </c>
      <c r="E455" s="202" t="s">
        <v>282</v>
      </c>
      <c r="F455" s="17"/>
    </row>
    <row r="456" spans="1:6" ht="25.5" x14ac:dyDescent="0.2">
      <c r="A456" s="8"/>
      <c r="B456" s="8"/>
      <c r="C456" s="201">
        <v>444</v>
      </c>
      <c r="D456" s="202" t="s">
        <v>818</v>
      </c>
      <c r="E456" s="202" t="s">
        <v>819</v>
      </c>
      <c r="F456" s="17"/>
    </row>
    <row r="457" spans="1:6" ht="25.5" x14ac:dyDescent="0.2">
      <c r="A457" s="8"/>
      <c r="B457" s="8"/>
      <c r="C457" s="201">
        <v>445</v>
      </c>
      <c r="D457" s="202" t="s">
        <v>820</v>
      </c>
      <c r="E457" s="202" t="s">
        <v>268</v>
      </c>
      <c r="F457" s="17"/>
    </row>
    <row r="458" spans="1:6" ht="38.25" x14ac:dyDescent="0.2">
      <c r="A458" s="8"/>
      <c r="B458" s="8"/>
      <c r="C458" s="201">
        <v>446</v>
      </c>
      <c r="D458" s="202" t="s">
        <v>821</v>
      </c>
      <c r="E458" s="202" t="s">
        <v>320</v>
      </c>
      <c r="F458" s="17"/>
    </row>
    <row r="459" spans="1:6" x14ac:dyDescent="0.2">
      <c r="A459" s="8"/>
      <c r="B459" s="8"/>
      <c r="C459" s="201">
        <v>447</v>
      </c>
      <c r="D459" s="202" t="s">
        <v>211</v>
      </c>
      <c r="E459" s="202" t="s">
        <v>320</v>
      </c>
      <c r="F459" s="17"/>
    </row>
    <row r="460" spans="1:6" x14ac:dyDescent="0.2">
      <c r="A460" s="8"/>
      <c r="B460" s="8"/>
      <c r="C460" s="201">
        <v>448</v>
      </c>
      <c r="D460" s="202" t="s">
        <v>822</v>
      </c>
      <c r="E460" s="202" t="s">
        <v>823</v>
      </c>
      <c r="F460" s="17"/>
    </row>
    <row r="461" spans="1:6" x14ac:dyDescent="0.2">
      <c r="A461" s="8"/>
      <c r="B461" s="8"/>
      <c r="C461" s="201">
        <v>449</v>
      </c>
      <c r="D461" s="202" t="s">
        <v>824</v>
      </c>
      <c r="E461" s="202" t="s">
        <v>121</v>
      </c>
      <c r="F461" s="17"/>
    </row>
    <row r="462" spans="1:6" x14ac:dyDescent="0.2">
      <c r="A462" s="8"/>
      <c r="B462" s="8"/>
      <c r="C462" s="201">
        <v>450</v>
      </c>
      <c r="D462" s="202" t="s">
        <v>242</v>
      </c>
      <c r="E462" s="202" t="s">
        <v>121</v>
      </c>
      <c r="F462" s="17"/>
    </row>
    <row r="463" spans="1:6" x14ac:dyDescent="0.2">
      <c r="A463" s="8"/>
      <c r="B463" s="8"/>
      <c r="C463" s="201">
        <v>451</v>
      </c>
      <c r="D463" s="202" t="s">
        <v>825</v>
      </c>
      <c r="E463" s="202" t="s">
        <v>92</v>
      </c>
      <c r="F463" s="17"/>
    </row>
    <row r="464" spans="1:6" x14ac:dyDescent="0.2">
      <c r="A464" s="8"/>
      <c r="B464" s="8"/>
      <c r="C464" s="201">
        <v>452</v>
      </c>
      <c r="D464" s="202" t="s">
        <v>245</v>
      </c>
      <c r="E464" s="202" t="s">
        <v>826</v>
      </c>
      <c r="F464" s="17"/>
    </row>
    <row r="465" spans="1:6" x14ac:dyDescent="0.2">
      <c r="A465" s="8"/>
      <c r="B465" s="8"/>
      <c r="C465" s="201">
        <v>453</v>
      </c>
      <c r="D465" s="202" t="s">
        <v>827</v>
      </c>
      <c r="E465" s="202" t="s">
        <v>209</v>
      </c>
      <c r="F465" s="17"/>
    </row>
    <row r="466" spans="1:6" x14ac:dyDescent="0.2">
      <c r="A466" s="8"/>
      <c r="B466" s="8"/>
      <c r="C466" s="201">
        <v>454</v>
      </c>
      <c r="D466" s="202" t="s">
        <v>828</v>
      </c>
      <c r="E466" s="202" t="s">
        <v>829</v>
      </c>
      <c r="F466" s="17"/>
    </row>
    <row r="467" spans="1:6" x14ac:dyDescent="0.2">
      <c r="A467" s="8"/>
      <c r="B467" s="8"/>
      <c r="C467" s="201">
        <v>455</v>
      </c>
      <c r="D467" s="202" t="s">
        <v>830</v>
      </c>
      <c r="E467" s="202" t="s">
        <v>294</v>
      </c>
      <c r="F467" s="17"/>
    </row>
    <row r="468" spans="1:6" x14ac:dyDescent="0.2">
      <c r="A468" s="8"/>
      <c r="B468" s="8"/>
      <c r="C468" s="201">
        <v>456</v>
      </c>
      <c r="D468" s="202" t="s">
        <v>831</v>
      </c>
      <c r="E468" s="202" t="s">
        <v>832</v>
      </c>
      <c r="F468" s="17"/>
    </row>
    <row r="469" spans="1:6" x14ac:dyDescent="0.2">
      <c r="A469" s="8"/>
      <c r="B469" s="8"/>
      <c r="C469" s="201">
        <v>457</v>
      </c>
      <c r="D469" s="202" t="s">
        <v>833</v>
      </c>
      <c r="E469" s="202" t="s">
        <v>834</v>
      </c>
      <c r="F469" s="17"/>
    </row>
    <row r="470" spans="1:6" x14ac:dyDescent="0.2">
      <c r="A470" s="8"/>
      <c r="B470" s="8"/>
      <c r="C470" s="201">
        <v>458</v>
      </c>
      <c r="D470" s="202" t="s">
        <v>835</v>
      </c>
      <c r="E470" s="202" t="s">
        <v>648</v>
      </c>
      <c r="F470" s="17"/>
    </row>
    <row r="471" spans="1:6" ht="25.5" x14ac:dyDescent="0.2">
      <c r="A471" s="8"/>
      <c r="B471" s="8"/>
      <c r="C471" s="201">
        <v>459</v>
      </c>
      <c r="D471" s="202" t="s">
        <v>836</v>
      </c>
      <c r="E471" s="202" t="s">
        <v>214</v>
      </c>
      <c r="F471" s="17"/>
    </row>
    <row r="472" spans="1:6" x14ac:dyDescent="0.2">
      <c r="A472" s="8"/>
      <c r="B472" s="8"/>
      <c r="C472" s="201">
        <v>460</v>
      </c>
      <c r="D472" s="202" t="s">
        <v>837</v>
      </c>
      <c r="E472" s="202" t="s">
        <v>239</v>
      </c>
      <c r="F472" s="17"/>
    </row>
    <row r="473" spans="1:6" x14ac:dyDescent="0.2">
      <c r="A473" s="8"/>
      <c r="B473" s="8"/>
      <c r="C473" s="201">
        <v>461</v>
      </c>
      <c r="D473" s="202" t="s">
        <v>838</v>
      </c>
      <c r="E473" s="202" t="s">
        <v>320</v>
      </c>
      <c r="F473" s="17"/>
    </row>
    <row r="474" spans="1:6" ht="25.5" x14ac:dyDescent="0.2">
      <c r="A474" s="8"/>
      <c r="B474" s="8"/>
      <c r="C474" s="201">
        <v>462</v>
      </c>
      <c r="D474" s="202" t="s">
        <v>839</v>
      </c>
      <c r="E474" s="202" t="s">
        <v>320</v>
      </c>
      <c r="F474" s="17"/>
    </row>
    <row r="475" spans="1:6" x14ac:dyDescent="0.2">
      <c r="A475" s="8"/>
      <c r="B475" s="8"/>
      <c r="C475" s="201">
        <v>463</v>
      </c>
      <c r="D475" s="202" t="s">
        <v>840</v>
      </c>
      <c r="E475" s="202" t="s">
        <v>320</v>
      </c>
      <c r="F475" s="17"/>
    </row>
    <row r="476" spans="1:6" x14ac:dyDescent="0.2">
      <c r="A476" s="8"/>
      <c r="B476" s="8"/>
      <c r="C476" s="201">
        <v>464</v>
      </c>
      <c r="D476" s="202" t="s">
        <v>841</v>
      </c>
      <c r="E476" s="202" t="s">
        <v>842</v>
      </c>
      <c r="F476" s="17"/>
    </row>
    <row r="477" spans="1:6" ht="25.5" x14ac:dyDescent="0.2">
      <c r="A477" s="8"/>
      <c r="B477" s="8"/>
      <c r="C477" s="201">
        <v>465</v>
      </c>
      <c r="D477" s="202" t="s">
        <v>843</v>
      </c>
      <c r="E477" s="202" t="s">
        <v>844</v>
      </c>
      <c r="F477" s="17"/>
    </row>
    <row r="478" spans="1:6" x14ac:dyDescent="0.2">
      <c r="A478" s="8"/>
      <c r="B478" s="8"/>
      <c r="C478" s="201">
        <v>466</v>
      </c>
      <c r="D478" s="202" t="s">
        <v>845</v>
      </c>
      <c r="E478" s="202" t="s">
        <v>320</v>
      </c>
      <c r="F478" s="17"/>
    </row>
    <row r="479" spans="1:6" x14ac:dyDescent="0.2">
      <c r="A479" s="8"/>
      <c r="B479" s="8"/>
      <c r="C479" s="201">
        <v>467</v>
      </c>
      <c r="D479" s="202" t="s">
        <v>846</v>
      </c>
      <c r="E479" s="202" t="s">
        <v>847</v>
      </c>
      <c r="F479" s="17"/>
    </row>
    <row r="480" spans="1:6" x14ac:dyDescent="0.2">
      <c r="A480" s="8"/>
      <c r="B480" s="8"/>
      <c r="C480" s="201">
        <v>468</v>
      </c>
      <c r="D480" s="202" t="s">
        <v>385</v>
      </c>
      <c r="E480" s="202" t="s">
        <v>227</v>
      </c>
      <c r="F480" s="17"/>
    </row>
    <row r="481" spans="1:6" x14ac:dyDescent="0.2">
      <c r="A481" s="8"/>
      <c r="B481" s="8"/>
      <c r="C481" s="201">
        <v>469</v>
      </c>
      <c r="D481" s="202" t="s">
        <v>232</v>
      </c>
      <c r="E481" s="202" t="s">
        <v>98</v>
      </c>
      <c r="F481" s="17"/>
    </row>
    <row r="482" spans="1:6" ht="25.5" x14ac:dyDescent="0.2">
      <c r="A482" s="8"/>
      <c r="B482" s="8"/>
      <c r="C482" s="201">
        <v>470</v>
      </c>
      <c r="D482" s="202" t="s">
        <v>848</v>
      </c>
      <c r="E482" s="202" t="s">
        <v>849</v>
      </c>
      <c r="F482" s="17"/>
    </row>
    <row r="483" spans="1:6" x14ac:dyDescent="0.2">
      <c r="A483" s="8"/>
      <c r="B483" s="8"/>
      <c r="C483" s="201">
        <v>471</v>
      </c>
      <c r="D483" s="202" t="s">
        <v>850</v>
      </c>
      <c r="E483" s="202" t="s">
        <v>851</v>
      </c>
      <c r="F483" s="17"/>
    </row>
    <row r="484" spans="1:6" ht="25.5" x14ac:dyDescent="0.2">
      <c r="A484" s="8"/>
      <c r="B484" s="8"/>
      <c r="C484" s="201">
        <v>472</v>
      </c>
      <c r="D484" s="202" t="s">
        <v>852</v>
      </c>
      <c r="E484" s="202" t="s">
        <v>853</v>
      </c>
      <c r="F484" s="17"/>
    </row>
    <row r="485" spans="1:6" x14ac:dyDescent="0.2">
      <c r="A485" s="8"/>
      <c r="B485" s="8"/>
      <c r="C485" s="201">
        <v>473</v>
      </c>
      <c r="D485" s="202" t="s">
        <v>854</v>
      </c>
      <c r="E485" s="202" t="s">
        <v>855</v>
      </c>
      <c r="F485" s="17"/>
    </row>
    <row r="486" spans="1:6" ht="25.5" x14ac:dyDescent="0.2">
      <c r="A486" s="8"/>
      <c r="B486" s="8"/>
      <c r="C486" s="201">
        <v>474</v>
      </c>
      <c r="D486" s="202" t="s">
        <v>856</v>
      </c>
      <c r="E486" s="202" t="s">
        <v>857</v>
      </c>
      <c r="F486" s="17"/>
    </row>
    <row r="487" spans="1:6" x14ac:dyDescent="0.2">
      <c r="A487" s="8"/>
      <c r="B487" s="8"/>
      <c r="C487" s="8"/>
      <c r="D487" s="17"/>
      <c r="E487" s="17"/>
      <c r="F487" s="17"/>
    </row>
    <row r="488" spans="1:6" x14ac:dyDescent="0.2">
      <c r="A488" s="8"/>
      <c r="B488" s="8"/>
      <c r="C488" s="325" t="s">
        <v>306</v>
      </c>
      <c r="D488" s="325"/>
      <c r="E488" s="8"/>
      <c r="F488" s="8"/>
    </row>
    <row r="489" spans="1:6" x14ac:dyDescent="0.2">
      <c r="A489" s="8"/>
      <c r="B489" s="8"/>
      <c r="C489" s="198"/>
      <c r="D489" s="198"/>
      <c r="E489" s="8"/>
      <c r="F489" s="8"/>
    </row>
    <row r="490" spans="1:6" x14ac:dyDescent="0.2">
      <c r="A490" s="8"/>
      <c r="B490" s="8"/>
      <c r="C490" s="321" t="s">
        <v>201</v>
      </c>
      <c r="D490" s="322" t="s">
        <v>202</v>
      </c>
      <c r="E490" s="322" t="s">
        <v>203</v>
      </c>
      <c r="F490" s="8"/>
    </row>
    <row r="491" spans="1:6" x14ac:dyDescent="0.2">
      <c r="A491" s="8"/>
      <c r="B491" s="8"/>
      <c r="C491" s="321"/>
      <c r="D491" s="323"/>
      <c r="E491" s="323"/>
      <c r="F491" s="8"/>
    </row>
    <row r="492" spans="1:6" x14ac:dyDescent="0.2">
      <c r="A492" s="8"/>
      <c r="B492" s="8"/>
      <c r="C492" s="203">
        <v>1</v>
      </c>
      <c r="D492" s="204" t="s">
        <v>893</v>
      </c>
      <c r="E492" s="202" t="s">
        <v>320</v>
      </c>
      <c r="F492" s="8"/>
    </row>
    <row r="493" spans="1:6" x14ac:dyDescent="0.2">
      <c r="A493" s="8"/>
      <c r="B493" s="8"/>
      <c r="C493" s="203">
        <v>2</v>
      </c>
      <c r="D493" s="204" t="s">
        <v>894</v>
      </c>
      <c r="E493" s="202" t="s">
        <v>320</v>
      </c>
      <c r="F493" s="8"/>
    </row>
    <row r="494" spans="1:6" x14ac:dyDescent="0.2">
      <c r="A494" s="8"/>
      <c r="B494" s="8"/>
      <c r="C494" s="203">
        <v>3</v>
      </c>
      <c r="D494" s="204" t="s">
        <v>204</v>
      </c>
      <c r="E494" s="202" t="s">
        <v>320</v>
      </c>
      <c r="F494" s="8"/>
    </row>
    <row r="495" spans="1:6" x14ac:dyDescent="0.2">
      <c r="A495" s="8"/>
      <c r="B495" s="8"/>
      <c r="C495" s="203">
        <v>4</v>
      </c>
      <c r="D495" s="204" t="s">
        <v>895</v>
      </c>
      <c r="E495" s="202" t="s">
        <v>268</v>
      </c>
      <c r="F495" s="8"/>
    </row>
    <row r="496" spans="1:6" x14ac:dyDescent="0.2">
      <c r="A496" s="8"/>
      <c r="B496" s="8"/>
      <c r="C496" s="203">
        <v>5</v>
      </c>
      <c r="D496" s="204" t="s">
        <v>896</v>
      </c>
      <c r="E496" s="202" t="s">
        <v>121</v>
      </c>
      <c r="F496" s="8"/>
    </row>
    <row r="497" spans="1:6" x14ac:dyDescent="0.2">
      <c r="A497" s="8"/>
      <c r="B497" s="8"/>
      <c r="C497" s="203">
        <v>6</v>
      </c>
      <c r="D497" s="204" t="s">
        <v>897</v>
      </c>
      <c r="E497" s="202" t="s">
        <v>108</v>
      </c>
      <c r="F497" s="8"/>
    </row>
    <row r="498" spans="1:6" x14ac:dyDescent="0.2">
      <c r="A498" s="8"/>
      <c r="B498" s="8"/>
      <c r="C498" s="203">
        <v>7</v>
      </c>
      <c r="D498" s="204" t="s">
        <v>204</v>
      </c>
      <c r="E498" s="202" t="s">
        <v>121</v>
      </c>
      <c r="F498" s="8"/>
    </row>
    <row r="499" spans="1:6" x14ac:dyDescent="0.2">
      <c r="A499" s="8"/>
      <c r="B499" s="8"/>
      <c r="C499" s="203">
        <v>8</v>
      </c>
      <c r="D499" s="204" t="s">
        <v>898</v>
      </c>
      <c r="E499" s="202" t="s">
        <v>320</v>
      </c>
      <c r="F499" s="8"/>
    </row>
    <row r="500" spans="1:6" x14ac:dyDescent="0.2">
      <c r="A500" s="8"/>
      <c r="B500" s="8"/>
      <c r="C500" s="203">
        <v>9</v>
      </c>
      <c r="D500" s="204" t="s">
        <v>899</v>
      </c>
      <c r="E500" s="202" t="s">
        <v>226</v>
      </c>
      <c r="F500" s="8"/>
    </row>
    <row r="501" spans="1:6" x14ac:dyDescent="0.2">
      <c r="A501" s="8"/>
      <c r="B501" s="8"/>
      <c r="C501" s="203">
        <v>10</v>
      </c>
      <c r="D501" s="204" t="s">
        <v>220</v>
      </c>
      <c r="E501" s="202" t="s">
        <v>320</v>
      </c>
      <c r="F501" s="8"/>
    </row>
    <row r="502" spans="1:6" x14ac:dyDescent="0.2">
      <c r="A502" s="8"/>
      <c r="B502" s="8"/>
      <c r="C502" s="203">
        <v>11</v>
      </c>
      <c r="D502" s="204" t="s">
        <v>215</v>
      </c>
      <c r="E502" s="202" t="s">
        <v>116</v>
      </c>
      <c r="F502" s="8"/>
    </row>
    <row r="503" spans="1:6" x14ac:dyDescent="0.2">
      <c r="A503" s="8"/>
      <c r="B503" s="8"/>
      <c r="C503" s="203">
        <v>12</v>
      </c>
      <c r="D503" s="204" t="s">
        <v>278</v>
      </c>
      <c r="E503" s="202" t="s">
        <v>320</v>
      </c>
      <c r="F503" s="8"/>
    </row>
    <row r="504" spans="1:6" x14ac:dyDescent="0.2">
      <c r="A504" s="8"/>
      <c r="B504" s="8"/>
      <c r="C504" s="203">
        <v>13</v>
      </c>
      <c r="D504" s="204" t="s">
        <v>900</v>
      </c>
      <c r="E504" s="202" t="s">
        <v>901</v>
      </c>
      <c r="F504" s="8"/>
    </row>
    <row r="505" spans="1:6" x14ac:dyDescent="0.2">
      <c r="A505" s="8"/>
      <c r="B505" s="8"/>
      <c r="C505" s="8"/>
      <c r="D505" s="197"/>
      <c r="E505" s="197"/>
      <c r="F505" s="197"/>
    </row>
    <row r="506" spans="1:6" x14ac:dyDescent="0.2">
      <c r="A506" s="8"/>
      <c r="B506" s="8"/>
      <c r="C506" s="8"/>
      <c r="D506" s="197"/>
      <c r="E506" s="197"/>
      <c r="F506" s="197"/>
    </row>
    <row r="507" spans="1:6" x14ac:dyDescent="0.2">
      <c r="A507" s="8"/>
      <c r="B507" s="8"/>
      <c r="C507" s="8"/>
      <c r="D507" s="197"/>
      <c r="E507" s="197"/>
      <c r="F507" s="197"/>
    </row>
    <row r="508" spans="1:6" x14ac:dyDescent="0.2">
      <c r="A508" s="327" t="s">
        <v>1054</v>
      </c>
      <c r="B508" s="327"/>
      <c r="C508" s="327"/>
      <c r="D508" s="327"/>
      <c r="E508" s="327"/>
      <c r="F508" s="197"/>
    </row>
    <row r="509" spans="1:6" x14ac:dyDescent="0.2">
      <c r="A509" s="327"/>
      <c r="B509" s="327"/>
      <c r="C509" s="327"/>
      <c r="D509" s="327"/>
      <c r="E509" s="327"/>
      <c r="F509" s="197"/>
    </row>
    <row r="510" spans="1:6" x14ac:dyDescent="0.2">
      <c r="A510" s="8"/>
      <c r="B510" s="8"/>
      <c r="C510" s="8"/>
      <c r="D510" s="197"/>
      <c r="E510" s="197"/>
      <c r="F510" s="197"/>
    </row>
    <row r="511" spans="1:6" x14ac:dyDescent="0.2">
      <c r="A511" s="324" t="s">
        <v>1055</v>
      </c>
      <c r="B511" s="324"/>
      <c r="C511" s="324"/>
      <c r="D511" s="324"/>
      <c r="E511" s="324"/>
      <c r="F511" s="197"/>
    </row>
    <row r="512" spans="1:6" x14ac:dyDescent="0.2">
      <c r="A512" s="8"/>
      <c r="B512" s="8"/>
      <c r="C512" s="8"/>
      <c r="D512" s="197"/>
      <c r="E512" s="197"/>
      <c r="F512" s="197"/>
    </row>
    <row r="513" spans="1:6" x14ac:dyDescent="0.2">
      <c r="A513" s="8"/>
      <c r="B513" s="325" t="s">
        <v>307</v>
      </c>
      <c r="C513" s="325"/>
      <c r="D513" s="325"/>
      <c r="E513" s="8"/>
      <c r="F513" s="8"/>
    </row>
    <row r="514" spans="1:6" x14ac:dyDescent="0.2">
      <c r="A514" s="8"/>
      <c r="B514" s="198"/>
      <c r="C514" s="198"/>
      <c r="D514" s="8"/>
      <c r="E514" s="8"/>
      <c r="F514" s="8"/>
    </row>
    <row r="515" spans="1:6" ht="14.25" x14ac:dyDescent="0.2">
      <c r="A515" s="8"/>
      <c r="B515" s="198"/>
      <c r="C515" s="326" t="s">
        <v>1056</v>
      </c>
      <c r="D515" s="326"/>
      <c r="E515" s="8"/>
      <c r="F515" s="8"/>
    </row>
    <row r="516" spans="1:6" x14ac:dyDescent="0.2">
      <c r="A516" s="8"/>
      <c r="B516" s="8"/>
      <c r="C516" s="8"/>
      <c r="D516" s="197"/>
      <c r="E516" s="197"/>
      <c r="F516" s="197"/>
    </row>
    <row r="517" spans="1:6" x14ac:dyDescent="0.2">
      <c r="A517" s="8"/>
      <c r="B517" s="8"/>
      <c r="C517" s="321" t="s">
        <v>201</v>
      </c>
      <c r="D517" s="322" t="s">
        <v>202</v>
      </c>
      <c r="E517" s="322" t="s">
        <v>203</v>
      </c>
      <c r="F517" s="200"/>
    </row>
    <row r="518" spans="1:6" x14ac:dyDescent="0.2">
      <c r="A518" s="8"/>
      <c r="B518" s="8"/>
      <c r="C518" s="321"/>
      <c r="D518" s="323"/>
      <c r="E518" s="323"/>
      <c r="F518" s="200"/>
    </row>
    <row r="519" spans="1:6" x14ac:dyDescent="0.2">
      <c r="A519" s="8"/>
      <c r="B519" s="8"/>
      <c r="C519" s="203">
        <v>1</v>
      </c>
      <c r="D519" s="204" t="s">
        <v>859</v>
      </c>
      <c r="E519" s="202" t="s">
        <v>320</v>
      </c>
      <c r="F519" s="8"/>
    </row>
    <row r="520" spans="1:6" x14ac:dyDescent="0.2">
      <c r="A520" s="8"/>
      <c r="B520" s="8"/>
      <c r="C520" s="8"/>
      <c r="D520" s="17"/>
      <c r="E520" s="17"/>
      <c r="F520" s="17"/>
    </row>
    <row r="521" spans="1:6" x14ac:dyDescent="0.2">
      <c r="A521" s="8"/>
      <c r="B521" s="8"/>
      <c r="C521" s="325" t="s">
        <v>178</v>
      </c>
      <c r="D521" s="325"/>
      <c r="E521" s="198"/>
      <c r="F521" s="198"/>
    </row>
    <row r="522" spans="1:6" x14ac:dyDescent="0.2">
      <c r="A522" s="8"/>
      <c r="B522" s="8"/>
      <c r="C522" s="8"/>
      <c r="D522" s="197"/>
      <c r="E522" s="197"/>
      <c r="F522" s="197"/>
    </row>
    <row r="523" spans="1:6" x14ac:dyDescent="0.2">
      <c r="A523" s="8"/>
      <c r="B523" s="8"/>
      <c r="C523" s="321" t="s">
        <v>201</v>
      </c>
      <c r="D523" s="322" t="s">
        <v>202</v>
      </c>
      <c r="E523" s="322" t="s">
        <v>203</v>
      </c>
      <c r="F523" s="197"/>
    </row>
    <row r="524" spans="1:6" x14ac:dyDescent="0.2">
      <c r="A524" s="8"/>
      <c r="B524" s="8"/>
      <c r="C524" s="321"/>
      <c r="D524" s="323"/>
      <c r="E524" s="323"/>
      <c r="F524" s="197"/>
    </row>
    <row r="525" spans="1:6" x14ac:dyDescent="0.2">
      <c r="A525" s="8"/>
      <c r="B525" s="8"/>
      <c r="C525" s="203">
        <v>1</v>
      </c>
      <c r="D525" s="204" t="s">
        <v>858</v>
      </c>
      <c r="E525" s="202" t="s">
        <v>320</v>
      </c>
      <c r="F525" s="197"/>
    </row>
    <row r="526" spans="1:6" x14ac:dyDescent="0.2">
      <c r="A526" s="8"/>
      <c r="B526" s="8"/>
      <c r="C526" s="201"/>
      <c r="D526" s="20"/>
      <c r="E526" s="20"/>
      <c r="F526" s="20"/>
    </row>
    <row r="527" spans="1:6" x14ac:dyDescent="0.2">
      <c r="A527" s="8"/>
      <c r="B527" s="325" t="s">
        <v>309</v>
      </c>
      <c r="C527" s="325"/>
      <c r="D527" s="325"/>
      <c r="E527" s="20"/>
      <c r="F527" s="20"/>
    </row>
    <row r="528" spans="1:6" x14ac:dyDescent="0.2">
      <c r="A528" s="8"/>
      <c r="B528" s="8"/>
      <c r="C528" s="201"/>
      <c r="D528" s="20"/>
      <c r="E528" s="20"/>
      <c r="F528" s="20"/>
    </row>
    <row r="529" spans="1:6" ht="14.25" x14ac:dyDescent="0.2">
      <c r="A529" s="8"/>
      <c r="B529" s="8"/>
      <c r="C529" s="326" t="s">
        <v>1053</v>
      </c>
      <c r="D529" s="326"/>
      <c r="E529" s="8"/>
      <c r="F529" s="8"/>
    </row>
    <row r="530" spans="1:6" ht="15.95" customHeight="1" x14ac:dyDescent="0.2">
      <c r="A530" s="8"/>
      <c r="B530" s="8"/>
      <c r="C530" s="321" t="s">
        <v>201</v>
      </c>
      <c r="D530" s="322" t="s">
        <v>202</v>
      </c>
      <c r="E530" s="322" t="s">
        <v>203</v>
      </c>
      <c r="F530" s="197"/>
    </row>
    <row r="531" spans="1:6" x14ac:dyDescent="0.2">
      <c r="A531" s="8"/>
      <c r="B531" s="8"/>
      <c r="C531" s="321"/>
      <c r="D531" s="323"/>
      <c r="E531" s="323"/>
      <c r="F531" s="197"/>
    </row>
    <row r="532" spans="1:6" x14ac:dyDescent="0.2">
      <c r="A532" s="8"/>
      <c r="B532" s="8"/>
      <c r="C532" s="203">
        <v>1</v>
      </c>
      <c r="D532" s="204" t="s">
        <v>860</v>
      </c>
      <c r="E532" s="202" t="s">
        <v>861</v>
      </c>
      <c r="F532" s="197"/>
    </row>
    <row r="533" spans="1:6" x14ac:dyDescent="0.2">
      <c r="A533" s="8"/>
      <c r="B533" s="8"/>
      <c r="C533" s="201"/>
      <c r="D533" s="205"/>
      <c r="E533" s="205"/>
      <c r="F533" s="197"/>
    </row>
    <row r="534" spans="1:6" x14ac:dyDescent="0.2">
      <c r="A534" s="8"/>
      <c r="B534" s="8"/>
      <c r="C534" s="325" t="s">
        <v>178</v>
      </c>
      <c r="D534" s="325"/>
      <c r="E534" s="20"/>
      <c r="F534" s="20"/>
    </row>
    <row r="535" spans="1:6" x14ac:dyDescent="0.2">
      <c r="A535" s="8"/>
      <c r="B535" s="8"/>
      <c r="C535" s="198"/>
      <c r="D535" s="198"/>
      <c r="E535" s="20"/>
      <c r="F535" s="20"/>
    </row>
    <row r="536" spans="1:6" x14ac:dyDescent="0.2">
      <c r="A536" s="8"/>
      <c r="B536" s="8"/>
      <c r="C536" s="8"/>
      <c r="D536" s="17" t="s">
        <v>308</v>
      </c>
      <c r="E536" s="197"/>
      <c r="F536" s="197"/>
    </row>
    <row r="537" spans="1:6" x14ac:dyDescent="0.2">
      <c r="A537" s="8"/>
      <c r="B537" s="8"/>
      <c r="C537" s="8"/>
      <c r="D537" s="197"/>
      <c r="E537" s="197"/>
      <c r="F537" s="197"/>
    </row>
    <row r="538" spans="1:6" x14ac:dyDescent="0.2">
      <c r="A538" s="8"/>
      <c r="B538" s="8"/>
      <c r="C538" s="8"/>
      <c r="D538" s="197"/>
      <c r="E538" s="197"/>
      <c r="F538" s="197"/>
    </row>
    <row r="539" spans="1:6" x14ac:dyDescent="0.2">
      <c r="A539" s="327" t="s">
        <v>1057</v>
      </c>
      <c r="B539" s="327"/>
      <c r="C539" s="327"/>
      <c r="D539" s="327"/>
      <c r="E539" s="327"/>
      <c r="F539" s="197"/>
    </row>
    <row r="540" spans="1:6" x14ac:dyDescent="0.2">
      <c r="A540" s="327"/>
      <c r="B540" s="327"/>
      <c r="C540" s="327"/>
      <c r="D540" s="327"/>
      <c r="E540" s="327"/>
      <c r="F540" s="197"/>
    </row>
    <row r="541" spans="1:6" x14ac:dyDescent="0.2">
      <c r="A541" s="8"/>
      <c r="B541" s="8"/>
      <c r="C541" s="8"/>
      <c r="D541" s="197"/>
      <c r="E541" s="197"/>
      <c r="F541" s="197"/>
    </row>
    <row r="542" spans="1:6" x14ac:dyDescent="0.2">
      <c r="A542" s="324" t="s">
        <v>177</v>
      </c>
      <c r="B542" s="324"/>
      <c r="C542" s="324"/>
      <c r="D542" s="324"/>
      <c r="E542" s="324"/>
      <c r="F542" s="15"/>
    </row>
    <row r="543" spans="1:6" x14ac:dyDescent="0.2">
      <c r="A543" s="8"/>
      <c r="B543" s="8"/>
      <c r="C543" s="8"/>
      <c r="D543" s="197"/>
      <c r="E543" s="197"/>
      <c r="F543" s="197"/>
    </row>
    <row r="544" spans="1:6" x14ac:dyDescent="0.2">
      <c r="A544" s="8"/>
      <c r="B544" s="325" t="s">
        <v>200</v>
      </c>
      <c r="C544" s="325"/>
      <c r="D544" s="325"/>
      <c r="E544" s="198"/>
      <c r="F544" s="198"/>
    </row>
    <row r="545" spans="1:6" x14ac:dyDescent="0.2">
      <c r="A545" s="8"/>
      <c r="B545" s="8"/>
      <c r="C545" s="198"/>
      <c r="D545" s="206"/>
      <c r="E545" s="206"/>
      <c r="F545" s="206"/>
    </row>
    <row r="546" spans="1:6" ht="14.25" x14ac:dyDescent="0.2">
      <c r="A546" s="8"/>
      <c r="B546" s="8"/>
      <c r="C546" s="326" t="s">
        <v>1053</v>
      </c>
      <c r="D546" s="326"/>
      <c r="E546" s="206"/>
      <c r="F546" s="206"/>
    </row>
    <row r="547" spans="1:6" x14ac:dyDescent="0.2">
      <c r="A547" s="8"/>
      <c r="B547" s="8"/>
      <c r="C547" s="8"/>
      <c r="D547" s="197"/>
      <c r="E547" s="197"/>
      <c r="F547" s="197"/>
    </row>
    <row r="548" spans="1:6" x14ac:dyDescent="0.2">
      <c r="A548" s="8"/>
      <c r="B548" s="8"/>
      <c r="C548" s="321" t="s">
        <v>201</v>
      </c>
      <c r="D548" s="322" t="s">
        <v>202</v>
      </c>
      <c r="E548" s="322" t="s">
        <v>203</v>
      </c>
      <c r="F548" s="200"/>
    </row>
    <row r="549" spans="1:6" x14ac:dyDescent="0.2">
      <c r="A549" s="8"/>
      <c r="B549" s="8"/>
      <c r="C549" s="321"/>
      <c r="D549" s="323"/>
      <c r="E549" s="323"/>
      <c r="F549" s="200"/>
    </row>
    <row r="550" spans="1:6" x14ac:dyDescent="0.2">
      <c r="A550" s="8"/>
      <c r="B550" s="8"/>
      <c r="C550" s="201">
        <v>1</v>
      </c>
      <c r="D550" s="202" t="s">
        <v>862</v>
      </c>
      <c r="E550" s="202" t="s">
        <v>863</v>
      </c>
      <c r="F550" s="17"/>
    </row>
    <row r="551" spans="1:6" x14ac:dyDescent="0.2">
      <c r="A551" s="8"/>
      <c r="B551" s="8"/>
      <c r="C551" s="201">
        <v>2</v>
      </c>
      <c r="D551" s="202" t="s">
        <v>302</v>
      </c>
      <c r="E551" s="202" t="s">
        <v>864</v>
      </c>
      <c r="F551" s="17"/>
    </row>
    <row r="552" spans="1:6" x14ac:dyDescent="0.2">
      <c r="A552" s="8"/>
      <c r="B552" s="8"/>
      <c r="C552" s="201">
        <v>3</v>
      </c>
      <c r="D552" s="202" t="s">
        <v>97</v>
      </c>
      <c r="E552" s="202" t="s">
        <v>100</v>
      </c>
      <c r="F552" s="17"/>
    </row>
    <row r="553" spans="1:6" ht="25.5" x14ac:dyDescent="0.2">
      <c r="A553" s="8"/>
      <c r="B553" s="8"/>
      <c r="C553" s="201">
        <v>4</v>
      </c>
      <c r="D553" s="202" t="s">
        <v>865</v>
      </c>
      <c r="E553" s="202" t="s">
        <v>866</v>
      </c>
      <c r="F553" s="17"/>
    </row>
    <row r="554" spans="1:6" x14ac:dyDescent="0.2">
      <c r="A554" s="8"/>
      <c r="B554" s="8"/>
      <c r="C554" s="201">
        <v>5</v>
      </c>
      <c r="D554" s="202" t="s">
        <v>312</v>
      </c>
      <c r="E554" s="202" t="s">
        <v>867</v>
      </c>
      <c r="F554" s="17"/>
    </row>
    <row r="555" spans="1:6" x14ac:dyDescent="0.2">
      <c r="A555" s="8"/>
      <c r="B555" s="8"/>
      <c r="C555" s="201">
        <v>6</v>
      </c>
      <c r="D555" s="202" t="s">
        <v>108</v>
      </c>
      <c r="E555" s="202" t="s">
        <v>868</v>
      </c>
      <c r="F555" s="17"/>
    </row>
    <row r="556" spans="1:6" x14ac:dyDescent="0.2">
      <c r="A556" s="8"/>
      <c r="B556" s="8"/>
      <c r="C556" s="201">
        <v>7</v>
      </c>
      <c r="D556" s="202" t="s">
        <v>312</v>
      </c>
      <c r="E556" s="202" t="s">
        <v>869</v>
      </c>
      <c r="F556" s="17"/>
    </row>
    <row r="557" spans="1:6" x14ac:dyDescent="0.2">
      <c r="A557" s="8"/>
      <c r="B557" s="8"/>
      <c r="C557" s="201">
        <v>8</v>
      </c>
      <c r="D557" s="202" t="s">
        <v>870</v>
      </c>
      <c r="E557" s="202" t="s">
        <v>871</v>
      </c>
      <c r="F557" s="17"/>
    </row>
    <row r="558" spans="1:6" x14ac:dyDescent="0.2">
      <c r="A558" s="8"/>
      <c r="B558" s="8"/>
      <c r="C558" s="201">
        <v>9</v>
      </c>
      <c r="D558" s="202" t="s">
        <v>313</v>
      </c>
      <c r="E558" s="202" t="s">
        <v>872</v>
      </c>
      <c r="F558" s="17"/>
    </row>
    <row r="559" spans="1:6" x14ac:dyDescent="0.2">
      <c r="A559" s="8"/>
      <c r="B559" s="8"/>
      <c r="C559" s="201">
        <v>10</v>
      </c>
      <c r="D559" s="202" t="s">
        <v>108</v>
      </c>
      <c r="E559" s="202" t="s">
        <v>873</v>
      </c>
      <c r="F559" s="17"/>
    </row>
    <row r="560" spans="1:6" x14ac:dyDescent="0.2">
      <c r="A560" s="8"/>
      <c r="B560" s="8"/>
      <c r="C560" s="201">
        <v>11</v>
      </c>
      <c r="D560" s="202" t="s">
        <v>874</v>
      </c>
      <c r="E560" s="202" t="s">
        <v>875</v>
      </c>
      <c r="F560" s="17"/>
    </row>
    <row r="561" spans="1:6" x14ac:dyDescent="0.2">
      <c r="A561" s="8"/>
      <c r="B561" s="8"/>
      <c r="C561" s="201">
        <v>12</v>
      </c>
      <c r="D561" s="202" t="s">
        <v>108</v>
      </c>
      <c r="E561" s="202" t="s">
        <v>876</v>
      </c>
      <c r="F561" s="17"/>
    </row>
    <row r="562" spans="1:6" x14ac:dyDescent="0.2">
      <c r="A562" s="8"/>
      <c r="B562" s="8"/>
      <c r="C562" s="201">
        <v>13</v>
      </c>
      <c r="D562" s="202" t="s">
        <v>101</v>
      </c>
      <c r="E562" s="202" t="s">
        <v>877</v>
      </c>
      <c r="F562" s="17"/>
    </row>
    <row r="563" spans="1:6" x14ac:dyDescent="0.2">
      <c r="A563" s="8"/>
      <c r="B563" s="8"/>
      <c r="C563" s="201">
        <v>14</v>
      </c>
      <c r="D563" s="202" t="s">
        <v>302</v>
      </c>
      <c r="E563" s="202" t="s">
        <v>878</v>
      </c>
      <c r="F563" s="17"/>
    </row>
    <row r="564" spans="1:6" x14ac:dyDescent="0.2">
      <c r="A564" s="8"/>
      <c r="B564" s="8"/>
      <c r="C564" s="201">
        <v>15</v>
      </c>
      <c r="D564" s="202" t="s">
        <v>315</v>
      </c>
      <c r="E564" s="202" t="s">
        <v>879</v>
      </c>
      <c r="F564" s="17"/>
    </row>
    <row r="565" spans="1:6" x14ac:dyDescent="0.2">
      <c r="A565" s="8"/>
      <c r="B565" s="8"/>
      <c r="C565" s="201">
        <v>16</v>
      </c>
      <c r="D565" s="202" t="s">
        <v>108</v>
      </c>
      <c r="E565" s="202" t="s">
        <v>880</v>
      </c>
      <c r="F565" s="17"/>
    </row>
    <row r="566" spans="1:6" x14ac:dyDescent="0.2">
      <c r="A566" s="8"/>
      <c r="B566" s="8"/>
      <c r="C566" s="201">
        <v>17</v>
      </c>
      <c r="D566" s="202" t="s">
        <v>315</v>
      </c>
      <c r="E566" s="202" t="s">
        <v>881</v>
      </c>
      <c r="F566" s="17"/>
    </row>
    <row r="567" spans="1:6" x14ac:dyDescent="0.2">
      <c r="A567" s="8"/>
      <c r="B567" s="8"/>
      <c r="C567" s="201">
        <v>18</v>
      </c>
      <c r="D567" s="202" t="s">
        <v>315</v>
      </c>
      <c r="E567" s="202" t="s">
        <v>882</v>
      </c>
      <c r="F567" s="17"/>
    </row>
    <row r="568" spans="1:6" x14ac:dyDescent="0.2">
      <c r="A568" s="8"/>
      <c r="B568" s="8"/>
      <c r="C568" s="201">
        <v>19</v>
      </c>
      <c r="D568" s="202" t="s">
        <v>883</v>
      </c>
      <c r="E568" s="202" t="s">
        <v>235</v>
      </c>
      <c r="F568" s="17"/>
    </row>
    <row r="569" spans="1:6" x14ac:dyDescent="0.2">
      <c r="A569" s="8"/>
      <c r="B569" s="8"/>
      <c r="C569" s="201">
        <v>20</v>
      </c>
      <c r="D569" s="202" t="s">
        <v>320</v>
      </c>
      <c r="E569" s="202" t="s">
        <v>884</v>
      </c>
      <c r="F569" s="17"/>
    </row>
    <row r="570" spans="1:6" ht="25.5" x14ac:dyDescent="0.2">
      <c r="A570" s="8"/>
      <c r="B570" s="8"/>
      <c r="C570" s="201">
        <v>21</v>
      </c>
      <c r="D570" s="202" t="s">
        <v>885</v>
      </c>
      <c r="E570" s="202" t="s">
        <v>886</v>
      </c>
      <c r="F570" s="17"/>
    </row>
    <row r="571" spans="1:6" x14ac:dyDescent="0.2">
      <c r="A571" s="8"/>
      <c r="B571" s="8"/>
      <c r="C571" s="201">
        <v>22</v>
      </c>
      <c r="D571" s="202" t="s">
        <v>108</v>
      </c>
      <c r="E571" s="202" t="s">
        <v>887</v>
      </c>
      <c r="F571" s="17"/>
    </row>
    <row r="572" spans="1:6" x14ac:dyDescent="0.2">
      <c r="A572" s="8"/>
      <c r="B572" s="8"/>
      <c r="C572" s="201"/>
      <c r="D572" s="17"/>
      <c r="E572" s="17"/>
      <c r="F572" s="17"/>
    </row>
    <row r="573" spans="1:6" x14ac:dyDescent="0.2">
      <c r="A573" s="8"/>
      <c r="B573" s="8"/>
      <c r="C573" s="325" t="s">
        <v>178</v>
      </c>
      <c r="D573" s="325"/>
      <c r="E573" s="198"/>
      <c r="F573" s="198"/>
    </row>
    <row r="574" spans="1:6" x14ac:dyDescent="0.2">
      <c r="A574" s="8"/>
      <c r="B574" s="8"/>
      <c r="C574" s="198"/>
      <c r="D574" s="198"/>
      <c r="E574" s="198"/>
      <c r="F574" s="198"/>
    </row>
    <row r="575" spans="1:6" x14ac:dyDescent="0.2">
      <c r="A575" s="8"/>
      <c r="B575" s="8"/>
      <c r="C575" s="321" t="s">
        <v>201</v>
      </c>
      <c r="D575" s="322" t="s">
        <v>202</v>
      </c>
      <c r="E575" s="322" t="s">
        <v>203</v>
      </c>
      <c r="F575" s="198"/>
    </row>
    <row r="576" spans="1:6" x14ac:dyDescent="0.2">
      <c r="A576" s="8"/>
      <c r="B576" s="8"/>
      <c r="C576" s="321"/>
      <c r="D576" s="323"/>
      <c r="E576" s="323"/>
      <c r="F576" s="197"/>
    </row>
    <row r="577" spans="1:6" x14ac:dyDescent="0.2">
      <c r="A577" s="8"/>
      <c r="B577" s="8"/>
      <c r="C577" s="203">
        <v>1</v>
      </c>
      <c r="D577" s="207" t="s">
        <v>888</v>
      </c>
      <c r="E577" s="208" t="s">
        <v>889</v>
      </c>
      <c r="F577" s="197"/>
    </row>
    <row r="578" spans="1:6" x14ac:dyDescent="0.2">
      <c r="A578" s="8"/>
      <c r="B578" s="8"/>
      <c r="C578" s="203">
        <v>2</v>
      </c>
      <c r="D578" s="207" t="s">
        <v>311</v>
      </c>
      <c r="E578" s="209" t="s">
        <v>890</v>
      </c>
      <c r="F578" s="197"/>
    </row>
    <row r="579" spans="1:6" x14ac:dyDescent="0.2">
      <c r="A579" s="8"/>
      <c r="B579" s="8"/>
      <c r="C579" s="203">
        <v>3</v>
      </c>
      <c r="D579" s="207" t="s">
        <v>315</v>
      </c>
      <c r="E579" s="209" t="s">
        <v>891</v>
      </c>
      <c r="F579" s="197"/>
    </row>
    <row r="580" spans="1:6" x14ac:dyDescent="0.2">
      <c r="A580" s="8"/>
      <c r="B580" s="8"/>
      <c r="C580" s="203">
        <v>4</v>
      </c>
      <c r="D580" s="207" t="s">
        <v>320</v>
      </c>
      <c r="E580" s="209" t="s">
        <v>892</v>
      </c>
      <c r="F580" s="197"/>
    </row>
    <row r="581" spans="1:6" x14ac:dyDescent="0.2">
      <c r="A581" s="8"/>
      <c r="B581" s="8"/>
      <c r="C581" s="8"/>
      <c r="D581" s="8"/>
      <c r="E581" s="197"/>
      <c r="F581" s="197"/>
    </row>
    <row r="582" spans="1:6" x14ac:dyDescent="0.2">
      <c r="A582" s="8"/>
      <c r="B582" s="198" t="s">
        <v>307</v>
      </c>
      <c r="C582" s="8"/>
      <c r="D582" s="197"/>
      <c r="E582" s="197"/>
      <c r="F582" s="198"/>
    </row>
    <row r="583" spans="1:6" x14ac:dyDescent="0.2">
      <c r="A583" s="8"/>
      <c r="B583" s="198"/>
      <c r="C583" s="198"/>
      <c r="D583" s="198"/>
      <c r="E583" s="198"/>
      <c r="F583" s="206"/>
    </row>
    <row r="584" spans="1:6" x14ac:dyDescent="0.2">
      <c r="A584" s="8"/>
      <c r="B584" s="198"/>
      <c r="C584" s="198"/>
      <c r="D584" s="206"/>
      <c r="E584" s="206"/>
      <c r="F584" s="206"/>
    </row>
    <row r="585" spans="1:6" ht="14.25" x14ac:dyDescent="0.2">
      <c r="A585" s="8"/>
      <c r="B585" s="8"/>
      <c r="C585" s="326" t="s">
        <v>1053</v>
      </c>
      <c r="D585" s="326"/>
      <c r="E585" s="206"/>
      <c r="F585" s="17"/>
    </row>
    <row r="586" spans="1:6" x14ac:dyDescent="0.2">
      <c r="A586" s="8"/>
      <c r="B586" s="8"/>
      <c r="C586" s="198"/>
      <c r="D586" s="198"/>
      <c r="E586" s="17"/>
      <c r="F586" s="17"/>
    </row>
    <row r="587" spans="1:6" x14ac:dyDescent="0.2">
      <c r="A587" s="8"/>
      <c r="B587" s="8"/>
      <c r="C587" s="198"/>
      <c r="D587" s="8" t="s">
        <v>308</v>
      </c>
      <c r="E587" s="17"/>
      <c r="F587" s="17"/>
    </row>
    <row r="588" spans="1:6" x14ac:dyDescent="0.2">
      <c r="A588" s="8"/>
      <c r="B588" s="8"/>
      <c r="C588" s="198"/>
      <c r="D588" s="8"/>
      <c r="E588" s="17"/>
      <c r="F588" s="17"/>
    </row>
    <row r="589" spans="1:6" x14ac:dyDescent="0.2">
      <c r="A589" s="8"/>
      <c r="B589" s="8"/>
      <c r="C589" s="198"/>
      <c r="D589" s="8"/>
      <c r="E589" s="17"/>
      <c r="F589" s="17"/>
    </row>
    <row r="590" spans="1:6" x14ac:dyDescent="0.2">
      <c r="A590" s="8"/>
      <c r="B590" s="8"/>
      <c r="C590" s="201"/>
      <c r="D590" s="17"/>
      <c r="E590" s="17"/>
      <c r="F590" s="17"/>
    </row>
    <row r="591" spans="1:6" x14ac:dyDescent="0.2">
      <c r="A591" s="8"/>
      <c r="B591" s="8"/>
      <c r="C591" s="325" t="s">
        <v>178</v>
      </c>
      <c r="D591" s="325"/>
      <c r="E591" s="17"/>
      <c r="F591" s="17"/>
    </row>
    <row r="592" spans="1:6" x14ac:dyDescent="0.2">
      <c r="A592" s="8"/>
      <c r="B592" s="8"/>
      <c r="C592" s="198"/>
      <c r="D592" s="198"/>
      <c r="E592" s="17"/>
      <c r="F592" s="17"/>
    </row>
    <row r="593" spans="1:6" x14ac:dyDescent="0.2">
      <c r="A593" s="8"/>
      <c r="B593" s="8"/>
      <c r="C593" s="198"/>
      <c r="D593" s="8" t="s">
        <v>308</v>
      </c>
      <c r="E593" s="17"/>
      <c r="F593" s="17"/>
    </row>
    <row r="594" spans="1:6" x14ac:dyDescent="0.2">
      <c r="A594" s="8"/>
      <c r="B594" s="8"/>
      <c r="C594" s="198"/>
      <c r="D594" s="8"/>
      <c r="E594" s="17"/>
      <c r="F594" s="17"/>
    </row>
    <row r="595" spans="1:6" x14ac:dyDescent="0.2">
      <c r="A595" s="8"/>
      <c r="B595" s="198" t="s">
        <v>309</v>
      </c>
      <c r="C595" s="198"/>
      <c r="D595" s="8"/>
      <c r="E595" s="17"/>
      <c r="F595" s="17"/>
    </row>
    <row r="596" spans="1:6" x14ac:dyDescent="0.2">
      <c r="A596" s="8"/>
      <c r="B596" s="8"/>
      <c r="C596" s="198"/>
      <c r="D596" s="198"/>
      <c r="E596" s="17"/>
      <c r="F596" s="17"/>
    </row>
    <row r="597" spans="1:6" x14ac:dyDescent="0.2">
      <c r="A597" s="8"/>
      <c r="B597" s="8"/>
      <c r="C597" s="201"/>
      <c r="D597" s="20"/>
      <c r="E597" s="17"/>
      <c r="F597" s="17"/>
    </row>
    <row r="598" spans="1:6" ht="14.25" x14ac:dyDescent="0.2">
      <c r="A598" s="8"/>
      <c r="B598" s="8"/>
      <c r="C598" s="326" t="s">
        <v>1058</v>
      </c>
      <c r="D598" s="326"/>
      <c r="E598" s="17"/>
      <c r="F598" s="17"/>
    </row>
    <row r="599" spans="1:6" x14ac:dyDescent="0.2">
      <c r="A599" s="8"/>
      <c r="B599" s="8"/>
      <c r="C599" s="8"/>
      <c r="D599" s="197"/>
      <c r="E599" s="17"/>
      <c r="F599" s="17"/>
    </row>
    <row r="600" spans="1:6" x14ac:dyDescent="0.2">
      <c r="A600" s="8"/>
      <c r="B600" s="8"/>
      <c r="C600" s="8"/>
      <c r="D600" s="8" t="s">
        <v>308</v>
      </c>
      <c r="E600" s="17"/>
      <c r="F600" s="17"/>
    </row>
    <row r="601" spans="1:6" x14ac:dyDescent="0.2">
      <c r="A601" s="8"/>
      <c r="B601" s="8"/>
      <c r="C601" s="201"/>
      <c r="D601" s="20"/>
      <c r="E601" s="17"/>
      <c r="F601" s="17"/>
    </row>
    <row r="602" spans="1:6" x14ac:dyDescent="0.2">
      <c r="A602" s="8"/>
      <c r="B602" s="8"/>
      <c r="C602" s="325" t="s">
        <v>178</v>
      </c>
      <c r="D602" s="325"/>
      <c r="E602" s="17"/>
      <c r="F602" s="17"/>
    </row>
    <row r="603" spans="1:6" x14ac:dyDescent="0.2">
      <c r="A603" s="8"/>
      <c r="B603" s="8"/>
      <c r="C603" s="198"/>
      <c r="D603" s="198"/>
      <c r="E603" s="17"/>
      <c r="F603" s="17"/>
    </row>
    <row r="604" spans="1:6" x14ac:dyDescent="0.2">
      <c r="A604" s="8"/>
      <c r="B604" s="8"/>
      <c r="C604" s="198"/>
      <c r="D604" s="8" t="s">
        <v>308</v>
      </c>
      <c r="E604" s="17"/>
      <c r="F604" s="17"/>
    </row>
    <row r="605" spans="1:6" x14ac:dyDescent="0.2">
      <c r="A605" s="8"/>
      <c r="B605" s="8"/>
      <c r="C605" s="198"/>
      <c r="D605" s="8"/>
      <c r="E605" s="17"/>
      <c r="F605" s="210"/>
    </row>
    <row r="606" spans="1:6" x14ac:dyDescent="0.2">
      <c r="A606" s="211"/>
      <c r="B606" s="211"/>
      <c r="C606" s="211"/>
      <c r="D606" s="212"/>
      <c r="E606" s="212"/>
    </row>
    <row r="607" spans="1:6" s="49" customFormat="1" ht="10.5" customHeight="1" x14ac:dyDescent="0.2">
      <c r="A607" s="55"/>
      <c r="B607" s="55"/>
      <c r="C607" s="55"/>
      <c r="D607" s="55"/>
      <c r="E607" s="55"/>
    </row>
    <row r="608" spans="1:6" s="49" customFormat="1" ht="10.5" customHeight="1" x14ac:dyDescent="0.2">
      <c r="A608" s="167" t="s">
        <v>4</v>
      </c>
      <c r="B608" s="167"/>
      <c r="C608" s="167"/>
      <c r="F608" s="185"/>
    </row>
    <row r="609" spans="1:5" s="49" customFormat="1" ht="10.5" customHeight="1" x14ac:dyDescent="0.2">
      <c r="A609" s="185" t="s">
        <v>180</v>
      </c>
      <c r="B609" s="185"/>
      <c r="C609" s="185"/>
      <c r="D609" s="185"/>
      <c r="E609" s="185"/>
    </row>
    <row r="610" spans="1:5" s="49" customFormat="1" ht="10.5" customHeight="1" x14ac:dyDescent="0.2">
      <c r="A610" s="83" t="s">
        <v>317</v>
      </c>
      <c r="B610" s="83"/>
      <c r="C610" s="83"/>
      <c r="D610" s="83"/>
      <c r="E610" s="83"/>
    </row>
    <row r="611" spans="1:5" s="49" customFormat="1" ht="10.5" customHeight="1" x14ac:dyDescent="0.2">
      <c r="A611" s="79"/>
      <c r="B611" s="79"/>
      <c r="C611" s="79"/>
    </row>
    <row r="612" spans="1:5" x14ac:dyDescent="0.2">
      <c r="A612" s="49" t="s">
        <v>12</v>
      </c>
      <c r="B612" s="49"/>
      <c r="C612" s="49"/>
      <c r="D612" s="49"/>
      <c r="E612" s="49"/>
    </row>
    <row r="620" spans="1:5" x14ac:dyDescent="0.2">
      <c r="A620" s="8"/>
      <c r="B620" s="198"/>
      <c r="C620" s="201"/>
      <c r="D620" s="20"/>
    </row>
    <row r="621" spans="1:5" x14ac:dyDescent="0.2">
      <c r="A621" s="8"/>
      <c r="B621" s="8"/>
      <c r="C621" s="201"/>
      <c r="D621" s="20"/>
    </row>
    <row r="622" spans="1:5" x14ac:dyDescent="0.2">
      <c r="A622" s="8"/>
      <c r="B622" s="8"/>
      <c r="C622" s="180"/>
      <c r="D622" s="8"/>
    </row>
    <row r="623" spans="1:5" x14ac:dyDescent="0.2">
      <c r="A623" s="8"/>
      <c r="B623" s="8"/>
      <c r="C623" s="8"/>
      <c r="D623" s="197"/>
    </row>
    <row r="624" spans="1:5" x14ac:dyDescent="0.2">
      <c r="A624" s="8"/>
      <c r="B624" s="8"/>
      <c r="C624" s="8"/>
      <c r="D624" s="8"/>
    </row>
    <row r="625" spans="1:4" x14ac:dyDescent="0.2">
      <c r="A625" s="8"/>
      <c r="B625" s="8"/>
      <c r="C625" s="201"/>
      <c r="D625" s="20"/>
    </row>
    <row r="626" spans="1:4" x14ac:dyDescent="0.2">
      <c r="A626" s="8"/>
      <c r="B626" s="8"/>
      <c r="C626" s="198"/>
      <c r="D626" s="198"/>
    </row>
    <row r="627" spans="1:4" x14ac:dyDescent="0.2">
      <c r="A627" s="8"/>
      <c r="B627" s="8"/>
      <c r="C627" s="198"/>
      <c r="D627" s="198"/>
    </row>
    <row r="628" spans="1:4" x14ac:dyDescent="0.2">
      <c r="A628" s="8"/>
      <c r="B628" s="8"/>
      <c r="C628" s="198"/>
      <c r="D628" s="8"/>
    </row>
  </sheetData>
  <mergeCells count="42">
    <mergeCell ref="C573:D573"/>
    <mergeCell ref="B527:D527"/>
    <mergeCell ref="C529:D529"/>
    <mergeCell ref="C534:D534"/>
    <mergeCell ref="A539:E540"/>
    <mergeCell ref="A542:E542"/>
    <mergeCell ref="B544:D544"/>
    <mergeCell ref="C598:D598"/>
    <mergeCell ref="C602:D602"/>
    <mergeCell ref="C575:C576"/>
    <mergeCell ref="D575:D576"/>
    <mergeCell ref="E575:E576"/>
    <mergeCell ref="C585:D585"/>
    <mergeCell ref="C591:D591"/>
    <mergeCell ref="C517:C518"/>
    <mergeCell ref="D517:D518"/>
    <mergeCell ref="E517:E518"/>
    <mergeCell ref="C546:D546"/>
    <mergeCell ref="C548:C549"/>
    <mergeCell ref="D548:D549"/>
    <mergeCell ref="E548:E549"/>
    <mergeCell ref="D530:D531"/>
    <mergeCell ref="E530:E531"/>
    <mergeCell ref="C530:C531"/>
    <mergeCell ref="D523:D524"/>
    <mergeCell ref="E523:E524"/>
    <mergeCell ref="C523:C524"/>
    <mergeCell ref="C11:C12"/>
    <mergeCell ref="D11:D12"/>
    <mergeCell ref="E11:E12"/>
    <mergeCell ref="A5:E5"/>
    <mergeCell ref="B7:D7"/>
    <mergeCell ref="C9:D9"/>
    <mergeCell ref="C521:D521"/>
    <mergeCell ref="C488:D488"/>
    <mergeCell ref="C490:C491"/>
    <mergeCell ref="D490:D491"/>
    <mergeCell ref="E490:E491"/>
    <mergeCell ref="A508:E509"/>
    <mergeCell ref="A511:E511"/>
    <mergeCell ref="B513:D513"/>
    <mergeCell ref="C515:D515"/>
  </mergeCells>
  <hyperlinks>
    <hyperlink ref="G1" location="Contents!A1" display="back to contents" xr:uid="{08CA7E25-73DF-4E7D-89B2-69601A61C0C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213C-242B-43ED-A7E4-6E70C15F3E7D}">
  <dimension ref="A1:M86"/>
  <sheetViews>
    <sheetView workbookViewId="0"/>
  </sheetViews>
  <sheetFormatPr defaultColWidth="7.5703125" defaultRowHeight="12.75" x14ac:dyDescent="0.2"/>
  <cols>
    <col min="1" max="1" width="8" style="90" customWidth="1"/>
    <col min="2" max="2" width="13.7109375" style="90" customWidth="1"/>
    <col min="3" max="3" width="2.28515625" style="90" customWidth="1"/>
    <col min="4" max="4" width="12.140625" style="90" customWidth="1"/>
    <col min="5" max="6" width="8.85546875" style="90" customWidth="1"/>
    <col min="7" max="7" width="2" style="90" customWidth="1"/>
    <col min="8" max="16384" width="7.5703125" style="90"/>
  </cols>
  <sheetData>
    <row r="1" spans="1:10" s="213" customFormat="1" ht="18" customHeight="1" x14ac:dyDescent="0.25">
      <c r="A1" s="194" t="s">
        <v>983</v>
      </c>
      <c r="B1" s="53"/>
      <c r="C1" s="53"/>
      <c r="D1" s="53"/>
      <c r="E1" s="1"/>
      <c r="F1" s="1"/>
      <c r="H1" s="1"/>
      <c r="I1" s="1"/>
      <c r="J1" s="52" t="s">
        <v>0</v>
      </c>
    </row>
    <row r="2" spans="1:10" ht="112.5" customHeight="1" x14ac:dyDescent="0.2">
      <c r="A2" s="328" t="s">
        <v>984</v>
      </c>
      <c r="B2" s="328"/>
      <c r="C2" s="328"/>
      <c r="D2" s="328"/>
      <c r="E2" s="328"/>
      <c r="F2" s="328"/>
      <c r="G2" s="328"/>
      <c r="H2" s="328"/>
    </row>
    <row r="3" spans="1:10" s="213" customFormat="1" ht="15" customHeight="1" x14ac:dyDescent="0.2">
      <c r="A3" s="334" t="s">
        <v>1</v>
      </c>
      <c r="B3" s="337" t="s">
        <v>2</v>
      </c>
      <c r="C3" s="214"/>
      <c r="D3" s="340" t="s">
        <v>1060</v>
      </c>
      <c r="E3" s="341" t="s">
        <v>1061</v>
      </c>
      <c r="F3" s="340"/>
    </row>
    <row r="4" spans="1:10" s="213" customFormat="1" ht="15" customHeight="1" x14ac:dyDescent="0.2">
      <c r="A4" s="335"/>
      <c r="B4" s="338"/>
      <c r="C4" s="227"/>
      <c r="D4" s="331"/>
      <c r="E4" s="342"/>
      <c r="F4" s="331"/>
    </row>
    <row r="5" spans="1:10" s="213" customFormat="1" x14ac:dyDescent="0.2">
      <c r="A5" s="335"/>
      <c r="B5" s="338"/>
      <c r="C5" s="227"/>
      <c r="D5" s="331"/>
      <c r="E5" s="342"/>
      <c r="F5" s="331"/>
    </row>
    <row r="6" spans="1:10" s="213" customFormat="1" ht="15" customHeight="1" x14ac:dyDescent="0.2">
      <c r="A6" s="335"/>
      <c r="B6" s="338"/>
      <c r="C6" s="227"/>
      <c r="D6" s="331"/>
      <c r="E6" s="331"/>
      <c r="F6" s="331"/>
    </row>
    <row r="7" spans="1:10" s="213" customFormat="1" x14ac:dyDescent="0.2">
      <c r="A7" s="335"/>
      <c r="B7" s="338"/>
      <c r="C7" s="227"/>
      <c r="D7" s="331"/>
      <c r="E7" s="331"/>
      <c r="F7" s="331"/>
    </row>
    <row r="8" spans="1:10" s="213" customFormat="1" ht="15.6" customHeight="1" x14ac:dyDescent="0.2">
      <c r="A8" s="335"/>
      <c r="B8" s="338"/>
      <c r="C8" s="228"/>
      <c r="D8" s="331"/>
      <c r="E8" s="331" t="s">
        <v>3</v>
      </c>
      <c r="F8" s="331" t="s">
        <v>1062</v>
      </c>
    </row>
    <row r="9" spans="1:10" s="213" customFormat="1" x14ac:dyDescent="0.2">
      <c r="A9" s="335"/>
      <c r="B9" s="338"/>
      <c r="C9" s="228"/>
      <c r="D9" s="331"/>
      <c r="E9" s="331"/>
      <c r="F9" s="331"/>
    </row>
    <row r="10" spans="1:10" s="213" customFormat="1" x14ac:dyDescent="0.2">
      <c r="A10" s="335"/>
      <c r="B10" s="338"/>
      <c r="C10" s="228"/>
      <c r="D10" s="331"/>
      <c r="E10" s="331"/>
      <c r="F10" s="331"/>
    </row>
    <row r="11" spans="1:10" s="213" customFormat="1" x14ac:dyDescent="0.2">
      <c r="A11" s="336"/>
      <c r="B11" s="339"/>
      <c r="C11" s="229"/>
      <c r="D11" s="332"/>
      <c r="E11" s="332"/>
      <c r="F11" s="332"/>
    </row>
    <row r="12" spans="1:10" x14ac:dyDescent="0.2">
      <c r="A12" s="215">
        <v>1996</v>
      </c>
      <c r="B12" s="216">
        <v>244</v>
      </c>
      <c r="C12" s="217"/>
    </row>
    <row r="13" spans="1:10" x14ac:dyDescent="0.2">
      <c r="A13" s="215">
        <v>1997</v>
      </c>
      <c r="B13" s="216">
        <v>224</v>
      </c>
      <c r="C13" s="217"/>
    </row>
    <row r="14" spans="1:10" x14ac:dyDescent="0.2">
      <c r="A14" s="215">
        <v>1998</v>
      </c>
      <c r="B14" s="216">
        <v>249</v>
      </c>
      <c r="C14" s="218"/>
    </row>
    <row r="15" spans="1:10" x14ac:dyDescent="0.2">
      <c r="A15" s="215">
        <v>1999</v>
      </c>
      <c r="B15" s="216">
        <v>291</v>
      </c>
      <c r="C15" s="218"/>
    </row>
    <row r="16" spans="1:10" x14ac:dyDescent="0.2">
      <c r="A16" s="215">
        <v>2000</v>
      </c>
      <c r="B16" s="216">
        <v>292</v>
      </c>
      <c r="C16" s="218"/>
      <c r="D16" s="216">
        <f t="shared" ref="D16:D37" si="0">B16+E16</f>
        <v>293</v>
      </c>
      <c r="E16" s="219">
        <v>1</v>
      </c>
      <c r="F16" s="220">
        <f t="shared" ref="F16:F38" si="1">E16/B16</f>
        <v>3.4246575342465752E-3</v>
      </c>
    </row>
    <row r="17" spans="1:9" x14ac:dyDescent="0.2">
      <c r="A17" s="215">
        <v>2001</v>
      </c>
      <c r="B17" s="216">
        <v>332</v>
      </c>
      <c r="C17" s="218"/>
      <c r="D17" s="216">
        <f t="shared" si="0"/>
        <v>339</v>
      </c>
      <c r="E17" s="219">
        <v>7</v>
      </c>
      <c r="F17" s="220">
        <f t="shared" si="1"/>
        <v>2.1084337349397589E-2</v>
      </c>
    </row>
    <row r="18" spans="1:9" x14ac:dyDescent="0.2">
      <c r="A18" s="215">
        <v>2002</v>
      </c>
      <c r="B18" s="216">
        <v>382</v>
      </c>
      <c r="C18" s="218"/>
      <c r="D18" s="216">
        <f t="shared" si="0"/>
        <v>388</v>
      </c>
      <c r="E18" s="219">
        <v>6</v>
      </c>
      <c r="F18" s="220">
        <f t="shared" si="1"/>
        <v>1.5706806282722512E-2</v>
      </c>
    </row>
    <row r="19" spans="1:9" x14ac:dyDescent="0.2">
      <c r="A19" s="215">
        <v>2003</v>
      </c>
      <c r="B19" s="216">
        <v>317</v>
      </c>
      <c r="C19" s="218"/>
      <c r="D19" s="216">
        <f t="shared" si="0"/>
        <v>330</v>
      </c>
      <c r="E19" s="219">
        <v>13</v>
      </c>
      <c r="F19" s="220">
        <f t="shared" si="1"/>
        <v>4.1009463722397478E-2</v>
      </c>
    </row>
    <row r="20" spans="1:9" x14ac:dyDescent="0.2">
      <c r="A20" s="215">
        <v>2004</v>
      </c>
      <c r="B20" s="216">
        <v>356</v>
      </c>
      <c r="C20" s="218"/>
      <c r="D20" s="216">
        <f t="shared" si="0"/>
        <v>365</v>
      </c>
      <c r="E20" s="219">
        <v>9</v>
      </c>
      <c r="F20" s="220">
        <f t="shared" si="1"/>
        <v>2.5280898876404494E-2</v>
      </c>
    </row>
    <row r="21" spans="1:9" x14ac:dyDescent="0.2">
      <c r="A21" s="215">
        <v>2005</v>
      </c>
      <c r="B21" s="216">
        <v>336</v>
      </c>
      <c r="C21" s="218"/>
      <c r="D21" s="216">
        <f t="shared" si="0"/>
        <v>346</v>
      </c>
      <c r="E21" s="219">
        <v>10</v>
      </c>
      <c r="F21" s="220">
        <f t="shared" si="1"/>
        <v>2.976190476190476E-2</v>
      </c>
    </row>
    <row r="22" spans="1:9" x14ac:dyDescent="0.2">
      <c r="A22" s="215">
        <v>2006</v>
      </c>
      <c r="B22" s="216">
        <v>421</v>
      </c>
      <c r="C22" s="218"/>
      <c r="D22" s="216">
        <f t="shared" si="0"/>
        <v>430</v>
      </c>
      <c r="E22" s="219">
        <v>9</v>
      </c>
      <c r="F22" s="220">
        <f t="shared" si="1"/>
        <v>2.1377672209026127E-2</v>
      </c>
    </row>
    <row r="23" spans="1:9" x14ac:dyDescent="0.2">
      <c r="A23" s="215">
        <v>2007</v>
      </c>
      <c r="B23" s="216">
        <v>455</v>
      </c>
      <c r="C23" s="218"/>
      <c r="D23" s="216">
        <f t="shared" si="0"/>
        <v>474</v>
      </c>
      <c r="E23" s="219">
        <v>19</v>
      </c>
      <c r="F23" s="220">
        <f t="shared" si="1"/>
        <v>4.1758241758241756E-2</v>
      </c>
    </row>
    <row r="24" spans="1:9" x14ac:dyDescent="0.2">
      <c r="A24" s="215">
        <v>2008</v>
      </c>
      <c r="B24" s="216">
        <v>574</v>
      </c>
      <c r="C24" s="218"/>
      <c r="D24" s="216">
        <f t="shared" si="0"/>
        <v>591</v>
      </c>
      <c r="E24" s="219">
        <v>17</v>
      </c>
      <c r="F24" s="220">
        <f t="shared" si="1"/>
        <v>2.9616724738675958E-2</v>
      </c>
      <c r="H24" s="221"/>
    </row>
    <row r="25" spans="1:9" x14ac:dyDescent="0.2">
      <c r="A25" s="215">
        <v>2009</v>
      </c>
      <c r="B25" s="216">
        <v>545</v>
      </c>
      <c r="C25" s="218"/>
      <c r="D25" s="216">
        <f t="shared" si="0"/>
        <v>570</v>
      </c>
      <c r="E25" s="219">
        <v>25</v>
      </c>
      <c r="F25" s="220">
        <f t="shared" si="1"/>
        <v>4.5871559633027525E-2</v>
      </c>
    </row>
    <row r="26" spans="1:9" x14ac:dyDescent="0.2">
      <c r="A26" s="215">
        <v>2010</v>
      </c>
      <c r="B26" s="216">
        <v>485</v>
      </c>
      <c r="C26" s="218"/>
      <c r="D26" s="216">
        <f t="shared" si="0"/>
        <v>512</v>
      </c>
      <c r="E26" s="219">
        <v>27</v>
      </c>
      <c r="F26" s="220">
        <f t="shared" si="1"/>
        <v>5.5670103092783509E-2</v>
      </c>
    </row>
    <row r="27" spans="1:9" x14ac:dyDescent="0.2">
      <c r="A27" s="215">
        <v>2011</v>
      </c>
      <c r="B27" s="216">
        <v>584</v>
      </c>
      <c r="C27" s="218"/>
      <c r="D27" s="216">
        <f t="shared" si="0"/>
        <v>609</v>
      </c>
      <c r="E27" s="219">
        <v>25</v>
      </c>
      <c r="F27" s="220">
        <f t="shared" si="1"/>
        <v>4.2808219178082189E-2</v>
      </c>
    </row>
    <row r="28" spans="1:9" x14ac:dyDescent="0.2">
      <c r="A28" s="215">
        <v>2012</v>
      </c>
      <c r="B28" s="216">
        <v>581</v>
      </c>
      <c r="C28" s="218"/>
      <c r="D28" s="216">
        <f t="shared" si="0"/>
        <v>606</v>
      </c>
      <c r="E28" s="219">
        <v>25</v>
      </c>
      <c r="F28" s="220">
        <f t="shared" si="1"/>
        <v>4.3029259896729774E-2</v>
      </c>
    </row>
    <row r="29" spans="1:9" x14ac:dyDescent="0.2">
      <c r="A29" s="215">
        <v>2013</v>
      </c>
      <c r="B29" s="216">
        <v>527</v>
      </c>
      <c r="C29" s="218"/>
      <c r="D29" s="216">
        <f t="shared" si="0"/>
        <v>559</v>
      </c>
      <c r="E29" s="219">
        <v>32</v>
      </c>
      <c r="F29" s="220">
        <f t="shared" si="1"/>
        <v>6.0721062618595827E-2</v>
      </c>
    </row>
    <row r="30" spans="1:9" x14ac:dyDescent="0.2">
      <c r="A30" s="215">
        <v>2014</v>
      </c>
      <c r="B30" s="216">
        <v>614</v>
      </c>
      <c r="C30" s="218"/>
      <c r="D30" s="216">
        <f t="shared" si="0"/>
        <v>624</v>
      </c>
      <c r="E30" s="219">
        <v>10</v>
      </c>
      <c r="F30" s="220">
        <f t="shared" si="1"/>
        <v>1.6286644951140065E-2</v>
      </c>
    </row>
    <row r="31" spans="1:9" x14ac:dyDescent="0.2">
      <c r="A31" s="215">
        <v>2015</v>
      </c>
      <c r="B31" s="216">
        <v>706</v>
      </c>
      <c r="C31" s="218"/>
      <c r="D31" s="216">
        <f t="shared" si="0"/>
        <v>710</v>
      </c>
      <c r="E31" s="219">
        <v>4</v>
      </c>
      <c r="F31" s="220">
        <f t="shared" si="1"/>
        <v>5.6657223796033997E-3</v>
      </c>
      <c r="I31" s="222"/>
    </row>
    <row r="32" spans="1:9" x14ac:dyDescent="0.2">
      <c r="A32" s="215">
        <v>2016</v>
      </c>
      <c r="B32" s="216">
        <v>868</v>
      </c>
      <c r="C32" s="218"/>
      <c r="D32" s="216">
        <f t="shared" si="0"/>
        <v>873</v>
      </c>
      <c r="E32" s="219">
        <v>5</v>
      </c>
      <c r="F32" s="220">
        <f t="shared" si="1"/>
        <v>5.7603686635944703E-3</v>
      </c>
      <c r="I32" s="222"/>
    </row>
    <row r="33" spans="1:13" x14ac:dyDescent="0.2">
      <c r="A33" s="215">
        <v>2017</v>
      </c>
      <c r="B33" s="216">
        <v>934</v>
      </c>
      <c r="C33" s="216"/>
      <c r="D33" s="216">
        <f t="shared" si="0"/>
        <v>937</v>
      </c>
      <c r="E33" s="219">
        <v>3</v>
      </c>
      <c r="F33" s="220">
        <f t="shared" si="1"/>
        <v>3.2119914346895075E-3</v>
      </c>
      <c r="I33" s="222"/>
    </row>
    <row r="34" spans="1:13" x14ac:dyDescent="0.2">
      <c r="A34" s="215">
        <v>2018</v>
      </c>
      <c r="B34" s="216">
        <v>1187</v>
      </c>
      <c r="C34" s="216"/>
      <c r="D34" s="216">
        <f t="shared" si="0"/>
        <v>1196</v>
      </c>
      <c r="E34" s="219">
        <v>9</v>
      </c>
      <c r="F34" s="220">
        <f t="shared" si="1"/>
        <v>7.582139848357203E-3</v>
      </c>
      <c r="H34" s="221"/>
      <c r="I34" s="222"/>
    </row>
    <row r="35" spans="1:13" x14ac:dyDescent="0.2">
      <c r="A35" s="215">
        <v>2019</v>
      </c>
      <c r="B35" s="216">
        <v>1280</v>
      </c>
      <c r="C35" s="217"/>
      <c r="D35" s="216">
        <f t="shared" si="0"/>
        <v>1282</v>
      </c>
      <c r="E35" s="219">
        <v>2</v>
      </c>
      <c r="F35" s="220">
        <f t="shared" si="1"/>
        <v>1.5625000000000001E-3</v>
      </c>
      <c r="I35" s="222"/>
    </row>
    <row r="36" spans="1:13" x14ac:dyDescent="0.2">
      <c r="A36" s="215">
        <v>2020</v>
      </c>
      <c r="B36" s="216">
        <v>1339</v>
      </c>
      <c r="C36" s="217"/>
      <c r="D36" s="216">
        <f t="shared" si="0"/>
        <v>1339</v>
      </c>
      <c r="E36" s="219">
        <v>0</v>
      </c>
      <c r="F36" s="220">
        <f t="shared" si="1"/>
        <v>0</v>
      </c>
      <c r="I36" s="222"/>
    </row>
    <row r="37" spans="1:13" x14ac:dyDescent="0.2">
      <c r="A37" s="215">
        <v>2021</v>
      </c>
      <c r="B37" s="216">
        <v>1330</v>
      </c>
      <c r="C37" s="217"/>
      <c r="D37" s="216">
        <f t="shared" si="0"/>
        <v>1330</v>
      </c>
      <c r="E37" s="219">
        <v>0</v>
      </c>
      <c r="F37" s="220">
        <f t="shared" si="1"/>
        <v>0</v>
      </c>
      <c r="I37" s="222"/>
    </row>
    <row r="38" spans="1:13" x14ac:dyDescent="0.2">
      <c r="A38" s="215">
        <v>2022</v>
      </c>
      <c r="B38" s="216">
        <v>1051</v>
      </c>
      <c r="C38" s="217"/>
      <c r="D38" s="216">
        <v>1051</v>
      </c>
      <c r="E38" s="219">
        <v>0</v>
      </c>
      <c r="F38" s="220">
        <f t="shared" si="1"/>
        <v>0</v>
      </c>
      <c r="I38" s="222"/>
    </row>
    <row r="39" spans="1:13" ht="12.75" customHeight="1" x14ac:dyDescent="0.2">
      <c r="A39" s="223"/>
      <c r="B39" s="223"/>
      <c r="C39" s="224"/>
      <c r="D39" s="225"/>
      <c r="E39" s="224"/>
      <c r="F39" s="224"/>
    </row>
    <row r="40" spans="1:13" ht="11.25" customHeight="1" x14ac:dyDescent="0.2">
      <c r="B40" s="112"/>
    </row>
    <row r="41" spans="1:13" s="213" customFormat="1" ht="11.25" customHeight="1" x14ac:dyDescent="0.2">
      <c r="A41" s="333" t="s">
        <v>4</v>
      </c>
      <c r="B41" s="333"/>
      <c r="C41" s="226"/>
      <c r="D41" s="226"/>
      <c r="E41" s="226"/>
      <c r="F41" s="226"/>
    </row>
    <row r="42" spans="1:13" s="213" customFormat="1" ht="11.25" customHeight="1" x14ac:dyDescent="0.2">
      <c r="A42" s="329" t="s">
        <v>5</v>
      </c>
      <c r="B42" s="329"/>
      <c r="C42" s="329"/>
      <c r="D42" s="329"/>
      <c r="E42" s="329"/>
      <c r="F42" s="329"/>
    </row>
    <row r="43" spans="1:13" s="213" customFormat="1" ht="11.25" customHeight="1" x14ac:dyDescent="0.2">
      <c r="A43" s="49" t="s">
        <v>6</v>
      </c>
      <c r="B43" s="85"/>
      <c r="C43" s="85"/>
      <c r="D43" s="85"/>
      <c r="E43" s="85"/>
      <c r="F43" s="85"/>
      <c r="G43" s="53"/>
      <c r="H43" s="53"/>
      <c r="I43" s="53"/>
      <c r="J43" s="53"/>
      <c r="K43" s="53"/>
      <c r="L43" s="53"/>
      <c r="M43" s="53"/>
    </row>
    <row r="44" spans="1:13" s="213" customFormat="1" ht="11.25" customHeight="1" x14ac:dyDescent="0.2">
      <c r="A44" s="49" t="s">
        <v>7</v>
      </c>
      <c r="B44" s="85"/>
      <c r="C44" s="85"/>
      <c r="D44" s="85"/>
      <c r="E44" s="85"/>
      <c r="F44" s="85"/>
      <c r="G44" s="53"/>
      <c r="H44" s="53"/>
      <c r="I44" s="53"/>
      <c r="J44" s="53"/>
      <c r="K44" s="53"/>
      <c r="L44" s="53"/>
      <c r="M44" s="53"/>
    </row>
    <row r="45" spans="1:13" s="213" customFormat="1" ht="11.25" customHeight="1" x14ac:dyDescent="0.2">
      <c r="A45" s="49" t="s">
        <v>8</v>
      </c>
      <c r="B45" s="85"/>
      <c r="C45" s="85"/>
      <c r="D45" s="85"/>
      <c r="E45" s="85"/>
      <c r="F45" s="85"/>
      <c r="G45" s="53"/>
      <c r="H45" s="53"/>
      <c r="I45" s="53"/>
      <c r="J45" s="53"/>
      <c r="K45" s="53"/>
      <c r="L45" s="53"/>
      <c r="M45" s="53"/>
    </row>
    <row r="46" spans="1:13" s="213" customFormat="1" ht="11.25" customHeight="1" x14ac:dyDescent="0.2">
      <c r="A46" s="295" t="s">
        <v>9</v>
      </c>
      <c r="B46" s="295"/>
      <c r="C46" s="295"/>
      <c r="D46" s="295"/>
      <c r="E46" s="295"/>
      <c r="F46" s="295"/>
      <c r="G46" s="53"/>
      <c r="H46" s="53"/>
      <c r="I46" s="53"/>
      <c r="J46" s="53"/>
      <c r="K46" s="53"/>
      <c r="L46" s="53"/>
      <c r="M46" s="53"/>
    </row>
    <row r="47" spans="1:13" s="213" customFormat="1" ht="11.25" customHeight="1" x14ac:dyDescent="0.2">
      <c r="A47" s="266" t="s">
        <v>10</v>
      </c>
      <c r="B47" s="295"/>
      <c r="C47" s="295"/>
      <c r="D47" s="295"/>
      <c r="E47" s="295"/>
      <c r="F47" s="295"/>
      <c r="G47" s="53"/>
      <c r="H47" s="53"/>
      <c r="I47" s="53"/>
      <c r="J47" s="53"/>
      <c r="K47" s="53"/>
      <c r="L47" s="53"/>
      <c r="M47" s="53"/>
    </row>
    <row r="48" spans="1:13" s="213" customFormat="1" ht="11.25" customHeight="1" x14ac:dyDescent="0.2">
      <c r="A48" s="169"/>
      <c r="B48" s="169"/>
      <c r="C48" s="169"/>
      <c r="D48" s="169"/>
      <c r="E48" s="169"/>
      <c r="F48" s="169"/>
    </row>
    <row r="49" spans="1:6" s="213" customFormat="1" ht="11.25" customHeight="1" x14ac:dyDescent="0.2">
      <c r="A49" s="330" t="s">
        <v>12</v>
      </c>
      <c r="B49" s="330"/>
      <c r="C49" s="226"/>
      <c r="D49" s="226"/>
      <c r="E49" s="226"/>
      <c r="F49" s="226"/>
    </row>
    <row r="85" s="90" customFormat="1" ht="5.25" customHeight="1" x14ac:dyDescent="0.2"/>
    <row r="86" s="90" customFormat="1" ht="174" customHeight="1" x14ac:dyDescent="0.2"/>
  </sheetData>
  <mergeCells count="12">
    <mergeCell ref="A2:H2"/>
    <mergeCell ref="A42:F42"/>
    <mergeCell ref="A46:F46"/>
    <mergeCell ref="A47:F47"/>
    <mergeCell ref="A49:B49"/>
    <mergeCell ref="E8:E11"/>
    <mergeCell ref="F8:F11"/>
    <mergeCell ref="A41:B41"/>
    <mergeCell ref="A3:A11"/>
    <mergeCell ref="B3:B11"/>
    <mergeCell ref="D3:D11"/>
    <mergeCell ref="E3:F7"/>
  </mergeCells>
  <hyperlinks>
    <hyperlink ref="J1" location="Contents!A1" display="back to contents" xr:uid="{4736C60F-D9E1-4C89-B21C-D6707540EEF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AA95-F95E-4BC6-978F-2AC93D5139C8}">
  <dimension ref="A1:AF59"/>
  <sheetViews>
    <sheetView workbookViewId="0"/>
  </sheetViews>
  <sheetFormatPr defaultColWidth="7.5703125" defaultRowHeight="11.25" x14ac:dyDescent="0.2"/>
  <cols>
    <col min="1" max="2" width="2.28515625" style="168" customWidth="1"/>
    <col min="3" max="3" width="46.140625" style="168" customWidth="1"/>
    <col min="4" max="21" width="5.140625" style="168" customWidth="1"/>
    <col min="22" max="24" width="6.5703125" style="168" customWidth="1"/>
    <col min="25" max="26" width="7.42578125" style="168" customWidth="1"/>
    <col min="27" max="30" width="7.5703125" style="168"/>
    <col min="31" max="31" width="24.140625" style="168" customWidth="1"/>
    <col min="32" max="16384" width="7.5703125" style="168"/>
  </cols>
  <sheetData>
    <row r="1" spans="1:32" s="145" customFormat="1" ht="18" customHeight="1" x14ac:dyDescent="0.25">
      <c r="A1" s="194" t="s">
        <v>985</v>
      </c>
      <c r="B1" s="54"/>
      <c r="C1" s="54"/>
      <c r="D1" s="54"/>
      <c r="E1" s="54"/>
      <c r="F1" s="54"/>
      <c r="G1" s="54"/>
      <c r="H1" s="54"/>
      <c r="I1" s="54"/>
      <c r="J1" s="54"/>
      <c r="K1" s="54"/>
      <c r="L1" s="54"/>
      <c r="M1" s="54"/>
      <c r="N1" s="54"/>
      <c r="O1" s="54"/>
      <c r="P1" s="54"/>
      <c r="Q1" s="54"/>
      <c r="R1" s="54"/>
      <c r="S1" s="146"/>
      <c r="U1" s="230"/>
      <c r="V1" s="231"/>
      <c r="W1" s="231"/>
      <c r="X1" s="231"/>
      <c r="AA1" s="232"/>
      <c r="AB1" s="232"/>
      <c r="AC1" s="232"/>
      <c r="AF1" s="48" t="s">
        <v>0</v>
      </c>
    </row>
    <row r="2" spans="1:32" s="145" customFormat="1" ht="18" customHeight="1" x14ac:dyDescent="0.2">
      <c r="A2" s="54"/>
      <c r="B2" s="54"/>
      <c r="C2" s="54"/>
      <c r="D2" s="54"/>
      <c r="E2" s="54"/>
      <c r="F2" s="54"/>
      <c r="G2" s="54"/>
      <c r="H2" s="54"/>
      <c r="I2" s="54"/>
      <c r="J2" s="54"/>
      <c r="K2" s="54"/>
      <c r="L2" s="54"/>
      <c r="M2" s="54"/>
      <c r="N2" s="54"/>
      <c r="O2" s="54"/>
      <c r="P2" s="54"/>
      <c r="Q2" s="54"/>
      <c r="R2" s="54"/>
      <c r="S2" s="146"/>
      <c r="T2" s="146"/>
      <c r="U2" s="146"/>
      <c r="V2" s="146"/>
      <c r="W2" s="146"/>
      <c r="X2" s="146"/>
      <c r="AA2" s="233"/>
      <c r="AB2" s="233"/>
      <c r="AC2" s="233"/>
    </row>
    <row r="3" spans="1:32" s="145" customFormat="1" ht="15" customHeight="1" thickBot="1" x14ac:dyDescent="0.25">
      <c r="A3" s="148" t="s">
        <v>138</v>
      </c>
      <c r="B3" s="148"/>
      <c r="C3" s="148"/>
      <c r="D3" s="149"/>
      <c r="E3" s="149"/>
      <c r="F3" s="149"/>
      <c r="G3" s="149"/>
      <c r="H3" s="149"/>
      <c r="I3" s="149"/>
      <c r="J3" s="149"/>
      <c r="K3" s="149"/>
      <c r="L3" s="149"/>
      <c r="M3" s="149"/>
      <c r="N3" s="149"/>
    </row>
    <row r="4" spans="1:32" s="145" customFormat="1" ht="12.75" x14ac:dyDescent="0.2">
      <c r="A4" s="187"/>
      <c r="B4" s="187"/>
      <c r="C4" s="187"/>
      <c r="D4" s="343">
        <v>2000</v>
      </c>
      <c r="E4" s="262">
        <v>2001</v>
      </c>
      <c r="F4" s="343">
        <v>2002</v>
      </c>
      <c r="G4" s="262">
        <v>2003</v>
      </c>
      <c r="H4" s="343">
        <v>2004</v>
      </c>
      <c r="I4" s="262">
        <v>2005</v>
      </c>
      <c r="J4" s="343">
        <v>2006</v>
      </c>
      <c r="K4" s="262">
        <v>2007</v>
      </c>
      <c r="L4" s="343">
        <v>2008</v>
      </c>
      <c r="M4" s="262">
        <v>2009</v>
      </c>
      <c r="N4" s="343">
        <v>2010</v>
      </c>
      <c r="O4" s="262">
        <v>2011</v>
      </c>
      <c r="P4" s="343">
        <v>2012</v>
      </c>
      <c r="Q4" s="262">
        <v>2013</v>
      </c>
      <c r="R4" s="343">
        <v>2014</v>
      </c>
      <c r="S4" s="343">
        <v>2015</v>
      </c>
      <c r="T4" s="343">
        <v>2016</v>
      </c>
      <c r="U4" s="343">
        <v>2017</v>
      </c>
      <c r="V4" s="343">
        <v>2018</v>
      </c>
      <c r="W4" s="343">
        <v>2019</v>
      </c>
      <c r="X4" s="343">
        <v>2020</v>
      </c>
      <c r="Y4" s="343">
        <v>2021</v>
      </c>
      <c r="Z4" s="343">
        <v>2022</v>
      </c>
    </row>
    <row r="5" spans="1:32" s="145" customFormat="1" ht="12.75" x14ac:dyDescent="0.2">
      <c r="A5" s="351"/>
      <c r="B5" s="351"/>
      <c r="C5" s="351"/>
      <c r="D5" s="344"/>
      <c r="E5" s="263"/>
      <c r="F5" s="344"/>
      <c r="G5" s="263"/>
      <c r="H5" s="344"/>
      <c r="I5" s="263"/>
      <c r="J5" s="344"/>
      <c r="K5" s="263"/>
      <c r="L5" s="344"/>
      <c r="M5" s="263"/>
      <c r="N5" s="344"/>
      <c r="O5" s="263"/>
      <c r="P5" s="344"/>
      <c r="Q5" s="263"/>
      <c r="R5" s="344"/>
      <c r="S5" s="344"/>
      <c r="T5" s="344"/>
      <c r="U5" s="344"/>
      <c r="V5" s="344"/>
      <c r="W5" s="344"/>
      <c r="X5" s="344"/>
      <c r="Y5" s="344"/>
      <c r="Z5" s="344"/>
    </row>
    <row r="6" spans="1:32" s="145" customFormat="1" ht="12.75" x14ac:dyDescent="0.2">
      <c r="A6" s="189"/>
      <c r="B6" s="189"/>
      <c r="C6" s="189"/>
      <c r="D6" s="345"/>
      <c r="E6" s="264"/>
      <c r="F6" s="345"/>
      <c r="G6" s="264"/>
      <c r="H6" s="345"/>
      <c r="I6" s="264"/>
      <c r="J6" s="345"/>
      <c r="K6" s="264"/>
      <c r="L6" s="345"/>
      <c r="M6" s="264"/>
      <c r="N6" s="345"/>
      <c r="O6" s="264"/>
      <c r="P6" s="345"/>
      <c r="Q6" s="264"/>
      <c r="R6" s="345"/>
      <c r="S6" s="345"/>
      <c r="T6" s="345"/>
      <c r="U6" s="345"/>
      <c r="V6" s="345"/>
      <c r="W6" s="345"/>
      <c r="X6" s="345"/>
      <c r="Y6" s="345"/>
      <c r="Z6" s="345"/>
    </row>
    <row r="7" spans="1:32" s="145" customFormat="1" ht="12.75" x14ac:dyDescent="0.2">
      <c r="A7" s="59"/>
      <c r="B7" s="59"/>
      <c r="C7" s="59"/>
      <c r="D7" s="61"/>
      <c r="E7" s="61"/>
      <c r="F7" s="61"/>
      <c r="G7" s="61"/>
      <c r="H7" s="61"/>
      <c r="I7" s="61"/>
      <c r="J7" s="151"/>
      <c r="K7" s="151"/>
      <c r="L7" s="66"/>
      <c r="M7" s="66"/>
    </row>
    <row r="8" spans="1:32" s="145" customFormat="1" ht="15.75" customHeight="1" x14ac:dyDescent="0.2">
      <c r="A8" s="286" t="s">
        <v>1063</v>
      </c>
      <c r="B8" s="286"/>
      <c r="C8" s="286"/>
      <c r="D8" s="153">
        <f>D10+D12</f>
        <v>293</v>
      </c>
      <c r="E8" s="153">
        <f t="shared" ref="E8:X8" si="0">E10+E12</f>
        <v>339</v>
      </c>
      <c r="F8" s="153">
        <f t="shared" si="0"/>
        <v>388</v>
      </c>
      <c r="G8" s="153">
        <f t="shared" si="0"/>
        <v>330</v>
      </c>
      <c r="H8" s="153">
        <f t="shared" si="0"/>
        <v>365</v>
      </c>
      <c r="I8" s="153">
        <f t="shared" si="0"/>
        <v>346</v>
      </c>
      <c r="J8" s="153">
        <f t="shared" si="0"/>
        <v>430</v>
      </c>
      <c r="K8" s="153">
        <f t="shared" si="0"/>
        <v>474</v>
      </c>
      <c r="L8" s="153">
        <f t="shared" si="0"/>
        <v>591</v>
      </c>
      <c r="M8" s="153">
        <f t="shared" si="0"/>
        <v>570</v>
      </c>
      <c r="N8" s="153">
        <f t="shared" si="0"/>
        <v>512</v>
      </c>
      <c r="O8" s="153">
        <f t="shared" si="0"/>
        <v>609</v>
      </c>
      <c r="P8" s="153">
        <f t="shared" si="0"/>
        <v>606</v>
      </c>
      <c r="Q8" s="153">
        <f t="shared" si="0"/>
        <v>559</v>
      </c>
      <c r="R8" s="153">
        <f t="shared" si="0"/>
        <v>624</v>
      </c>
      <c r="S8" s="153">
        <f t="shared" si="0"/>
        <v>710</v>
      </c>
      <c r="T8" s="153">
        <f t="shared" si="0"/>
        <v>873</v>
      </c>
      <c r="U8" s="153">
        <f t="shared" si="0"/>
        <v>937</v>
      </c>
      <c r="V8" s="155">
        <f t="shared" si="0"/>
        <v>1196</v>
      </c>
      <c r="W8" s="155">
        <f t="shared" si="0"/>
        <v>1282</v>
      </c>
      <c r="X8" s="155">
        <f t="shared" si="0"/>
        <v>1339</v>
      </c>
      <c r="Y8" s="155">
        <v>1330</v>
      </c>
      <c r="Z8" s="155">
        <v>1051</v>
      </c>
    </row>
    <row r="9" spans="1:32" s="145" customFormat="1" ht="15.75" customHeight="1" x14ac:dyDescent="0.2">
      <c r="A9" s="152"/>
      <c r="B9" s="152"/>
      <c r="C9" s="152"/>
      <c r="D9" s="153"/>
      <c r="E9" s="153"/>
      <c r="F9" s="153"/>
      <c r="G9" s="153"/>
      <c r="H9" s="153"/>
      <c r="I9" s="153"/>
      <c r="J9" s="153"/>
      <c r="K9" s="153"/>
      <c r="L9" s="154"/>
      <c r="M9" s="154"/>
      <c r="Q9" s="234"/>
    </row>
    <row r="10" spans="1:32" s="145" customFormat="1" ht="15.75" customHeight="1" x14ac:dyDescent="0.2">
      <c r="A10" s="286" t="s">
        <v>1064</v>
      </c>
      <c r="B10" s="286"/>
      <c r="C10" s="286"/>
      <c r="D10" s="153">
        <v>292</v>
      </c>
      <c r="E10" s="153">
        <v>332</v>
      </c>
      <c r="F10" s="153">
        <v>382</v>
      </c>
      <c r="G10" s="153">
        <v>317</v>
      </c>
      <c r="H10" s="153">
        <v>356</v>
      </c>
      <c r="I10" s="153">
        <v>336</v>
      </c>
      <c r="J10" s="153">
        <v>421</v>
      </c>
      <c r="K10" s="153">
        <v>455</v>
      </c>
      <c r="L10" s="154">
        <v>574</v>
      </c>
      <c r="M10" s="154">
        <v>545</v>
      </c>
      <c r="N10" s="145">
        <v>485</v>
      </c>
      <c r="O10" s="145">
        <v>584</v>
      </c>
      <c r="P10" s="145">
        <v>581</v>
      </c>
      <c r="Q10" s="145">
        <v>527</v>
      </c>
      <c r="R10" s="145">
        <v>614</v>
      </c>
      <c r="S10" s="145">
        <v>706</v>
      </c>
      <c r="T10" s="145">
        <v>868</v>
      </c>
      <c r="U10" s="145">
        <v>934</v>
      </c>
      <c r="V10" s="155">
        <v>1187</v>
      </c>
      <c r="W10" s="155">
        <v>1280</v>
      </c>
      <c r="X10" s="155">
        <v>1339</v>
      </c>
      <c r="Y10" s="155">
        <v>1330</v>
      </c>
      <c r="Z10" s="155">
        <v>1051</v>
      </c>
    </row>
    <row r="11" spans="1:32" s="145" customFormat="1" ht="15.75" customHeight="1" x14ac:dyDescent="0.2">
      <c r="A11" s="152"/>
      <c r="B11" s="152"/>
      <c r="C11" s="152"/>
      <c r="D11" s="153"/>
      <c r="E11" s="153"/>
      <c r="F11" s="153"/>
      <c r="G11" s="153"/>
      <c r="H11" s="153"/>
      <c r="I11" s="153"/>
      <c r="J11" s="153"/>
      <c r="K11" s="153"/>
      <c r="L11" s="154"/>
      <c r="M11" s="154"/>
      <c r="Q11" s="234"/>
    </row>
    <row r="12" spans="1:32" s="145" customFormat="1" ht="15.75" customHeight="1" x14ac:dyDescent="0.2">
      <c r="A12" s="347" t="s">
        <v>1065</v>
      </c>
      <c r="B12" s="286"/>
      <c r="C12" s="286"/>
      <c r="D12" s="153">
        <v>1</v>
      </c>
      <c r="E12" s="153">
        <v>7</v>
      </c>
      <c r="F12" s="153">
        <v>6</v>
      </c>
      <c r="G12" s="153">
        <v>13</v>
      </c>
      <c r="H12" s="153">
        <v>9</v>
      </c>
      <c r="I12" s="153">
        <v>10</v>
      </c>
      <c r="J12" s="153">
        <v>9</v>
      </c>
      <c r="K12" s="153">
        <v>19</v>
      </c>
      <c r="L12" s="153">
        <v>17</v>
      </c>
      <c r="M12" s="153">
        <v>25</v>
      </c>
      <c r="N12" s="153">
        <v>27</v>
      </c>
      <c r="O12" s="153">
        <v>25</v>
      </c>
      <c r="P12" s="153">
        <v>25</v>
      </c>
      <c r="Q12" s="153">
        <v>32</v>
      </c>
      <c r="R12" s="145">
        <v>10</v>
      </c>
      <c r="S12" s="145">
        <v>4</v>
      </c>
      <c r="T12" s="145">
        <v>5</v>
      </c>
      <c r="U12" s="145">
        <v>3</v>
      </c>
      <c r="V12" s="145">
        <v>9</v>
      </c>
      <c r="W12" s="145">
        <v>2</v>
      </c>
      <c r="X12" s="145">
        <v>0</v>
      </c>
      <c r="Y12" s="145">
        <v>0</v>
      </c>
      <c r="Z12" s="145">
        <v>0</v>
      </c>
    </row>
    <row r="13" spans="1:32" s="145" customFormat="1" ht="12.75" x14ac:dyDescent="0.2">
      <c r="A13" s="71"/>
      <c r="B13" s="348" t="s">
        <v>141</v>
      </c>
      <c r="C13" s="348"/>
      <c r="D13" s="166"/>
      <c r="E13" s="166"/>
      <c r="F13" s="166"/>
      <c r="G13" s="166"/>
      <c r="H13" s="166"/>
      <c r="I13" s="166"/>
      <c r="J13" s="166"/>
      <c r="K13" s="166"/>
      <c r="L13" s="166"/>
      <c r="M13" s="166"/>
      <c r="Q13" s="234"/>
    </row>
    <row r="14" spans="1:32" s="145" customFormat="1" ht="14.25" x14ac:dyDescent="0.2">
      <c r="A14" s="71"/>
      <c r="B14" s="192"/>
      <c r="C14" s="145" t="s">
        <v>1066</v>
      </c>
      <c r="D14" s="153">
        <v>0</v>
      </c>
      <c r="E14" s="153">
        <v>0</v>
      </c>
      <c r="F14" s="153">
        <v>0</v>
      </c>
      <c r="G14" s="153">
        <v>0</v>
      </c>
      <c r="H14" s="153">
        <v>0</v>
      </c>
      <c r="I14" s="153">
        <v>0</v>
      </c>
      <c r="J14" s="153">
        <v>0</v>
      </c>
      <c r="K14" s="153">
        <v>0</v>
      </c>
      <c r="L14" s="153">
        <v>0</v>
      </c>
      <c r="M14" s="153">
        <v>0</v>
      </c>
      <c r="N14" s="153">
        <v>3</v>
      </c>
      <c r="O14" s="153">
        <v>0</v>
      </c>
      <c r="P14" s="153">
        <v>0</v>
      </c>
      <c r="Q14" s="153">
        <v>0</v>
      </c>
      <c r="R14" s="145">
        <v>0</v>
      </c>
      <c r="S14" s="145">
        <v>0</v>
      </c>
      <c r="T14" s="145">
        <v>0</v>
      </c>
      <c r="U14" s="145">
        <v>0</v>
      </c>
      <c r="V14" s="145">
        <v>0</v>
      </c>
      <c r="W14" s="145">
        <v>0</v>
      </c>
      <c r="X14" s="145">
        <v>0</v>
      </c>
      <c r="Y14" s="145">
        <v>0</v>
      </c>
      <c r="Z14" s="145">
        <v>0</v>
      </c>
    </row>
    <row r="15" spans="1:32" s="145" customFormat="1" ht="14.25" x14ac:dyDescent="0.2">
      <c r="A15" s="71"/>
      <c r="B15" s="192"/>
      <c r="C15" s="145" t="s">
        <v>1067</v>
      </c>
      <c r="D15" s="153">
        <v>0</v>
      </c>
      <c r="E15" s="153">
        <v>0</v>
      </c>
      <c r="F15" s="153">
        <v>0</v>
      </c>
      <c r="G15" s="153">
        <v>0</v>
      </c>
      <c r="H15" s="153">
        <v>0</v>
      </c>
      <c r="I15" s="153">
        <v>0</v>
      </c>
      <c r="J15" s="153">
        <v>0</v>
      </c>
      <c r="K15" s="153">
        <v>0</v>
      </c>
      <c r="L15" s="153">
        <v>0</v>
      </c>
      <c r="M15" s="153">
        <v>0</v>
      </c>
      <c r="N15" s="153">
        <v>0</v>
      </c>
      <c r="O15" s="153">
        <v>1</v>
      </c>
      <c r="P15" s="153">
        <v>1</v>
      </c>
      <c r="Q15" s="153">
        <v>0</v>
      </c>
      <c r="R15" s="145">
        <v>0</v>
      </c>
      <c r="S15" s="145">
        <v>0</v>
      </c>
      <c r="T15" s="145">
        <v>0</v>
      </c>
      <c r="U15" s="145">
        <v>0</v>
      </c>
      <c r="V15" s="145">
        <v>0</v>
      </c>
      <c r="W15" s="145">
        <v>0</v>
      </c>
      <c r="X15" s="145">
        <v>0</v>
      </c>
      <c r="Y15" s="145">
        <v>0</v>
      </c>
      <c r="Z15" s="145">
        <v>0</v>
      </c>
    </row>
    <row r="16" spans="1:32" s="145" customFormat="1" ht="14.25" x14ac:dyDescent="0.2">
      <c r="A16" s="71"/>
      <c r="C16" s="145" t="s">
        <v>1068</v>
      </c>
      <c r="D16" s="153">
        <v>0</v>
      </c>
      <c r="E16" s="153">
        <v>5</v>
      </c>
      <c r="F16" s="153">
        <v>2</v>
      </c>
      <c r="G16" s="153">
        <v>12</v>
      </c>
      <c r="H16" s="153">
        <v>8</v>
      </c>
      <c r="I16" s="153">
        <v>9</v>
      </c>
      <c r="J16" s="153">
        <v>9</v>
      </c>
      <c r="K16" s="153">
        <v>16</v>
      </c>
      <c r="L16" s="153">
        <v>14</v>
      </c>
      <c r="M16" s="153">
        <v>19</v>
      </c>
      <c r="N16" s="153">
        <v>17</v>
      </c>
      <c r="O16" s="153">
        <v>12</v>
      </c>
      <c r="P16" s="153">
        <v>17</v>
      </c>
      <c r="Q16" s="153">
        <v>27</v>
      </c>
      <c r="R16" s="145">
        <v>3</v>
      </c>
      <c r="S16" s="145">
        <v>0</v>
      </c>
      <c r="T16" s="145">
        <v>0</v>
      </c>
      <c r="U16" s="145">
        <v>0</v>
      </c>
      <c r="V16" s="145">
        <v>0</v>
      </c>
      <c r="W16" s="145">
        <v>0</v>
      </c>
      <c r="X16" s="145">
        <v>0</v>
      </c>
      <c r="Y16" s="145">
        <v>0</v>
      </c>
      <c r="Z16" s="145">
        <v>0</v>
      </c>
    </row>
    <row r="17" spans="1:26" s="145" customFormat="1" ht="14.25" x14ac:dyDescent="0.2">
      <c r="A17" s="71"/>
      <c r="C17" s="145" t="s">
        <v>1069</v>
      </c>
      <c r="D17" s="153">
        <v>1</v>
      </c>
      <c r="E17" s="153">
        <v>2</v>
      </c>
      <c r="F17" s="153">
        <v>4</v>
      </c>
      <c r="G17" s="153">
        <v>1</v>
      </c>
      <c r="H17" s="153">
        <v>1</v>
      </c>
      <c r="I17" s="153">
        <v>1</v>
      </c>
      <c r="J17" s="153">
        <v>0</v>
      </c>
      <c r="K17" s="153">
        <v>4</v>
      </c>
      <c r="L17" s="153">
        <v>2</v>
      </c>
      <c r="M17" s="153">
        <v>6</v>
      </c>
      <c r="N17" s="153">
        <v>7</v>
      </c>
      <c r="O17" s="153">
        <v>9</v>
      </c>
      <c r="P17" s="153">
        <v>7</v>
      </c>
      <c r="Q17" s="153">
        <v>1</v>
      </c>
      <c r="R17" s="145">
        <v>0</v>
      </c>
      <c r="S17" s="145">
        <v>0</v>
      </c>
      <c r="T17" s="145">
        <v>0</v>
      </c>
      <c r="U17" s="145">
        <v>0</v>
      </c>
      <c r="V17" s="145">
        <v>0</v>
      </c>
      <c r="W17" s="145">
        <v>0</v>
      </c>
      <c r="X17" s="145">
        <v>0</v>
      </c>
      <c r="Y17" s="145">
        <v>0</v>
      </c>
      <c r="Z17" s="145">
        <v>0</v>
      </c>
    </row>
    <row r="18" spans="1:26" s="145" customFormat="1" ht="14.25" x14ac:dyDescent="0.2">
      <c r="A18" s="71"/>
      <c r="C18" s="145" t="s">
        <v>1070</v>
      </c>
      <c r="D18" s="153">
        <v>0</v>
      </c>
      <c r="E18" s="153">
        <v>0</v>
      </c>
      <c r="F18" s="153">
        <v>0</v>
      </c>
      <c r="G18" s="153">
        <v>0</v>
      </c>
      <c r="H18" s="153">
        <v>0</v>
      </c>
      <c r="I18" s="153">
        <v>0</v>
      </c>
      <c r="J18" s="153">
        <v>0</v>
      </c>
      <c r="K18" s="153">
        <v>0</v>
      </c>
      <c r="L18" s="153">
        <v>0</v>
      </c>
      <c r="M18" s="153">
        <v>0</v>
      </c>
      <c r="N18" s="153">
        <v>0</v>
      </c>
      <c r="O18" s="153">
        <v>0</v>
      </c>
      <c r="P18" s="153">
        <v>0</v>
      </c>
      <c r="Q18" s="153">
        <v>0</v>
      </c>
      <c r="R18" s="145">
        <v>3</v>
      </c>
      <c r="S18" s="145">
        <v>0</v>
      </c>
      <c r="T18" s="145">
        <v>2</v>
      </c>
      <c r="U18" s="145">
        <v>1</v>
      </c>
      <c r="V18" s="145">
        <v>0</v>
      </c>
      <c r="W18" s="145">
        <v>0</v>
      </c>
      <c r="X18" s="145">
        <v>0</v>
      </c>
      <c r="Y18" s="145">
        <v>0</v>
      </c>
      <c r="Z18" s="145">
        <v>0</v>
      </c>
    </row>
    <row r="19" spans="1:26" s="145" customFormat="1" ht="14.25" x14ac:dyDescent="0.2">
      <c r="A19" s="71"/>
      <c r="C19" s="145" t="s">
        <v>1071</v>
      </c>
      <c r="D19" s="153">
        <v>0</v>
      </c>
      <c r="E19" s="153">
        <v>0</v>
      </c>
      <c r="F19" s="153">
        <v>0</v>
      </c>
      <c r="G19" s="153">
        <v>0</v>
      </c>
      <c r="H19" s="153">
        <v>0</v>
      </c>
      <c r="I19" s="153">
        <v>0</v>
      </c>
      <c r="J19" s="153">
        <v>0</v>
      </c>
      <c r="K19" s="153">
        <v>0</v>
      </c>
      <c r="L19" s="153">
        <v>1</v>
      </c>
      <c r="M19" s="153">
        <v>0</v>
      </c>
      <c r="N19" s="153">
        <v>2</v>
      </c>
      <c r="O19" s="153">
        <v>3</v>
      </c>
      <c r="P19" s="153">
        <v>5</v>
      </c>
      <c r="Q19" s="153">
        <v>4</v>
      </c>
      <c r="R19" s="145">
        <v>2</v>
      </c>
      <c r="S19" s="145">
        <v>2</v>
      </c>
      <c r="T19" s="145">
        <v>1</v>
      </c>
      <c r="U19" s="145">
        <v>2</v>
      </c>
      <c r="V19" s="145">
        <v>5</v>
      </c>
      <c r="W19" s="145">
        <v>0</v>
      </c>
      <c r="X19" s="145">
        <v>0</v>
      </c>
      <c r="Y19" s="145">
        <v>0</v>
      </c>
      <c r="Z19" s="145">
        <v>0</v>
      </c>
    </row>
    <row r="20" spans="1:26" s="145" customFormat="1" ht="14.25" x14ac:dyDescent="0.2">
      <c r="A20" s="71"/>
      <c r="C20" s="145" t="s">
        <v>1072</v>
      </c>
      <c r="D20" s="153">
        <v>0</v>
      </c>
      <c r="E20" s="153">
        <v>0</v>
      </c>
      <c r="F20" s="153">
        <v>0</v>
      </c>
      <c r="G20" s="153">
        <v>0</v>
      </c>
      <c r="H20" s="153">
        <v>0</v>
      </c>
      <c r="I20" s="153">
        <v>0</v>
      </c>
      <c r="J20" s="153">
        <v>0</v>
      </c>
      <c r="K20" s="153">
        <v>0</v>
      </c>
      <c r="L20" s="153">
        <v>0</v>
      </c>
      <c r="M20" s="153">
        <v>0</v>
      </c>
      <c r="N20" s="153">
        <v>0</v>
      </c>
      <c r="O20" s="153">
        <v>0</v>
      </c>
      <c r="P20" s="153">
        <v>0</v>
      </c>
      <c r="Q20" s="153">
        <v>3</v>
      </c>
      <c r="R20" s="145">
        <v>2</v>
      </c>
      <c r="S20" s="145">
        <v>1</v>
      </c>
      <c r="T20" s="145">
        <v>2</v>
      </c>
      <c r="U20" s="145">
        <v>0</v>
      </c>
      <c r="V20" s="145">
        <v>5</v>
      </c>
      <c r="W20" s="145">
        <v>2</v>
      </c>
      <c r="X20" s="145">
        <v>0</v>
      </c>
      <c r="Y20" s="145">
        <v>0</v>
      </c>
      <c r="Z20" s="145">
        <v>0</v>
      </c>
    </row>
    <row r="21" spans="1:26" s="145" customFormat="1" ht="12.75" x14ac:dyDescent="0.2">
      <c r="A21" s="71"/>
    </row>
    <row r="22" spans="1:26" s="145" customFormat="1" ht="12.75" x14ac:dyDescent="0.2">
      <c r="A22" s="71"/>
      <c r="C22" s="349" t="s">
        <v>1073</v>
      </c>
      <c r="D22" s="153">
        <v>0</v>
      </c>
      <c r="E22" s="153">
        <v>0</v>
      </c>
      <c r="F22" s="153">
        <v>0</v>
      </c>
      <c r="G22" s="153">
        <v>0</v>
      </c>
      <c r="H22" s="153">
        <v>0</v>
      </c>
      <c r="I22" s="153">
        <v>0</v>
      </c>
      <c r="J22" s="153">
        <v>0</v>
      </c>
      <c r="K22" s="153">
        <v>0</v>
      </c>
      <c r="L22" s="153">
        <v>0</v>
      </c>
      <c r="M22" s="153">
        <v>1</v>
      </c>
      <c r="N22" s="153">
        <v>0</v>
      </c>
      <c r="O22" s="153">
        <v>0</v>
      </c>
      <c r="P22" s="153">
        <v>1</v>
      </c>
      <c r="Q22" s="153">
        <v>2</v>
      </c>
      <c r="R22" s="145">
        <v>1</v>
      </c>
      <c r="S22" s="145">
        <v>1</v>
      </c>
      <c r="T22" s="145">
        <v>1</v>
      </c>
      <c r="U22" s="145">
        <v>0</v>
      </c>
      <c r="V22" s="145">
        <v>0</v>
      </c>
      <c r="W22" s="145">
        <v>0</v>
      </c>
      <c r="X22" s="145">
        <v>0</v>
      </c>
      <c r="Y22" s="145">
        <v>0</v>
      </c>
      <c r="Z22" s="145">
        <v>0</v>
      </c>
    </row>
    <row r="23" spans="1:26" s="145" customFormat="1" ht="12.75" x14ac:dyDescent="0.2">
      <c r="A23" s="71"/>
      <c r="C23" s="349"/>
      <c r="D23" s="153"/>
      <c r="E23" s="153"/>
      <c r="F23" s="153"/>
      <c r="G23" s="153"/>
      <c r="H23" s="153"/>
      <c r="I23" s="153"/>
      <c r="J23" s="153"/>
      <c r="K23" s="153"/>
      <c r="L23" s="153"/>
      <c r="M23" s="153"/>
      <c r="N23" s="153"/>
      <c r="O23" s="153"/>
      <c r="P23" s="153"/>
      <c r="Q23" s="153"/>
    </row>
    <row r="24" spans="1:26" s="145" customFormat="1" ht="12.75" x14ac:dyDescent="0.2">
      <c r="A24" s="71"/>
      <c r="B24" s="71"/>
      <c r="C24" s="192"/>
      <c r="D24" s="166"/>
      <c r="E24" s="166"/>
      <c r="F24" s="166"/>
      <c r="G24" s="166"/>
      <c r="H24" s="166"/>
      <c r="I24" s="166"/>
      <c r="J24" s="166"/>
      <c r="K24" s="166"/>
      <c r="L24" s="166"/>
      <c r="M24" s="166"/>
    </row>
    <row r="25" spans="1:26" s="145" customFormat="1" ht="12.75" x14ac:dyDescent="0.2">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6" s="145" customFormat="1" ht="12.75" x14ac:dyDescent="0.2">
      <c r="A26" s="66"/>
      <c r="B26" s="66"/>
      <c r="C26" s="66"/>
      <c r="D26" s="66"/>
      <c r="E26" s="66"/>
      <c r="F26" s="66"/>
      <c r="G26" s="66"/>
      <c r="H26" s="66"/>
      <c r="I26" s="66"/>
      <c r="J26" s="66"/>
      <c r="K26" s="66"/>
      <c r="L26" s="66"/>
      <c r="M26" s="66"/>
      <c r="N26" s="66"/>
    </row>
    <row r="27" spans="1:26" s="145" customFormat="1" ht="12.75" x14ac:dyDescent="0.2">
      <c r="A27" s="350" t="s">
        <v>4</v>
      </c>
      <c r="B27" s="350"/>
      <c r="C27" s="350"/>
      <c r="D27" s="90"/>
      <c r="E27" s="90"/>
      <c r="F27" s="90"/>
      <c r="G27" s="90"/>
      <c r="H27" s="90"/>
      <c r="I27" s="90"/>
      <c r="J27" s="90"/>
      <c r="K27" s="90"/>
      <c r="L27" s="90"/>
      <c r="M27" s="90"/>
    </row>
    <row r="28" spans="1:26" x14ac:dyDescent="0.2">
      <c r="A28" s="295" t="s">
        <v>902</v>
      </c>
      <c r="B28" s="295"/>
      <c r="C28" s="295"/>
      <c r="D28" s="295"/>
      <c r="E28" s="295"/>
      <c r="F28" s="295"/>
      <c r="G28" s="295"/>
      <c r="H28" s="295"/>
      <c r="I28" s="295"/>
      <c r="J28" s="295"/>
      <c r="K28" s="295"/>
      <c r="L28" s="295"/>
      <c r="M28" s="295"/>
      <c r="N28" s="295"/>
      <c r="O28" s="295"/>
      <c r="P28" s="295"/>
      <c r="Q28" s="295"/>
      <c r="R28" s="295"/>
      <c r="S28" s="295"/>
      <c r="T28" s="295"/>
      <c r="U28" s="295"/>
      <c r="V28" s="295"/>
      <c r="W28" s="169"/>
      <c r="X28" s="169"/>
    </row>
    <row r="29" spans="1:26" x14ac:dyDescent="0.2">
      <c r="A29" s="320" t="s">
        <v>903</v>
      </c>
      <c r="B29" s="320"/>
      <c r="C29" s="320"/>
      <c r="D29" s="320"/>
      <c r="E29" s="320"/>
      <c r="F29" s="320"/>
      <c r="G29" s="320"/>
      <c r="H29" s="320"/>
      <c r="I29" s="320"/>
      <c r="J29" s="320"/>
      <c r="K29" s="320"/>
      <c r="L29" s="320"/>
      <c r="M29" s="320"/>
      <c r="N29" s="320"/>
      <c r="O29" s="320"/>
      <c r="P29" s="320"/>
      <c r="Q29" s="320"/>
      <c r="R29" s="320"/>
      <c r="S29" s="320"/>
      <c r="T29" s="320"/>
      <c r="U29" s="320"/>
      <c r="V29" s="320"/>
      <c r="W29" s="185"/>
      <c r="X29" s="185"/>
    </row>
    <row r="30" spans="1:26" x14ac:dyDescent="0.2">
      <c r="A30" s="320" t="s">
        <v>904</v>
      </c>
      <c r="B30" s="320"/>
      <c r="C30" s="320"/>
      <c r="D30" s="320"/>
      <c r="E30" s="320"/>
      <c r="F30" s="320"/>
      <c r="G30" s="320"/>
      <c r="H30" s="320"/>
      <c r="I30" s="320"/>
      <c r="J30" s="320"/>
      <c r="K30" s="320"/>
      <c r="L30" s="320"/>
      <c r="M30" s="320"/>
      <c r="N30" s="320"/>
      <c r="O30" s="320"/>
      <c r="P30" s="320"/>
      <c r="Q30" s="320"/>
      <c r="R30" s="320"/>
      <c r="S30" s="320"/>
      <c r="T30" s="320"/>
      <c r="U30" s="320"/>
      <c r="V30" s="320"/>
      <c r="W30" s="185"/>
      <c r="X30" s="185"/>
    </row>
    <row r="31" spans="1:26" x14ac:dyDescent="0.2">
      <c r="A31" s="295" t="s">
        <v>905</v>
      </c>
      <c r="B31" s="295"/>
      <c r="C31" s="295"/>
      <c r="D31" s="295"/>
      <c r="E31" s="295"/>
      <c r="F31" s="295"/>
      <c r="G31" s="295"/>
      <c r="H31" s="295"/>
      <c r="I31" s="295"/>
      <c r="J31" s="295"/>
      <c r="K31" s="295"/>
      <c r="L31" s="295"/>
      <c r="M31" s="295"/>
      <c r="N31" s="295"/>
      <c r="O31" s="295"/>
      <c r="P31" s="295"/>
      <c r="Q31" s="295"/>
      <c r="R31" s="295"/>
      <c r="S31" s="295"/>
      <c r="T31" s="295"/>
      <c r="U31" s="295"/>
      <c r="V31" s="295"/>
      <c r="W31" s="169"/>
      <c r="X31" s="169"/>
    </row>
    <row r="32" spans="1:26" x14ac:dyDescent="0.2">
      <c r="A32" s="295" t="s">
        <v>906</v>
      </c>
      <c r="B32" s="295"/>
      <c r="C32" s="295"/>
      <c r="D32" s="295"/>
      <c r="E32" s="295"/>
      <c r="F32" s="295"/>
      <c r="G32" s="295"/>
      <c r="H32" s="295"/>
      <c r="I32" s="295"/>
      <c r="J32" s="295"/>
      <c r="K32" s="295"/>
      <c r="L32" s="295"/>
      <c r="M32" s="295"/>
      <c r="N32" s="295"/>
      <c r="O32" s="295"/>
      <c r="P32" s="295"/>
      <c r="Q32" s="295"/>
      <c r="R32" s="295"/>
      <c r="S32" s="295"/>
      <c r="T32" s="295"/>
      <c r="U32" s="295"/>
      <c r="V32" s="295"/>
      <c r="W32" s="169"/>
      <c r="X32" s="169"/>
    </row>
    <row r="33" spans="1:24" x14ac:dyDescent="0.2">
      <c r="A33" s="346" t="s">
        <v>907</v>
      </c>
      <c r="B33" s="346"/>
      <c r="C33" s="346"/>
      <c r="D33" s="346"/>
      <c r="E33" s="346"/>
      <c r="F33" s="346"/>
      <c r="G33" s="346"/>
      <c r="H33" s="346"/>
      <c r="I33" s="346"/>
      <c r="J33" s="346"/>
      <c r="K33" s="346"/>
      <c r="L33" s="346"/>
      <c r="M33" s="346"/>
      <c r="N33" s="346"/>
      <c r="O33" s="346"/>
      <c r="P33" s="346"/>
      <c r="Q33" s="346"/>
      <c r="R33" s="346"/>
      <c r="S33" s="346"/>
      <c r="T33" s="346"/>
      <c r="U33" s="346"/>
      <c r="V33" s="346"/>
      <c r="W33" s="237"/>
      <c r="X33" s="237"/>
    </row>
    <row r="34" spans="1:24" x14ac:dyDescent="0.2">
      <c r="A34" s="346" t="s">
        <v>908</v>
      </c>
      <c r="B34" s="346"/>
      <c r="C34" s="346"/>
      <c r="D34" s="346"/>
      <c r="E34" s="346"/>
      <c r="F34" s="346"/>
      <c r="G34" s="346"/>
      <c r="H34" s="346"/>
      <c r="I34" s="346"/>
      <c r="J34" s="346"/>
      <c r="K34" s="346"/>
      <c r="L34" s="346"/>
      <c r="M34" s="346"/>
      <c r="N34" s="346"/>
      <c r="O34" s="346"/>
      <c r="P34" s="346"/>
      <c r="Q34" s="346"/>
      <c r="R34" s="346"/>
      <c r="S34" s="346"/>
      <c r="T34" s="346"/>
      <c r="U34" s="346"/>
      <c r="V34" s="346"/>
      <c r="W34" s="237"/>
      <c r="X34" s="237"/>
    </row>
    <row r="35" spans="1:24" x14ac:dyDescent="0.2">
      <c r="A35" s="346" t="s">
        <v>909</v>
      </c>
      <c r="B35" s="346"/>
      <c r="C35" s="346"/>
      <c r="D35" s="346"/>
      <c r="E35" s="346"/>
      <c r="F35" s="346"/>
      <c r="G35" s="346"/>
      <c r="H35" s="346"/>
      <c r="I35" s="346"/>
      <c r="J35" s="346"/>
      <c r="K35" s="346"/>
      <c r="L35" s="346"/>
      <c r="M35" s="346"/>
      <c r="N35" s="346"/>
      <c r="O35" s="346"/>
      <c r="P35" s="346"/>
      <c r="Q35" s="346"/>
      <c r="R35" s="346"/>
      <c r="S35" s="346"/>
      <c r="T35" s="346"/>
      <c r="U35" s="346"/>
      <c r="V35" s="346"/>
      <c r="W35" s="237"/>
      <c r="X35" s="237"/>
    </row>
    <row r="36" spans="1:24" x14ac:dyDescent="0.2">
      <c r="A36" s="320" t="s">
        <v>910</v>
      </c>
      <c r="B36" s="320"/>
      <c r="C36" s="320"/>
      <c r="D36" s="320"/>
      <c r="E36" s="320"/>
      <c r="F36" s="320"/>
      <c r="G36" s="320"/>
      <c r="H36" s="320"/>
      <c r="I36" s="320"/>
      <c r="J36" s="320"/>
      <c r="K36" s="320"/>
      <c r="L36" s="320"/>
      <c r="M36" s="320"/>
      <c r="N36" s="320"/>
      <c r="O36" s="320"/>
      <c r="P36" s="320"/>
      <c r="Q36" s="320"/>
      <c r="R36" s="320"/>
      <c r="S36" s="320"/>
      <c r="T36" s="320"/>
      <c r="U36" s="320"/>
      <c r="V36" s="320"/>
      <c r="W36" s="185"/>
      <c r="X36" s="185"/>
    </row>
    <row r="37" spans="1:24" x14ac:dyDescent="0.2">
      <c r="A37" s="85"/>
      <c r="B37" s="170"/>
      <c r="C37" s="170"/>
      <c r="D37" s="170"/>
      <c r="E37" s="170"/>
      <c r="F37" s="170"/>
      <c r="G37" s="170"/>
      <c r="H37" s="170"/>
      <c r="I37" s="170"/>
      <c r="J37" s="170"/>
      <c r="K37" s="170"/>
      <c r="L37" s="170"/>
      <c r="M37" s="170"/>
    </row>
    <row r="38" spans="1:24" x14ac:dyDescent="0.2">
      <c r="A38" s="293" t="s">
        <v>12</v>
      </c>
      <c r="B38" s="293"/>
      <c r="C38" s="293"/>
      <c r="D38" s="170"/>
      <c r="E38" s="170"/>
      <c r="F38" s="170"/>
      <c r="G38" s="170"/>
      <c r="H38" s="170"/>
      <c r="I38" s="170"/>
      <c r="J38" s="170"/>
      <c r="K38" s="170"/>
      <c r="L38" s="170"/>
      <c r="M38" s="170"/>
    </row>
    <row r="39" spans="1:24" x14ac:dyDescent="0.2">
      <c r="A39" s="185" t="s">
        <v>137</v>
      </c>
      <c r="B39" s="79"/>
      <c r="C39" s="79"/>
      <c r="D39" s="79"/>
      <c r="E39" s="79"/>
      <c r="F39" s="79"/>
      <c r="G39" s="79"/>
      <c r="H39" s="79"/>
      <c r="I39" s="79"/>
      <c r="J39" s="79"/>
      <c r="K39" s="79"/>
      <c r="L39" s="79"/>
      <c r="M39" s="79"/>
    </row>
    <row r="43" spans="1:24" ht="15" x14ac:dyDescent="0.2">
      <c r="A43" s="236"/>
      <c r="B43" s="236"/>
      <c r="C43" s="236"/>
    </row>
    <row r="44" spans="1:24" ht="15" x14ac:dyDescent="0.2">
      <c r="A44" s="236"/>
      <c r="B44" s="236"/>
      <c r="C44" s="236"/>
    </row>
    <row r="45" spans="1:24" ht="15" x14ac:dyDescent="0.2">
      <c r="A45" s="236"/>
      <c r="B45" s="236"/>
      <c r="C45" s="236"/>
    </row>
    <row r="46" spans="1:24" ht="15" x14ac:dyDescent="0.2">
      <c r="A46" s="236"/>
      <c r="B46" s="236"/>
      <c r="C46" s="236"/>
    </row>
    <row r="47" spans="1:24" ht="15" x14ac:dyDescent="0.2">
      <c r="A47" s="236"/>
      <c r="B47" s="236"/>
      <c r="C47" s="236"/>
    </row>
    <row r="48" spans="1:24" ht="15" x14ac:dyDescent="0.2">
      <c r="A48" s="236"/>
      <c r="B48" s="236"/>
      <c r="C48" s="236"/>
    </row>
    <row r="49" spans="1:3" ht="15" x14ac:dyDescent="0.2">
      <c r="A49" s="236"/>
      <c r="B49" s="236"/>
      <c r="C49" s="236"/>
    </row>
    <row r="50" spans="1:3" ht="15" x14ac:dyDescent="0.2">
      <c r="A50" s="236"/>
      <c r="B50" s="236"/>
      <c r="C50" s="236"/>
    </row>
    <row r="51" spans="1:3" ht="15" x14ac:dyDescent="0.2">
      <c r="A51" s="236"/>
      <c r="B51" s="236"/>
      <c r="C51" s="236"/>
    </row>
    <row r="52" spans="1:3" ht="15" x14ac:dyDescent="0.2">
      <c r="A52" s="236"/>
      <c r="B52" s="236"/>
      <c r="C52" s="236"/>
    </row>
    <row r="53" spans="1:3" ht="15" x14ac:dyDescent="0.2">
      <c r="A53" s="236"/>
      <c r="B53" s="236"/>
      <c r="C53" s="236"/>
    </row>
    <row r="54" spans="1:3" ht="15" x14ac:dyDescent="0.2">
      <c r="A54" s="236"/>
      <c r="B54" s="236"/>
      <c r="C54" s="236"/>
    </row>
    <row r="55" spans="1:3" ht="15" x14ac:dyDescent="0.2">
      <c r="A55" s="236"/>
      <c r="B55" s="236"/>
      <c r="C55" s="236"/>
    </row>
    <row r="56" spans="1:3" ht="15" x14ac:dyDescent="0.2">
      <c r="A56" s="236"/>
      <c r="B56" s="236"/>
      <c r="C56" s="236"/>
    </row>
    <row r="57" spans="1:3" ht="15" x14ac:dyDescent="0.2">
      <c r="A57" s="236"/>
      <c r="B57" s="236"/>
      <c r="C57" s="236"/>
    </row>
    <row r="58" spans="1:3" ht="15" x14ac:dyDescent="0.2">
      <c r="A58" s="236"/>
      <c r="B58" s="236"/>
      <c r="C58" s="236"/>
    </row>
    <row r="59" spans="1:3" ht="15" x14ac:dyDescent="0.2">
      <c r="A59" s="236"/>
      <c r="B59" s="236"/>
      <c r="C59" s="236"/>
    </row>
  </sheetData>
  <mergeCells count="40">
    <mergeCell ref="X4:X6"/>
    <mergeCell ref="Z4:Z6"/>
    <mergeCell ref="A5:C5"/>
    <mergeCell ref="T4:T6"/>
    <mergeCell ref="U4:U6"/>
    <mergeCell ref="V4:V6"/>
    <mergeCell ref="N4:N6"/>
    <mergeCell ref="O4:O6"/>
    <mergeCell ref="A8:C8"/>
    <mergeCell ref="A10:C10"/>
    <mergeCell ref="Q4:Q6"/>
    <mergeCell ref="R4:R6"/>
    <mergeCell ref="S4:S6"/>
    <mergeCell ref="P4:P6"/>
    <mergeCell ref="D4:D6"/>
    <mergeCell ref="E4:E6"/>
    <mergeCell ref="F4:F6"/>
    <mergeCell ref="G4:G6"/>
    <mergeCell ref="H4:H6"/>
    <mergeCell ref="I4:I6"/>
    <mergeCell ref="J4:J6"/>
    <mergeCell ref="K4:K6"/>
    <mergeCell ref="L4:L6"/>
    <mergeCell ref="M4:M6"/>
    <mergeCell ref="A36:V36"/>
    <mergeCell ref="A38:C38"/>
    <mergeCell ref="Y4:Y6"/>
    <mergeCell ref="A30:V30"/>
    <mergeCell ref="A31:V31"/>
    <mergeCell ref="A32:V32"/>
    <mergeCell ref="A33:V33"/>
    <mergeCell ref="A34:V34"/>
    <mergeCell ref="A35:V35"/>
    <mergeCell ref="A12:C12"/>
    <mergeCell ref="B13:C13"/>
    <mergeCell ref="C22:C23"/>
    <mergeCell ref="A27:C27"/>
    <mergeCell ref="A28:V28"/>
    <mergeCell ref="A29:V29"/>
    <mergeCell ref="W4:W6"/>
  </mergeCells>
  <hyperlinks>
    <hyperlink ref="AF1" location="Contents!A1" display="back to contents" xr:uid="{0117DEDD-D23E-4F8D-817D-121C2A25C934}"/>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9EC9C-E83A-4937-9E06-9D5DE3D3BF7D}">
  <dimension ref="A1:AC44"/>
  <sheetViews>
    <sheetView workbookViewId="0"/>
  </sheetViews>
  <sheetFormatPr defaultColWidth="8.7109375" defaultRowHeight="12.75" x14ac:dyDescent="0.2"/>
  <cols>
    <col min="1" max="2" width="2.28515625" style="90" customWidth="1"/>
    <col min="3" max="3" width="37.42578125" style="90" customWidth="1"/>
    <col min="4" max="21" width="5.140625" style="90" customWidth="1"/>
    <col min="22" max="24" width="6.140625" style="90" customWidth="1"/>
    <col min="25" max="26" width="6.42578125" style="90" customWidth="1"/>
    <col min="27" max="16384" width="8.7109375" style="90"/>
  </cols>
  <sheetData>
    <row r="1" spans="1:29" ht="15.75" x14ac:dyDescent="0.25">
      <c r="A1" s="194" t="s">
        <v>1077</v>
      </c>
      <c r="B1" s="194"/>
      <c r="C1" s="194"/>
      <c r="D1" s="194"/>
      <c r="E1" s="194"/>
      <c r="F1" s="194"/>
      <c r="G1" s="194"/>
      <c r="H1" s="194"/>
      <c r="I1" s="194"/>
      <c r="J1" s="194"/>
      <c r="K1" s="194"/>
      <c r="L1" s="194"/>
      <c r="M1" s="194"/>
      <c r="N1" s="194"/>
      <c r="O1" s="146"/>
      <c r="R1" s="52" t="s">
        <v>0</v>
      </c>
      <c r="S1" s="146"/>
      <c r="T1" s="146"/>
      <c r="U1" s="145"/>
      <c r="V1" s="352"/>
      <c r="W1" s="352"/>
      <c r="X1" s="352"/>
      <c r="AA1" s="353"/>
      <c r="AB1" s="353"/>
    </row>
    <row r="2" spans="1:29" ht="13.5" thickBot="1" x14ac:dyDescent="0.25">
      <c r="A2" s="148" t="s">
        <v>138</v>
      </c>
      <c r="B2" s="148"/>
      <c r="C2" s="148"/>
      <c r="D2" s="149"/>
      <c r="E2" s="149"/>
      <c r="F2" s="149"/>
      <c r="G2" s="149"/>
      <c r="H2" s="149"/>
      <c r="I2" s="149"/>
      <c r="J2" s="149"/>
      <c r="K2" s="149"/>
      <c r="L2" s="149"/>
      <c r="M2" s="149"/>
      <c r="N2" s="149"/>
      <c r="O2" s="145"/>
      <c r="P2" s="145"/>
      <c r="Q2" s="145"/>
      <c r="R2" s="145"/>
      <c r="S2" s="145"/>
      <c r="T2" s="145"/>
      <c r="U2" s="145"/>
      <c r="V2" s="145"/>
      <c r="W2" s="145"/>
      <c r="X2" s="145"/>
      <c r="Y2" s="145"/>
      <c r="Z2" s="145"/>
      <c r="AA2" s="145"/>
      <c r="AB2" s="145"/>
    </row>
    <row r="3" spans="1:29" x14ac:dyDescent="0.2">
      <c r="A3" s="187"/>
      <c r="B3" s="187"/>
      <c r="C3" s="187"/>
      <c r="D3" s="343">
        <v>2000</v>
      </c>
      <c r="E3" s="262">
        <v>2001</v>
      </c>
      <c r="F3" s="343">
        <v>2002</v>
      </c>
      <c r="G3" s="262">
        <v>2003</v>
      </c>
      <c r="H3" s="343">
        <v>2004</v>
      </c>
      <c r="I3" s="262">
        <v>2005</v>
      </c>
      <c r="J3" s="343">
        <v>2006</v>
      </c>
      <c r="K3" s="262">
        <v>2007</v>
      </c>
      <c r="L3" s="343">
        <v>2008</v>
      </c>
      <c r="M3" s="262">
        <v>2009</v>
      </c>
      <c r="N3" s="343">
        <v>2010</v>
      </c>
      <c r="O3" s="262">
        <v>2011</v>
      </c>
      <c r="P3" s="343">
        <v>2012</v>
      </c>
      <c r="Q3" s="262">
        <v>2013</v>
      </c>
      <c r="R3" s="343">
        <v>2014</v>
      </c>
      <c r="S3" s="262">
        <v>2015</v>
      </c>
      <c r="T3" s="262">
        <v>2016</v>
      </c>
      <c r="U3" s="262">
        <v>2017</v>
      </c>
      <c r="V3" s="262">
        <v>2018</v>
      </c>
      <c r="W3" s="262">
        <v>2019</v>
      </c>
      <c r="X3" s="262">
        <v>2020</v>
      </c>
      <c r="Y3" s="262">
        <v>2021</v>
      </c>
      <c r="Z3" s="262">
        <v>2022</v>
      </c>
      <c r="AA3" s="145"/>
      <c r="AB3" s="145"/>
      <c r="AC3" s="145"/>
    </row>
    <row r="4" spans="1:29" x14ac:dyDescent="0.2">
      <c r="A4" s="351"/>
      <c r="B4" s="351"/>
      <c r="C4" s="351"/>
      <c r="D4" s="344"/>
      <c r="E4" s="263"/>
      <c r="F4" s="344"/>
      <c r="G4" s="263"/>
      <c r="H4" s="344"/>
      <c r="I4" s="263"/>
      <c r="J4" s="344"/>
      <c r="K4" s="263"/>
      <c r="L4" s="344"/>
      <c r="M4" s="263"/>
      <c r="N4" s="344"/>
      <c r="O4" s="263"/>
      <c r="P4" s="344"/>
      <c r="Q4" s="263"/>
      <c r="R4" s="344"/>
      <c r="S4" s="263"/>
      <c r="T4" s="263"/>
      <c r="U4" s="263"/>
      <c r="V4" s="263"/>
      <c r="W4" s="263"/>
      <c r="X4" s="263"/>
      <c r="Y4" s="263"/>
      <c r="Z4" s="263"/>
      <c r="AA4" s="145"/>
      <c r="AB4" s="145"/>
      <c r="AC4" s="145"/>
    </row>
    <row r="5" spans="1:29" x14ac:dyDescent="0.2">
      <c r="A5" s="189"/>
      <c r="B5" s="189"/>
      <c r="C5" s="189"/>
      <c r="D5" s="345"/>
      <c r="E5" s="264"/>
      <c r="F5" s="345"/>
      <c r="G5" s="264"/>
      <c r="H5" s="345"/>
      <c r="I5" s="264"/>
      <c r="J5" s="345"/>
      <c r="K5" s="264"/>
      <c r="L5" s="345"/>
      <c r="M5" s="264"/>
      <c r="N5" s="345"/>
      <c r="O5" s="264"/>
      <c r="P5" s="345"/>
      <c r="Q5" s="264"/>
      <c r="R5" s="345"/>
      <c r="S5" s="264"/>
      <c r="T5" s="264"/>
      <c r="U5" s="264"/>
      <c r="V5" s="264"/>
      <c r="W5" s="264"/>
      <c r="X5" s="264"/>
      <c r="Y5" s="264"/>
      <c r="Z5" s="264"/>
      <c r="AA5" s="145"/>
      <c r="AB5" s="145"/>
      <c r="AC5" s="145"/>
    </row>
    <row r="6" spans="1:29" x14ac:dyDescent="0.2">
      <c r="A6" s="59"/>
      <c r="B6" s="59"/>
      <c r="C6" s="59"/>
      <c r="D6" s="61"/>
      <c r="E6" s="61"/>
      <c r="F6" s="61"/>
      <c r="G6" s="61"/>
      <c r="H6" s="61"/>
      <c r="I6" s="61"/>
      <c r="J6" s="151"/>
      <c r="K6" s="151"/>
      <c r="L6" s="66"/>
      <c r="M6" s="66"/>
      <c r="N6" s="145"/>
      <c r="O6" s="145"/>
      <c r="P6" s="145"/>
      <c r="Q6" s="145"/>
      <c r="R6" s="145"/>
      <c r="S6" s="145"/>
      <c r="T6" s="145"/>
      <c r="U6" s="145"/>
      <c r="V6" s="145"/>
      <c r="W6" s="145"/>
      <c r="X6" s="145"/>
      <c r="Y6" s="145"/>
      <c r="Z6" s="145"/>
      <c r="AA6" s="145"/>
      <c r="AB6" s="145"/>
      <c r="AC6" s="145"/>
    </row>
    <row r="7" spans="1:29" ht="14.25" x14ac:dyDescent="0.2">
      <c r="A7" s="286" t="s">
        <v>1074</v>
      </c>
      <c r="B7" s="286"/>
      <c r="C7" s="286"/>
      <c r="D7" s="153">
        <f>D9+D11</f>
        <v>293</v>
      </c>
      <c r="E7" s="153">
        <f t="shared" ref="E7:X7" si="0">E9+E11</f>
        <v>339</v>
      </c>
      <c r="F7" s="153">
        <f t="shared" si="0"/>
        <v>388</v>
      </c>
      <c r="G7" s="153">
        <f t="shared" si="0"/>
        <v>330</v>
      </c>
      <c r="H7" s="153">
        <f t="shared" si="0"/>
        <v>365</v>
      </c>
      <c r="I7" s="153">
        <f t="shared" si="0"/>
        <v>346</v>
      </c>
      <c r="J7" s="153">
        <f t="shared" si="0"/>
        <v>430</v>
      </c>
      <c r="K7" s="153">
        <f t="shared" si="0"/>
        <v>474</v>
      </c>
      <c r="L7" s="153">
        <f t="shared" si="0"/>
        <v>591</v>
      </c>
      <c r="M7" s="153">
        <f t="shared" si="0"/>
        <v>570</v>
      </c>
      <c r="N7" s="153">
        <f t="shared" si="0"/>
        <v>512</v>
      </c>
      <c r="O7" s="153">
        <f t="shared" si="0"/>
        <v>609</v>
      </c>
      <c r="P7" s="153">
        <f t="shared" si="0"/>
        <v>606</v>
      </c>
      <c r="Q7" s="153">
        <f t="shared" si="0"/>
        <v>559</v>
      </c>
      <c r="R7" s="153">
        <f t="shared" si="0"/>
        <v>624</v>
      </c>
      <c r="S7" s="153">
        <f t="shared" si="0"/>
        <v>710</v>
      </c>
      <c r="T7" s="153">
        <f t="shared" si="0"/>
        <v>873</v>
      </c>
      <c r="U7" s="153">
        <f t="shared" si="0"/>
        <v>937</v>
      </c>
      <c r="V7" s="190">
        <f t="shared" si="0"/>
        <v>1196</v>
      </c>
      <c r="W7" s="190">
        <f t="shared" si="0"/>
        <v>1282</v>
      </c>
      <c r="X7" s="190">
        <f t="shared" si="0"/>
        <v>1339</v>
      </c>
      <c r="Y7" s="190">
        <f t="shared" ref="Y7" si="1">Y9+Y11</f>
        <v>1330</v>
      </c>
      <c r="Z7" s="155">
        <v>1051</v>
      </c>
      <c r="AA7" s="153"/>
      <c r="AB7" s="145"/>
      <c r="AC7" s="145"/>
    </row>
    <row r="8" spans="1:29" x14ac:dyDescent="0.2">
      <c r="A8" s="152"/>
      <c r="B8" s="152"/>
      <c r="C8" s="152"/>
      <c r="D8" s="153"/>
      <c r="E8" s="153"/>
      <c r="F8" s="153"/>
      <c r="G8" s="153"/>
      <c r="H8" s="153"/>
      <c r="I8" s="153"/>
      <c r="J8" s="153"/>
      <c r="K8" s="153"/>
      <c r="L8" s="154"/>
      <c r="M8" s="154"/>
      <c r="N8" s="145"/>
      <c r="O8" s="145"/>
      <c r="P8" s="145"/>
      <c r="Q8" s="234"/>
      <c r="R8" s="145"/>
      <c r="S8" s="145"/>
      <c r="T8" s="145"/>
      <c r="U8" s="145"/>
      <c r="V8" s="145"/>
      <c r="W8" s="145"/>
      <c r="X8" s="145"/>
      <c r="Y8" s="145"/>
      <c r="Z8" s="145"/>
      <c r="AA8" s="145"/>
      <c r="AB8" s="145"/>
      <c r="AC8" s="145"/>
    </row>
    <row r="9" spans="1:29" ht="14.25" x14ac:dyDescent="0.2">
      <c r="A9" s="286" t="s">
        <v>1075</v>
      </c>
      <c r="B9" s="286"/>
      <c r="C9" s="286"/>
      <c r="D9" s="153">
        <v>292</v>
      </c>
      <c r="E9" s="153">
        <v>332</v>
      </c>
      <c r="F9" s="153">
        <v>382</v>
      </c>
      <c r="G9" s="153">
        <v>317</v>
      </c>
      <c r="H9" s="153">
        <v>356</v>
      </c>
      <c r="I9" s="153">
        <v>336</v>
      </c>
      <c r="J9" s="153">
        <v>421</v>
      </c>
      <c r="K9" s="153">
        <v>455</v>
      </c>
      <c r="L9" s="154">
        <v>574</v>
      </c>
      <c r="M9" s="154">
        <v>545</v>
      </c>
      <c r="N9" s="145">
        <v>485</v>
      </c>
      <c r="O9" s="145">
        <v>584</v>
      </c>
      <c r="P9" s="145">
        <v>581</v>
      </c>
      <c r="Q9" s="145">
        <v>527</v>
      </c>
      <c r="R9" s="145">
        <v>614</v>
      </c>
      <c r="S9" s="145">
        <v>706</v>
      </c>
      <c r="T9" s="145">
        <v>868</v>
      </c>
      <c r="U9" s="145">
        <v>934</v>
      </c>
      <c r="V9" s="190">
        <v>1187</v>
      </c>
      <c r="W9" s="190">
        <v>1280</v>
      </c>
      <c r="X9" s="190">
        <v>1339</v>
      </c>
      <c r="Y9" s="190">
        <v>1330</v>
      </c>
      <c r="Z9" s="155">
        <v>1051</v>
      </c>
      <c r="AA9" s="145"/>
      <c r="AB9" s="145"/>
      <c r="AC9" s="145"/>
    </row>
    <row r="10" spans="1:29" x14ac:dyDescent="0.2">
      <c r="A10" s="152"/>
      <c r="B10" s="152"/>
      <c r="C10" s="152"/>
      <c r="D10" s="153"/>
      <c r="E10" s="153"/>
      <c r="F10" s="153"/>
      <c r="G10" s="153"/>
      <c r="H10" s="153"/>
      <c r="I10" s="153"/>
      <c r="J10" s="153"/>
      <c r="K10" s="153"/>
      <c r="L10" s="154"/>
      <c r="M10" s="154"/>
      <c r="N10" s="145"/>
      <c r="O10" s="145"/>
      <c r="P10" s="145"/>
      <c r="Q10" s="234"/>
      <c r="R10" s="145"/>
      <c r="S10" s="145"/>
      <c r="T10" s="145"/>
      <c r="U10" s="145"/>
      <c r="V10" s="145"/>
      <c r="W10" s="145"/>
      <c r="X10" s="145"/>
      <c r="Y10" s="145"/>
      <c r="Z10" s="145"/>
      <c r="AA10" s="145"/>
      <c r="AB10" s="145"/>
      <c r="AC10" s="145"/>
    </row>
    <row r="11" spans="1:29" ht="14.25" x14ac:dyDescent="0.2">
      <c r="A11" s="347" t="s">
        <v>1076</v>
      </c>
      <c r="B11" s="286"/>
      <c r="C11" s="286"/>
      <c r="D11" s="153">
        <v>1</v>
      </c>
      <c r="E11" s="153">
        <v>7</v>
      </c>
      <c r="F11" s="153">
        <v>6</v>
      </c>
      <c r="G11" s="153">
        <v>13</v>
      </c>
      <c r="H11" s="153">
        <v>9</v>
      </c>
      <c r="I11" s="153">
        <v>10</v>
      </c>
      <c r="J11" s="153">
        <v>9</v>
      </c>
      <c r="K11" s="153">
        <v>19</v>
      </c>
      <c r="L11" s="153">
        <v>17</v>
      </c>
      <c r="M11" s="153">
        <v>25</v>
      </c>
      <c r="N11" s="153">
        <v>27</v>
      </c>
      <c r="O11" s="153">
        <v>25</v>
      </c>
      <c r="P11" s="153">
        <v>25</v>
      </c>
      <c r="Q11" s="153">
        <v>32</v>
      </c>
      <c r="R11" s="145">
        <v>10</v>
      </c>
      <c r="S11" s="145">
        <v>4</v>
      </c>
      <c r="T11" s="145">
        <v>5</v>
      </c>
      <c r="U11" s="145">
        <v>3</v>
      </c>
      <c r="V11" s="145">
        <v>9</v>
      </c>
      <c r="W11" s="145">
        <v>2</v>
      </c>
      <c r="X11" s="145">
        <v>0</v>
      </c>
      <c r="Y11" s="145">
        <v>0</v>
      </c>
      <c r="Z11" s="145">
        <v>0</v>
      </c>
      <c r="AA11" s="145"/>
      <c r="AB11" s="145"/>
      <c r="AC11" s="145"/>
    </row>
    <row r="12" spans="1:29" x14ac:dyDescent="0.2">
      <c r="A12" s="71"/>
      <c r="B12" s="348" t="s">
        <v>141</v>
      </c>
      <c r="C12" s="348"/>
      <c r="D12" s="166"/>
      <c r="E12" s="166"/>
      <c r="F12" s="166"/>
      <c r="G12" s="166"/>
      <c r="H12" s="166"/>
      <c r="I12" s="166"/>
      <c r="J12" s="166"/>
      <c r="K12" s="166"/>
      <c r="L12" s="166"/>
      <c r="M12" s="166"/>
      <c r="N12" s="145"/>
      <c r="O12" s="145"/>
      <c r="P12" s="145"/>
      <c r="Q12" s="234"/>
      <c r="R12" s="145"/>
      <c r="S12" s="145"/>
      <c r="T12" s="145"/>
      <c r="U12" s="145"/>
      <c r="V12" s="145"/>
      <c r="W12" s="145"/>
      <c r="X12" s="145"/>
      <c r="Y12" s="145"/>
      <c r="Z12" s="145"/>
      <c r="AA12" s="145"/>
      <c r="AB12" s="145"/>
      <c r="AC12" s="145"/>
    </row>
    <row r="13" spans="1:29" x14ac:dyDescent="0.2">
      <c r="A13" s="71"/>
      <c r="B13" s="192"/>
      <c r="C13" s="192"/>
      <c r="D13" s="166"/>
      <c r="E13" s="166"/>
      <c r="F13" s="166"/>
      <c r="G13" s="166"/>
      <c r="H13" s="166"/>
      <c r="I13" s="166"/>
      <c r="J13" s="166"/>
      <c r="K13" s="166"/>
      <c r="L13" s="166"/>
      <c r="M13" s="166"/>
      <c r="N13" s="145"/>
      <c r="O13" s="145"/>
      <c r="P13" s="145"/>
      <c r="Q13" s="234"/>
      <c r="R13" s="145"/>
      <c r="S13" s="145"/>
      <c r="T13" s="145"/>
      <c r="U13" s="145"/>
      <c r="V13" s="145"/>
      <c r="W13" s="145"/>
      <c r="X13" s="145"/>
      <c r="Y13" s="145"/>
      <c r="Z13" s="145"/>
      <c r="AA13" s="145"/>
      <c r="AB13" s="145"/>
      <c r="AC13" s="145"/>
    </row>
    <row r="14" spans="1:29" x14ac:dyDescent="0.2">
      <c r="A14" s="71"/>
      <c r="B14" s="192"/>
      <c r="C14" s="238" t="s">
        <v>174</v>
      </c>
      <c r="D14" s="153">
        <v>0</v>
      </c>
      <c r="E14" s="153">
        <v>3</v>
      </c>
      <c r="F14" s="153">
        <v>3</v>
      </c>
      <c r="G14" s="153">
        <v>6</v>
      </c>
      <c r="H14" s="153">
        <v>2</v>
      </c>
      <c r="I14" s="153">
        <v>6</v>
      </c>
      <c r="J14" s="153">
        <v>7</v>
      </c>
      <c r="K14" s="153">
        <v>6</v>
      </c>
      <c r="L14" s="153">
        <v>11</v>
      </c>
      <c r="M14" s="153">
        <v>13</v>
      </c>
      <c r="N14" s="153">
        <v>16</v>
      </c>
      <c r="O14" s="153">
        <v>13</v>
      </c>
      <c r="P14" s="153">
        <v>15</v>
      </c>
      <c r="Q14" s="153">
        <v>20</v>
      </c>
      <c r="R14" s="153">
        <v>6</v>
      </c>
      <c r="S14" s="153">
        <v>1</v>
      </c>
      <c r="T14" s="153">
        <v>3</v>
      </c>
      <c r="U14" s="145">
        <v>1</v>
      </c>
      <c r="V14" s="145">
        <v>4</v>
      </c>
      <c r="W14" s="145">
        <v>0</v>
      </c>
      <c r="X14" s="145">
        <v>0</v>
      </c>
      <c r="Y14" s="145">
        <v>0</v>
      </c>
      <c r="Z14" s="145">
        <v>0</v>
      </c>
      <c r="AA14" s="145"/>
      <c r="AB14" s="145"/>
      <c r="AC14" s="145"/>
    </row>
    <row r="15" spans="1:29" x14ac:dyDescent="0.2">
      <c r="A15" s="71"/>
      <c r="B15" s="192"/>
      <c r="C15" s="238" t="s">
        <v>173</v>
      </c>
      <c r="D15" s="166">
        <v>1</v>
      </c>
      <c r="E15" s="166">
        <v>4</v>
      </c>
      <c r="F15" s="166">
        <v>3</v>
      </c>
      <c r="G15" s="166">
        <v>7</v>
      </c>
      <c r="H15" s="166">
        <v>7</v>
      </c>
      <c r="I15" s="166">
        <v>4</v>
      </c>
      <c r="J15" s="166">
        <v>2</v>
      </c>
      <c r="K15" s="166">
        <v>13</v>
      </c>
      <c r="L15" s="166">
        <v>6</v>
      </c>
      <c r="M15" s="166">
        <v>12</v>
      </c>
      <c r="N15" s="145">
        <v>11</v>
      </c>
      <c r="O15" s="145">
        <v>12</v>
      </c>
      <c r="P15" s="145">
        <v>10</v>
      </c>
      <c r="Q15" s="153">
        <v>12</v>
      </c>
      <c r="R15" s="145">
        <v>4</v>
      </c>
      <c r="S15" s="145">
        <v>3</v>
      </c>
      <c r="T15" s="145">
        <v>2</v>
      </c>
      <c r="U15" s="145">
        <v>2</v>
      </c>
      <c r="V15" s="145">
        <v>5</v>
      </c>
      <c r="W15" s="145">
        <v>2</v>
      </c>
      <c r="X15" s="145">
        <v>0</v>
      </c>
      <c r="Y15" s="145">
        <v>0</v>
      </c>
      <c r="Z15" s="145">
        <v>0</v>
      </c>
      <c r="AA15" s="145"/>
      <c r="AB15" s="145"/>
      <c r="AC15" s="145"/>
    </row>
    <row r="16" spans="1:29" x14ac:dyDescent="0.2">
      <c r="A16" s="71"/>
      <c r="B16" s="192"/>
      <c r="C16" s="192"/>
      <c r="D16" s="166"/>
      <c r="E16" s="166"/>
      <c r="F16" s="166"/>
      <c r="G16" s="166"/>
      <c r="H16" s="166"/>
      <c r="I16" s="166"/>
      <c r="J16" s="166"/>
      <c r="K16" s="166"/>
      <c r="L16" s="166"/>
      <c r="M16" s="166"/>
      <c r="N16" s="145"/>
      <c r="O16" s="145"/>
      <c r="P16" s="145"/>
      <c r="Q16" s="234"/>
      <c r="R16" s="145"/>
      <c r="S16" s="145"/>
      <c r="T16" s="145"/>
      <c r="U16" s="145"/>
      <c r="V16" s="145"/>
      <c r="W16" s="145"/>
      <c r="X16" s="145"/>
      <c r="Y16" s="145"/>
      <c r="Z16" s="145"/>
      <c r="AA16" s="145"/>
      <c r="AB16" s="145"/>
      <c r="AC16" s="145"/>
    </row>
    <row r="17" spans="1:29" x14ac:dyDescent="0.2">
      <c r="A17" s="71"/>
      <c r="B17" s="192"/>
      <c r="C17" s="164" t="s">
        <v>911</v>
      </c>
      <c r="D17" s="166">
        <v>0</v>
      </c>
      <c r="E17" s="166">
        <v>0</v>
      </c>
      <c r="F17" s="166">
        <v>0</v>
      </c>
      <c r="G17" s="166">
        <v>2</v>
      </c>
      <c r="H17" s="166">
        <v>0</v>
      </c>
      <c r="I17" s="166">
        <v>0</v>
      </c>
      <c r="J17" s="166">
        <v>2</v>
      </c>
      <c r="K17" s="166">
        <v>0</v>
      </c>
      <c r="L17" s="166">
        <v>2</v>
      </c>
      <c r="M17" s="166">
        <v>1</v>
      </c>
      <c r="N17" s="166">
        <v>3</v>
      </c>
      <c r="O17" s="166">
        <v>0</v>
      </c>
      <c r="P17" s="166">
        <v>0</v>
      </c>
      <c r="Q17" s="166">
        <v>3</v>
      </c>
      <c r="R17" s="145">
        <v>1</v>
      </c>
      <c r="S17" s="145">
        <v>0</v>
      </c>
      <c r="T17" s="145">
        <v>0</v>
      </c>
      <c r="U17" s="145">
        <v>0</v>
      </c>
      <c r="V17" s="145">
        <v>0</v>
      </c>
      <c r="W17" s="145">
        <v>0</v>
      </c>
      <c r="X17" s="145">
        <v>0</v>
      </c>
      <c r="Y17" s="145">
        <v>0</v>
      </c>
      <c r="Z17" s="145">
        <v>0</v>
      </c>
      <c r="AA17" s="145"/>
      <c r="AB17" s="145"/>
      <c r="AC17" s="145"/>
    </row>
    <row r="18" spans="1:29" x14ac:dyDescent="0.2">
      <c r="A18" s="71"/>
      <c r="B18" s="192"/>
      <c r="C18" s="164" t="s">
        <v>24</v>
      </c>
      <c r="D18" s="166">
        <v>0</v>
      </c>
      <c r="E18" s="166">
        <v>0</v>
      </c>
      <c r="F18" s="166">
        <v>1</v>
      </c>
      <c r="G18" s="166">
        <v>2</v>
      </c>
      <c r="H18" s="166">
        <v>2</v>
      </c>
      <c r="I18" s="166">
        <v>1</v>
      </c>
      <c r="J18" s="166">
        <v>2</v>
      </c>
      <c r="K18" s="166">
        <v>0</v>
      </c>
      <c r="L18" s="166">
        <v>2</v>
      </c>
      <c r="M18" s="166">
        <v>2</v>
      </c>
      <c r="N18" s="166">
        <v>0</v>
      </c>
      <c r="O18" s="166">
        <v>3</v>
      </c>
      <c r="P18" s="166">
        <v>3</v>
      </c>
      <c r="Q18" s="166">
        <v>4</v>
      </c>
      <c r="R18" s="145">
        <v>1</v>
      </c>
      <c r="S18" s="145">
        <v>0</v>
      </c>
      <c r="T18" s="145">
        <v>3</v>
      </c>
      <c r="U18" s="145">
        <v>0</v>
      </c>
      <c r="V18" s="145">
        <v>1</v>
      </c>
      <c r="W18" s="145">
        <v>0</v>
      </c>
      <c r="X18" s="145">
        <v>0</v>
      </c>
      <c r="Y18" s="145">
        <v>0</v>
      </c>
      <c r="Z18" s="145">
        <v>0</v>
      </c>
      <c r="AA18" s="145"/>
      <c r="AB18" s="145"/>
      <c r="AC18" s="145"/>
    </row>
    <row r="19" spans="1:29" x14ac:dyDescent="0.2">
      <c r="A19" s="71"/>
      <c r="B19" s="192"/>
      <c r="C19" s="164" t="s">
        <v>912</v>
      </c>
      <c r="D19" s="166">
        <v>0</v>
      </c>
      <c r="E19" s="166">
        <v>3</v>
      </c>
      <c r="F19" s="166">
        <v>2</v>
      </c>
      <c r="G19" s="166">
        <v>3</v>
      </c>
      <c r="H19" s="166">
        <v>2</v>
      </c>
      <c r="I19" s="166">
        <v>2</v>
      </c>
      <c r="J19" s="166">
        <v>2</v>
      </c>
      <c r="K19" s="166">
        <v>4</v>
      </c>
      <c r="L19" s="166">
        <v>4</v>
      </c>
      <c r="M19" s="166">
        <v>7</v>
      </c>
      <c r="N19" s="166">
        <v>8</v>
      </c>
      <c r="O19" s="166">
        <v>6</v>
      </c>
      <c r="P19" s="166">
        <v>2</v>
      </c>
      <c r="Q19" s="166">
        <v>9</v>
      </c>
      <c r="R19" s="145">
        <v>3</v>
      </c>
      <c r="S19" s="145">
        <v>3</v>
      </c>
      <c r="T19" s="145">
        <v>0</v>
      </c>
      <c r="U19" s="145">
        <v>2</v>
      </c>
      <c r="V19" s="145">
        <v>1</v>
      </c>
      <c r="W19" s="145">
        <v>0</v>
      </c>
      <c r="X19" s="145">
        <v>0</v>
      </c>
      <c r="Y19" s="145">
        <v>0</v>
      </c>
      <c r="Z19" s="145">
        <v>0</v>
      </c>
      <c r="AA19" s="145"/>
      <c r="AB19" s="145"/>
      <c r="AC19" s="145"/>
    </row>
    <row r="20" spans="1:29" x14ac:dyDescent="0.2">
      <c r="A20" s="71"/>
      <c r="B20" s="192"/>
      <c r="C20" s="164" t="s">
        <v>171</v>
      </c>
      <c r="D20" s="166">
        <v>1</v>
      </c>
      <c r="E20" s="166">
        <v>3</v>
      </c>
      <c r="F20" s="166">
        <v>1</v>
      </c>
      <c r="G20" s="166">
        <v>0</v>
      </c>
      <c r="H20" s="166">
        <v>2</v>
      </c>
      <c r="I20" s="166">
        <v>4</v>
      </c>
      <c r="J20" s="166">
        <v>3</v>
      </c>
      <c r="K20" s="166">
        <v>6</v>
      </c>
      <c r="L20" s="166">
        <v>2</v>
      </c>
      <c r="M20" s="166">
        <v>6</v>
      </c>
      <c r="N20" s="166">
        <v>7</v>
      </c>
      <c r="O20" s="166">
        <v>11</v>
      </c>
      <c r="P20" s="166">
        <v>8</v>
      </c>
      <c r="Q20" s="166">
        <v>4</v>
      </c>
      <c r="R20" s="145">
        <v>3</v>
      </c>
      <c r="S20" s="145">
        <v>1</v>
      </c>
      <c r="T20" s="145">
        <v>1</v>
      </c>
      <c r="U20" s="145">
        <v>1</v>
      </c>
      <c r="V20" s="145">
        <v>4</v>
      </c>
      <c r="W20" s="145">
        <v>2</v>
      </c>
      <c r="X20" s="145">
        <v>0</v>
      </c>
      <c r="Y20" s="145">
        <v>0</v>
      </c>
      <c r="Z20" s="145">
        <v>0</v>
      </c>
      <c r="AA20" s="145"/>
      <c r="AB20" s="145"/>
      <c r="AC20" s="145"/>
    </row>
    <row r="21" spans="1:29" x14ac:dyDescent="0.2">
      <c r="A21" s="71"/>
      <c r="B21" s="192"/>
      <c r="C21" s="164" t="s">
        <v>913</v>
      </c>
      <c r="D21" s="166">
        <v>0</v>
      </c>
      <c r="E21" s="166">
        <v>1</v>
      </c>
      <c r="F21" s="166">
        <v>2</v>
      </c>
      <c r="G21" s="166">
        <v>6</v>
      </c>
      <c r="H21" s="166">
        <v>3</v>
      </c>
      <c r="I21" s="166">
        <v>3</v>
      </c>
      <c r="J21" s="166">
        <v>0</v>
      </c>
      <c r="K21" s="166">
        <v>9</v>
      </c>
      <c r="L21" s="166">
        <v>7</v>
      </c>
      <c r="M21" s="166">
        <v>9</v>
      </c>
      <c r="N21" s="166">
        <v>9</v>
      </c>
      <c r="O21" s="166">
        <v>5</v>
      </c>
      <c r="P21" s="166">
        <v>12</v>
      </c>
      <c r="Q21" s="166">
        <v>12</v>
      </c>
      <c r="R21" s="145">
        <v>2</v>
      </c>
      <c r="S21" s="145">
        <v>0</v>
      </c>
      <c r="T21" s="145">
        <v>1</v>
      </c>
      <c r="U21" s="145">
        <v>0</v>
      </c>
      <c r="V21" s="145">
        <v>3</v>
      </c>
      <c r="W21" s="145">
        <v>0</v>
      </c>
      <c r="X21" s="145">
        <v>0</v>
      </c>
      <c r="Y21" s="145">
        <v>0</v>
      </c>
      <c r="Z21" s="145">
        <v>0</v>
      </c>
      <c r="AA21" s="145"/>
      <c r="AB21" s="145"/>
      <c r="AC21" s="145"/>
    </row>
    <row r="22" spans="1:29" x14ac:dyDescent="0.2">
      <c r="A22" s="71"/>
      <c r="B22" s="192"/>
      <c r="C22" s="192"/>
      <c r="D22" s="166"/>
      <c r="E22" s="166"/>
      <c r="F22" s="166"/>
      <c r="G22" s="166"/>
      <c r="H22" s="166"/>
      <c r="I22" s="166"/>
      <c r="J22" s="166"/>
      <c r="K22" s="166"/>
      <c r="L22" s="166"/>
      <c r="M22" s="166"/>
      <c r="N22" s="145"/>
      <c r="O22" s="145"/>
      <c r="P22" s="145"/>
      <c r="Q22" s="234"/>
      <c r="R22" s="145"/>
      <c r="S22" s="145"/>
      <c r="T22" s="145"/>
      <c r="U22" s="145"/>
      <c r="V22" s="145"/>
      <c r="W22" s="145"/>
      <c r="X22" s="145"/>
      <c r="Y22" s="145"/>
      <c r="Z22" s="145"/>
      <c r="AA22" s="145"/>
      <c r="AB22" s="145"/>
      <c r="AC22" s="145"/>
    </row>
    <row r="23" spans="1:29" x14ac:dyDescent="0.2">
      <c r="A23" s="71"/>
      <c r="B23" s="192"/>
      <c r="C23" s="165" t="s">
        <v>26</v>
      </c>
      <c r="D23" s="166"/>
      <c r="E23" s="166"/>
      <c r="F23" s="166"/>
      <c r="G23" s="166"/>
      <c r="H23" s="166"/>
      <c r="I23" s="166"/>
      <c r="J23" s="166"/>
      <c r="K23" s="166"/>
      <c r="L23" s="166"/>
      <c r="M23" s="166"/>
      <c r="N23" s="145"/>
      <c r="O23" s="145"/>
      <c r="P23" s="145"/>
      <c r="Q23" s="234"/>
      <c r="R23" s="145"/>
      <c r="S23" s="145"/>
      <c r="T23" s="145"/>
      <c r="U23" s="145"/>
      <c r="V23" s="145"/>
      <c r="W23" s="145"/>
      <c r="X23" s="145"/>
      <c r="Y23" s="145"/>
      <c r="Z23" s="145"/>
      <c r="AA23" s="145"/>
      <c r="AB23" s="145"/>
      <c r="AC23" s="145"/>
    </row>
    <row r="24" spans="1:29" x14ac:dyDescent="0.2">
      <c r="A24" s="71"/>
      <c r="B24" s="192"/>
      <c r="C24" s="164" t="s">
        <v>911</v>
      </c>
      <c r="D24" s="166">
        <v>0</v>
      </c>
      <c r="E24" s="166">
        <v>0</v>
      </c>
      <c r="F24" s="166">
        <v>0</v>
      </c>
      <c r="G24" s="166">
        <v>0</v>
      </c>
      <c r="H24" s="166">
        <v>0</v>
      </c>
      <c r="I24" s="166">
        <v>0</v>
      </c>
      <c r="J24" s="166">
        <v>2</v>
      </c>
      <c r="K24" s="166">
        <v>0</v>
      </c>
      <c r="L24" s="166">
        <v>2</v>
      </c>
      <c r="M24" s="166">
        <v>1</v>
      </c>
      <c r="N24" s="166">
        <v>3</v>
      </c>
      <c r="O24" s="166">
        <v>0</v>
      </c>
      <c r="P24" s="166">
        <v>0</v>
      </c>
      <c r="Q24" s="166">
        <v>1</v>
      </c>
      <c r="R24" s="145">
        <v>0</v>
      </c>
      <c r="S24" s="145">
        <v>0</v>
      </c>
      <c r="T24" s="145">
        <v>0</v>
      </c>
      <c r="U24" s="145">
        <v>0</v>
      </c>
      <c r="V24" s="145">
        <v>0</v>
      </c>
      <c r="W24" s="145">
        <v>0</v>
      </c>
      <c r="X24" s="145">
        <v>0</v>
      </c>
      <c r="Y24" s="145">
        <v>0</v>
      </c>
      <c r="Z24" s="145">
        <v>0</v>
      </c>
      <c r="AA24" s="145"/>
      <c r="AB24" s="145"/>
      <c r="AC24" s="145"/>
    </row>
    <row r="25" spans="1:29" x14ac:dyDescent="0.2">
      <c r="A25" s="71"/>
      <c r="B25" s="192"/>
      <c r="C25" s="164" t="s">
        <v>24</v>
      </c>
      <c r="D25" s="166">
        <v>0</v>
      </c>
      <c r="E25" s="166">
        <v>0</v>
      </c>
      <c r="F25" s="166">
        <v>0</v>
      </c>
      <c r="G25" s="166">
        <v>1</v>
      </c>
      <c r="H25" s="166">
        <v>1</v>
      </c>
      <c r="I25" s="166">
        <v>0</v>
      </c>
      <c r="J25" s="166">
        <v>1</v>
      </c>
      <c r="K25" s="166">
        <v>0</v>
      </c>
      <c r="L25" s="166">
        <v>1</v>
      </c>
      <c r="M25" s="166">
        <v>2</v>
      </c>
      <c r="N25" s="166">
        <v>0</v>
      </c>
      <c r="O25" s="166">
        <v>1</v>
      </c>
      <c r="P25" s="166">
        <v>2</v>
      </c>
      <c r="Q25" s="166">
        <v>3</v>
      </c>
      <c r="R25" s="145">
        <v>1</v>
      </c>
      <c r="S25" s="145">
        <v>0</v>
      </c>
      <c r="T25" s="145">
        <v>2</v>
      </c>
      <c r="U25" s="145">
        <v>0</v>
      </c>
      <c r="V25" s="145">
        <v>1</v>
      </c>
      <c r="W25" s="145">
        <v>0</v>
      </c>
      <c r="X25" s="145">
        <v>0</v>
      </c>
      <c r="Y25" s="145">
        <v>0</v>
      </c>
      <c r="Z25" s="145">
        <v>0</v>
      </c>
      <c r="AA25" s="145"/>
      <c r="AB25" s="145"/>
      <c r="AC25" s="145"/>
    </row>
    <row r="26" spans="1:29" x14ac:dyDescent="0.2">
      <c r="A26" s="71"/>
      <c r="B26" s="192"/>
      <c r="C26" s="164" t="s">
        <v>912</v>
      </c>
      <c r="D26" s="166">
        <v>0</v>
      </c>
      <c r="E26" s="166">
        <v>2</v>
      </c>
      <c r="F26" s="166">
        <v>0</v>
      </c>
      <c r="G26" s="166">
        <v>2</v>
      </c>
      <c r="H26" s="166">
        <v>0</v>
      </c>
      <c r="I26" s="166">
        <v>2</v>
      </c>
      <c r="J26" s="166">
        <v>1</v>
      </c>
      <c r="K26" s="166">
        <v>1</v>
      </c>
      <c r="L26" s="166">
        <v>3</v>
      </c>
      <c r="M26" s="166">
        <v>3</v>
      </c>
      <c r="N26" s="166">
        <v>4</v>
      </c>
      <c r="O26" s="166">
        <v>6</v>
      </c>
      <c r="P26" s="166">
        <v>2</v>
      </c>
      <c r="Q26" s="166">
        <v>6</v>
      </c>
      <c r="R26" s="145">
        <v>3</v>
      </c>
      <c r="S26" s="145">
        <v>0</v>
      </c>
      <c r="T26" s="145">
        <v>0</v>
      </c>
      <c r="U26" s="145">
        <v>1</v>
      </c>
      <c r="V26" s="145">
        <v>1</v>
      </c>
      <c r="W26" s="145">
        <v>0</v>
      </c>
      <c r="X26" s="145">
        <v>0</v>
      </c>
      <c r="Y26" s="145">
        <v>0</v>
      </c>
      <c r="Z26" s="145">
        <v>0</v>
      </c>
      <c r="AA26" s="145"/>
      <c r="AB26" s="145"/>
      <c r="AC26" s="145"/>
    </row>
    <row r="27" spans="1:29" x14ac:dyDescent="0.2">
      <c r="A27" s="71"/>
      <c r="B27" s="192"/>
      <c r="C27" s="164" t="s">
        <v>171</v>
      </c>
      <c r="D27" s="166">
        <v>0</v>
      </c>
      <c r="E27" s="166">
        <v>1</v>
      </c>
      <c r="F27" s="166">
        <v>1</v>
      </c>
      <c r="G27" s="166">
        <v>0</v>
      </c>
      <c r="H27" s="166">
        <v>0</v>
      </c>
      <c r="I27" s="166">
        <v>1</v>
      </c>
      <c r="J27" s="166">
        <v>3</v>
      </c>
      <c r="K27" s="166">
        <v>2</v>
      </c>
      <c r="L27" s="166">
        <v>2</v>
      </c>
      <c r="M27" s="166">
        <v>2</v>
      </c>
      <c r="N27" s="166">
        <v>4</v>
      </c>
      <c r="O27" s="166">
        <v>4</v>
      </c>
      <c r="P27" s="166">
        <v>4</v>
      </c>
      <c r="Q27" s="166">
        <v>4</v>
      </c>
      <c r="R27" s="145">
        <v>1</v>
      </c>
      <c r="S27" s="145">
        <v>1</v>
      </c>
      <c r="T27" s="145">
        <v>1</v>
      </c>
      <c r="U27" s="145">
        <v>0</v>
      </c>
      <c r="V27" s="145">
        <v>2</v>
      </c>
      <c r="W27" s="145">
        <v>0</v>
      </c>
      <c r="X27" s="145">
        <v>0</v>
      </c>
      <c r="Y27" s="145">
        <v>0</v>
      </c>
      <c r="Z27" s="145">
        <v>0</v>
      </c>
      <c r="AA27" s="145"/>
      <c r="AB27" s="145"/>
      <c r="AC27" s="145"/>
    </row>
    <row r="28" spans="1:29" x14ac:dyDescent="0.2">
      <c r="A28" s="71"/>
      <c r="B28" s="192"/>
      <c r="C28" s="164" t="s">
        <v>913</v>
      </c>
      <c r="D28" s="166">
        <v>0</v>
      </c>
      <c r="E28" s="166">
        <v>0</v>
      </c>
      <c r="F28" s="166">
        <v>2</v>
      </c>
      <c r="G28" s="166">
        <v>3</v>
      </c>
      <c r="H28" s="166">
        <v>1</v>
      </c>
      <c r="I28" s="166">
        <v>3</v>
      </c>
      <c r="J28" s="166">
        <v>0</v>
      </c>
      <c r="K28" s="166">
        <v>3</v>
      </c>
      <c r="L28" s="166">
        <v>3</v>
      </c>
      <c r="M28" s="166">
        <v>5</v>
      </c>
      <c r="N28" s="166">
        <v>5</v>
      </c>
      <c r="O28" s="166">
        <v>2</v>
      </c>
      <c r="P28" s="166">
        <v>7</v>
      </c>
      <c r="Q28" s="166">
        <v>6</v>
      </c>
      <c r="R28" s="145">
        <v>1</v>
      </c>
      <c r="S28" s="145">
        <v>0</v>
      </c>
      <c r="T28" s="145">
        <v>0</v>
      </c>
      <c r="U28" s="145">
        <v>0</v>
      </c>
      <c r="V28" s="145">
        <v>0</v>
      </c>
      <c r="W28" s="145">
        <v>0</v>
      </c>
      <c r="X28" s="145">
        <v>0</v>
      </c>
      <c r="Y28" s="145">
        <v>0</v>
      </c>
      <c r="Z28" s="145">
        <v>0</v>
      </c>
      <c r="AA28" s="145"/>
      <c r="AB28" s="145"/>
      <c r="AC28" s="145"/>
    </row>
    <row r="29" spans="1:29" x14ac:dyDescent="0.2">
      <c r="A29" s="71"/>
      <c r="B29" s="192"/>
      <c r="C29" s="164"/>
      <c r="D29" s="166"/>
      <c r="E29" s="166"/>
      <c r="F29" s="166"/>
      <c r="G29" s="166"/>
      <c r="H29" s="166"/>
      <c r="I29" s="166"/>
      <c r="J29" s="166"/>
      <c r="K29" s="166"/>
      <c r="L29" s="166"/>
      <c r="M29" s="166"/>
      <c r="N29" s="166"/>
      <c r="O29" s="166"/>
      <c r="P29" s="166"/>
      <c r="Q29" s="166"/>
      <c r="R29" s="145"/>
      <c r="S29" s="145"/>
      <c r="T29" s="145"/>
      <c r="U29" s="145"/>
      <c r="V29" s="145"/>
      <c r="W29" s="145"/>
      <c r="X29" s="145"/>
      <c r="Y29" s="145"/>
      <c r="Z29" s="145"/>
      <c r="AA29" s="145"/>
      <c r="AB29" s="145"/>
      <c r="AC29" s="145"/>
    </row>
    <row r="30" spans="1:29" x14ac:dyDescent="0.2">
      <c r="A30" s="71"/>
      <c r="B30" s="192"/>
      <c r="C30" s="165" t="s">
        <v>27</v>
      </c>
      <c r="D30" s="166"/>
      <c r="E30" s="166"/>
      <c r="F30" s="166"/>
      <c r="G30" s="166"/>
      <c r="H30" s="166"/>
      <c r="I30" s="166"/>
      <c r="J30" s="166"/>
      <c r="K30" s="166"/>
      <c r="L30" s="166"/>
      <c r="M30" s="166"/>
      <c r="N30" s="166"/>
      <c r="O30" s="166"/>
      <c r="P30" s="166"/>
      <c r="Q30" s="166"/>
      <c r="R30" s="145"/>
      <c r="S30" s="145"/>
      <c r="T30" s="145"/>
      <c r="U30" s="145"/>
      <c r="V30" s="145"/>
      <c r="W30" s="145"/>
      <c r="X30" s="145"/>
      <c r="Y30" s="145"/>
      <c r="Z30" s="145"/>
      <c r="AA30" s="145"/>
      <c r="AB30" s="145"/>
      <c r="AC30" s="145"/>
    </row>
    <row r="31" spans="1:29" x14ac:dyDescent="0.2">
      <c r="A31" s="71"/>
      <c r="B31" s="192"/>
      <c r="C31" s="164" t="s">
        <v>911</v>
      </c>
      <c r="D31" s="166">
        <v>0</v>
      </c>
      <c r="E31" s="166">
        <v>0</v>
      </c>
      <c r="F31" s="166">
        <v>0</v>
      </c>
      <c r="G31" s="166">
        <v>2</v>
      </c>
      <c r="H31" s="166">
        <v>0</v>
      </c>
      <c r="I31" s="166">
        <v>0</v>
      </c>
      <c r="J31" s="166">
        <v>0</v>
      </c>
      <c r="K31" s="166">
        <v>0</v>
      </c>
      <c r="L31" s="166">
        <v>0</v>
      </c>
      <c r="M31" s="166">
        <v>0</v>
      </c>
      <c r="N31" s="166">
        <v>0</v>
      </c>
      <c r="O31" s="166">
        <v>0</v>
      </c>
      <c r="P31" s="166">
        <v>0</v>
      </c>
      <c r="Q31" s="166">
        <v>2</v>
      </c>
      <c r="R31" s="145">
        <v>1</v>
      </c>
      <c r="S31" s="145">
        <v>0</v>
      </c>
      <c r="T31" s="145">
        <v>0</v>
      </c>
      <c r="U31" s="145">
        <v>0</v>
      </c>
      <c r="V31" s="145">
        <v>0</v>
      </c>
      <c r="W31" s="145">
        <v>0</v>
      </c>
      <c r="X31" s="145">
        <v>0</v>
      </c>
      <c r="Y31" s="145">
        <v>0</v>
      </c>
      <c r="Z31" s="145">
        <v>0</v>
      </c>
      <c r="AA31" s="145"/>
      <c r="AB31" s="145"/>
      <c r="AC31" s="145"/>
    </row>
    <row r="32" spans="1:29" x14ac:dyDescent="0.2">
      <c r="A32" s="71"/>
      <c r="B32" s="192"/>
      <c r="C32" s="164" t="s">
        <v>24</v>
      </c>
      <c r="D32" s="166">
        <v>0</v>
      </c>
      <c r="E32" s="166">
        <v>0</v>
      </c>
      <c r="F32" s="166">
        <v>1</v>
      </c>
      <c r="G32" s="166">
        <v>1</v>
      </c>
      <c r="H32" s="166">
        <v>1</v>
      </c>
      <c r="I32" s="166">
        <v>1</v>
      </c>
      <c r="J32" s="166">
        <v>1</v>
      </c>
      <c r="K32" s="166">
        <v>0</v>
      </c>
      <c r="L32" s="166">
        <v>1</v>
      </c>
      <c r="M32" s="166">
        <v>0</v>
      </c>
      <c r="N32" s="166">
        <v>0</v>
      </c>
      <c r="O32" s="166">
        <v>2</v>
      </c>
      <c r="P32" s="166">
        <v>1</v>
      </c>
      <c r="Q32" s="166">
        <v>1</v>
      </c>
      <c r="R32" s="145">
        <v>0</v>
      </c>
      <c r="S32" s="145">
        <v>0</v>
      </c>
      <c r="T32" s="145">
        <v>1</v>
      </c>
      <c r="U32" s="145">
        <v>0</v>
      </c>
      <c r="V32" s="145">
        <v>0</v>
      </c>
      <c r="W32" s="145">
        <v>0</v>
      </c>
      <c r="X32" s="145">
        <v>0</v>
      </c>
      <c r="Y32" s="145">
        <v>0</v>
      </c>
      <c r="Z32" s="145">
        <v>0</v>
      </c>
      <c r="AA32" s="145"/>
      <c r="AB32" s="145"/>
      <c r="AC32" s="145"/>
    </row>
    <row r="33" spans="1:29" x14ac:dyDescent="0.2">
      <c r="A33" s="71"/>
      <c r="B33" s="192"/>
      <c r="C33" s="164" t="s">
        <v>912</v>
      </c>
      <c r="D33" s="166">
        <v>0</v>
      </c>
      <c r="E33" s="166">
        <v>1</v>
      </c>
      <c r="F33" s="166">
        <v>2</v>
      </c>
      <c r="G33" s="166">
        <v>1</v>
      </c>
      <c r="H33" s="166">
        <v>2</v>
      </c>
      <c r="I33" s="166">
        <v>0</v>
      </c>
      <c r="J33" s="166">
        <v>1</v>
      </c>
      <c r="K33" s="166">
        <v>3</v>
      </c>
      <c r="L33" s="166">
        <v>1</v>
      </c>
      <c r="M33" s="166">
        <v>4</v>
      </c>
      <c r="N33" s="166">
        <v>4</v>
      </c>
      <c r="O33" s="166">
        <v>0</v>
      </c>
      <c r="P33" s="166">
        <v>0</v>
      </c>
      <c r="Q33" s="166">
        <v>3</v>
      </c>
      <c r="R33" s="145">
        <v>0</v>
      </c>
      <c r="S33" s="145">
        <v>3</v>
      </c>
      <c r="T33" s="145">
        <v>0</v>
      </c>
      <c r="U33" s="145">
        <v>1</v>
      </c>
      <c r="V33" s="145">
        <v>0</v>
      </c>
      <c r="W33" s="145">
        <v>0</v>
      </c>
      <c r="X33" s="145">
        <v>0</v>
      </c>
      <c r="Y33" s="145">
        <v>0</v>
      </c>
      <c r="Z33" s="145">
        <v>0</v>
      </c>
      <c r="AA33" s="145"/>
      <c r="AB33" s="145"/>
      <c r="AC33" s="145"/>
    </row>
    <row r="34" spans="1:29" x14ac:dyDescent="0.2">
      <c r="A34" s="71"/>
      <c r="B34" s="192"/>
      <c r="C34" s="164" t="s">
        <v>171</v>
      </c>
      <c r="D34" s="166">
        <v>1</v>
      </c>
      <c r="E34" s="166">
        <v>2</v>
      </c>
      <c r="F34" s="166">
        <v>0</v>
      </c>
      <c r="G34" s="166">
        <v>0</v>
      </c>
      <c r="H34" s="166">
        <v>2</v>
      </c>
      <c r="I34" s="166">
        <v>3</v>
      </c>
      <c r="J34" s="166">
        <v>0</v>
      </c>
      <c r="K34" s="166">
        <v>4</v>
      </c>
      <c r="L34" s="166">
        <v>0</v>
      </c>
      <c r="M34" s="166">
        <v>4</v>
      </c>
      <c r="N34" s="166">
        <v>3</v>
      </c>
      <c r="O34" s="166">
        <v>7</v>
      </c>
      <c r="P34" s="166">
        <v>4</v>
      </c>
      <c r="Q34" s="166">
        <v>0</v>
      </c>
      <c r="R34" s="145">
        <v>2</v>
      </c>
      <c r="S34" s="145">
        <v>0</v>
      </c>
      <c r="T34" s="145">
        <v>0</v>
      </c>
      <c r="U34" s="145">
        <v>1</v>
      </c>
      <c r="V34" s="145">
        <v>2</v>
      </c>
      <c r="W34" s="145">
        <v>2</v>
      </c>
      <c r="X34" s="145">
        <v>0</v>
      </c>
      <c r="Y34" s="145">
        <v>0</v>
      </c>
      <c r="Z34" s="145">
        <v>0</v>
      </c>
      <c r="AA34" s="145"/>
      <c r="AB34" s="145"/>
      <c r="AC34" s="145"/>
    </row>
    <row r="35" spans="1:29" x14ac:dyDescent="0.2">
      <c r="A35" s="71"/>
      <c r="B35" s="192"/>
      <c r="C35" s="164" t="s">
        <v>913</v>
      </c>
      <c r="D35" s="166">
        <v>0</v>
      </c>
      <c r="E35" s="166">
        <v>1</v>
      </c>
      <c r="F35" s="166">
        <v>0</v>
      </c>
      <c r="G35" s="166">
        <v>3</v>
      </c>
      <c r="H35" s="166">
        <v>2</v>
      </c>
      <c r="I35" s="166">
        <v>0</v>
      </c>
      <c r="J35" s="166">
        <v>0</v>
      </c>
      <c r="K35" s="166">
        <v>6</v>
      </c>
      <c r="L35" s="166">
        <v>4</v>
      </c>
      <c r="M35" s="166">
        <v>4</v>
      </c>
      <c r="N35" s="166">
        <v>4</v>
      </c>
      <c r="O35" s="166">
        <v>3</v>
      </c>
      <c r="P35" s="166">
        <v>5</v>
      </c>
      <c r="Q35" s="166">
        <v>6</v>
      </c>
      <c r="R35" s="145">
        <v>1</v>
      </c>
      <c r="S35" s="145">
        <v>0</v>
      </c>
      <c r="T35" s="145">
        <v>1</v>
      </c>
      <c r="U35" s="145">
        <v>0</v>
      </c>
      <c r="V35" s="145">
        <v>3</v>
      </c>
      <c r="W35" s="145">
        <v>0</v>
      </c>
      <c r="X35" s="145">
        <v>0</v>
      </c>
      <c r="Y35" s="145">
        <v>0</v>
      </c>
      <c r="Z35" s="145">
        <v>0</v>
      </c>
      <c r="AA35" s="145"/>
      <c r="AB35" s="145"/>
      <c r="AC35" s="145"/>
    </row>
    <row r="36" spans="1:29" x14ac:dyDescent="0.2">
      <c r="A36" s="71"/>
      <c r="B36" s="192"/>
      <c r="C36" s="192"/>
      <c r="D36" s="166"/>
      <c r="E36" s="166"/>
      <c r="F36" s="166"/>
      <c r="G36" s="166"/>
      <c r="H36" s="166"/>
      <c r="I36" s="166"/>
      <c r="J36" s="166"/>
      <c r="K36" s="166"/>
      <c r="L36" s="166"/>
      <c r="M36" s="166"/>
      <c r="N36" s="145"/>
      <c r="O36" s="145"/>
      <c r="P36" s="145"/>
      <c r="Q36" s="234"/>
      <c r="R36" s="145"/>
      <c r="S36" s="145"/>
      <c r="T36" s="145"/>
      <c r="U36" s="145"/>
      <c r="V36" s="145"/>
      <c r="W36" s="145"/>
      <c r="X36" s="145"/>
      <c r="Y36" s="145"/>
      <c r="Z36" s="145"/>
      <c r="AA36" s="145"/>
      <c r="AB36" s="145"/>
    </row>
    <row r="37" spans="1:29" x14ac:dyDescent="0.2">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145"/>
      <c r="AB37" s="145"/>
    </row>
    <row r="38" spans="1:29" x14ac:dyDescent="0.2">
      <c r="A38" s="66"/>
      <c r="B38" s="66"/>
      <c r="C38" s="66"/>
      <c r="D38" s="66"/>
      <c r="E38" s="66"/>
      <c r="F38" s="66"/>
      <c r="G38" s="66"/>
      <c r="H38" s="66"/>
      <c r="I38" s="66"/>
      <c r="J38" s="66"/>
      <c r="K38" s="66"/>
      <c r="L38" s="66"/>
      <c r="M38" s="66"/>
      <c r="N38" s="66"/>
      <c r="O38" s="145"/>
      <c r="P38" s="145"/>
      <c r="Q38" s="145"/>
      <c r="R38" s="145"/>
      <c r="S38" s="145"/>
      <c r="T38" s="145"/>
      <c r="U38" s="145"/>
      <c r="V38" s="145"/>
      <c r="W38" s="145"/>
      <c r="X38" s="145"/>
      <c r="Y38" s="145"/>
      <c r="Z38" s="145"/>
      <c r="AA38" s="145"/>
      <c r="AB38" s="145"/>
    </row>
    <row r="39" spans="1:29" x14ac:dyDescent="0.2">
      <c r="A39" s="350" t="s">
        <v>4</v>
      </c>
      <c r="B39" s="350"/>
      <c r="C39" s="350"/>
      <c r="N39" s="145"/>
      <c r="O39" s="145"/>
      <c r="P39" s="145"/>
      <c r="Q39" s="145"/>
      <c r="R39" s="145"/>
      <c r="S39" s="145"/>
      <c r="T39" s="145"/>
      <c r="U39" s="145"/>
      <c r="V39" s="145"/>
      <c r="W39" s="145"/>
      <c r="X39" s="145"/>
      <c r="Y39" s="145"/>
      <c r="Z39" s="145"/>
      <c r="AA39" s="145"/>
      <c r="AB39" s="145"/>
    </row>
    <row r="40" spans="1:29" x14ac:dyDescent="0.2">
      <c r="A40" s="53" t="s">
        <v>914</v>
      </c>
      <c r="B40" s="53"/>
      <c r="C40" s="53"/>
      <c r="D40" s="53"/>
      <c r="E40" s="53"/>
      <c r="F40" s="53"/>
      <c r="G40" s="53"/>
      <c r="H40" s="53"/>
      <c r="I40" s="53"/>
      <c r="J40" s="53"/>
      <c r="K40" s="53"/>
      <c r="L40" s="53"/>
      <c r="M40" s="53"/>
      <c r="N40" s="53"/>
      <c r="O40" s="53"/>
      <c r="P40" s="53"/>
      <c r="Q40" s="53"/>
      <c r="R40" s="53"/>
      <c r="S40" s="235"/>
      <c r="T40" s="235"/>
      <c r="U40" s="145"/>
      <c r="V40" s="145"/>
      <c r="W40" s="145"/>
      <c r="X40" s="145"/>
      <c r="Y40" s="145"/>
      <c r="Z40" s="145"/>
      <c r="AA40" s="145"/>
      <c r="AB40" s="145"/>
    </row>
    <row r="41" spans="1:29" x14ac:dyDescent="0.2">
      <c r="A41" s="53" t="s">
        <v>915</v>
      </c>
      <c r="B41" s="53"/>
      <c r="C41" s="53"/>
      <c r="D41" s="53"/>
      <c r="E41" s="53"/>
      <c r="F41" s="53"/>
      <c r="G41" s="53"/>
      <c r="H41" s="53"/>
      <c r="I41" s="53"/>
      <c r="J41" s="53"/>
      <c r="K41" s="53"/>
      <c r="L41" s="53"/>
      <c r="M41" s="53"/>
      <c r="N41" s="53"/>
      <c r="O41" s="145"/>
      <c r="P41" s="145"/>
      <c r="Q41" s="145"/>
      <c r="R41" s="145"/>
      <c r="S41" s="145"/>
      <c r="T41" s="145"/>
      <c r="U41" s="145"/>
      <c r="V41" s="145"/>
      <c r="W41" s="145"/>
      <c r="X41" s="145"/>
      <c r="Y41" s="145"/>
      <c r="Z41" s="145"/>
      <c r="AA41" s="145"/>
      <c r="AB41" s="145"/>
    </row>
    <row r="42" spans="1:29" x14ac:dyDescent="0.2">
      <c r="A42" s="53" t="s">
        <v>904</v>
      </c>
      <c r="B42" s="53"/>
      <c r="C42" s="53"/>
      <c r="D42" s="53"/>
      <c r="E42" s="53"/>
      <c r="F42" s="53"/>
      <c r="G42" s="53"/>
      <c r="H42" s="53"/>
      <c r="I42" s="53"/>
      <c r="J42" s="125"/>
      <c r="K42" s="125"/>
      <c r="L42" s="125"/>
      <c r="M42" s="125"/>
      <c r="N42" s="145"/>
      <c r="O42" s="145"/>
      <c r="P42" s="145"/>
      <c r="Q42" s="145"/>
      <c r="R42" s="145"/>
      <c r="S42" s="145"/>
      <c r="T42" s="145"/>
      <c r="U42" s="145"/>
      <c r="V42" s="145"/>
      <c r="W42" s="145"/>
      <c r="X42" s="145"/>
      <c r="Y42" s="145"/>
      <c r="Z42" s="145"/>
      <c r="AA42" s="145"/>
      <c r="AB42" s="145"/>
    </row>
    <row r="43" spans="1:29" x14ac:dyDescent="0.2">
      <c r="A43" s="54"/>
      <c r="B43" s="125"/>
      <c r="C43" s="125"/>
      <c r="D43" s="125"/>
      <c r="E43" s="125"/>
      <c r="F43" s="125"/>
      <c r="G43" s="125"/>
      <c r="H43" s="125"/>
      <c r="I43" s="125"/>
      <c r="J43" s="125"/>
      <c r="K43" s="125"/>
      <c r="L43" s="125"/>
      <c r="M43" s="125"/>
      <c r="N43" s="145"/>
      <c r="O43" s="145"/>
      <c r="P43" s="145"/>
      <c r="Q43" s="145"/>
      <c r="R43" s="145"/>
      <c r="S43" s="145"/>
      <c r="T43" s="145"/>
      <c r="U43" s="145"/>
      <c r="V43" s="145"/>
      <c r="W43" s="145"/>
      <c r="X43" s="145"/>
      <c r="Y43" s="145"/>
      <c r="Z43" s="145"/>
      <c r="AA43" s="145"/>
      <c r="AB43" s="145"/>
    </row>
    <row r="44" spans="1:29" x14ac:dyDescent="0.2">
      <c r="A44" s="293" t="s">
        <v>12</v>
      </c>
      <c r="B44" s="293"/>
      <c r="C44" s="293"/>
      <c r="D44" s="125"/>
      <c r="E44" s="125"/>
      <c r="F44" s="125"/>
      <c r="G44" s="125"/>
      <c r="H44" s="125"/>
      <c r="I44" s="125"/>
      <c r="J44" s="125"/>
      <c r="K44" s="125"/>
      <c r="L44" s="125"/>
      <c r="M44" s="125"/>
      <c r="N44" s="145"/>
      <c r="O44" s="145"/>
      <c r="P44" s="145"/>
      <c r="Q44" s="145"/>
      <c r="R44" s="145"/>
      <c r="S44" s="145"/>
      <c r="T44" s="145"/>
      <c r="U44" s="145"/>
      <c r="V44" s="145"/>
      <c r="W44" s="145"/>
      <c r="X44" s="145"/>
      <c r="Y44" s="145"/>
      <c r="Z44" s="145"/>
      <c r="AA44" s="145"/>
      <c r="AB44" s="145"/>
    </row>
  </sheetData>
  <mergeCells count="32">
    <mergeCell ref="V1:X1"/>
    <mergeCell ref="AA1:AB1"/>
    <mergeCell ref="I3:I5"/>
    <mergeCell ref="J3:J5"/>
    <mergeCell ref="Z3:Z5"/>
    <mergeCell ref="A4:C4"/>
    <mergeCell ref="T3:T5"/>
    <mergeCell ref="U3:U5"/>
    <mergeCell ref="D3:D5"/>
    <mergeCell ref="E3:E5"/>
    <mergeCell ref="F3:F5"/>
    <mergeCell ref="G3:G5"/>
    <mergeCell ref="H3:H5"/>
    <mergeCell ref="V3:V5"/>
    <mergeCell ref="O3:O5"/>
    <mergeCell ref="P3:P5"/>
    <mergeCell ref="A44:C44"/>
    <mergeCell ref="Y3:Y5"/>
    <mergeCell ref="A11:C11"/>
    <mergeCell ref="B12:C12"/>
    <mergeCell ref="A39:C39"/>
    <mergeCell ref="W3:W5"/>
    <mergeCell ref="X3:X5"/>
    <mergeCell ref="A7:C7"/>
    <mergeCell ref="A9:C9"/>
    <mergeCell ref="Q3:Q5"/>
    <mergeCell ref="R3:R5"/>
    <mergeCell ref="S3:S5"/>
    <mergeCell ref="K3:K5"/>
    <mergeCell ref="L3:L5"/>
    <mergeCell ref="M3:M5"/>
    <mergeCell ref="N3:N5"/>
  </mergeCells>
  <hyperlinks>
    <hyperlink ref="R1" location="Contents!A1" display="back to contents" xr:uid="{1F8E6D50-8170-41EA-A641-27C9CDF8552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88680-BB83-4D0F-BACA-10BC6F039892}">
  <dimension ref="A1:Z33"/>
  <sheetViews>
    <sheetView showGridLines="0" workbookViewId="0"/>
  </sheetViews>
  <sheetFormatPr defaultColWidth="9.140625" defaultRowHeight="12.75" x14ac:dyDescent="0.2"/>
  <cols>
    <col min="1" max="1" width="12.28515625" style="252" customWidth="1"/>
    <col min="2" max="2" width="3.42578125" style="241" customWidth="1"/>
    <col min="3" max="4" width="2.7109375" style="241" customWidth="1"/>
    <col min="5" max="5" width="5.42578125" style="241" customWidth="1"/>
    <col min="6" max="6" width="7.140625" style="241" bestFit="1" customWidth="1"/>
    <col min="7" max="7" width="2.7109375" style="241" customWidth="1"/>
    <col min="8" max="8" width="6.85546875" style="241" customWidth="1"/>
    <col min="9" max="12" width="7.7109375" style="241" customWidth="1"/>
    <col min="13" max="13" width="9.140625" style="241"/>
    <col min="14" max="14" width="6.85546875" style="241" customWidth="1"/>
    <col min="15" max="15" width="2.7109375" style="241" customWidth="1"/>
    <col min="16" max="17" width="11.5703125" style="241" customWidth="1"/>
    <col min="18" max="18" width="3.42578125" style="241" customWidth="1"/>
    <col min="19" max="20" width="13.140625" style="241" customWidth="1"/>
    <col min="21" max="21" width="2" style="241" customWidth="1"/>
    <col min="22" max="23" width="14.28515625" style="241" customWidth="1"/>
    <col min="24" max="24" width="3.28515625" style="241" customWidth="1"/>
    <col min="25" max="16384" width="9.140625" style="241"/>
  </cols>
  <sheetData>
    <row r="1" spans="1:26" ht="24.6" customHeight="1" x14ac:dyDescent="0.25">
      <c r="A1" s="239" t="s">
        <v>987</v>
      </c>
      <c r="B1" s="240"/>
      <c r="C1" s="240"/>
      <c r="D1" s="240"/>
      <c r="E1" s="240"/>
      <c r="F1" s="240"/>
      <c r="G1" s="240"/>
      <c r="H1" s="240"/>
      <c r="I1" s="240"/>
      <c r="J1" s="240"/>
      <c r="K1" s="240"/>
      <c r="L1" s="240"/>
      <c r="M1" s="240"/>
      <c r="N1" s="240"/>
      <c r="O1" s="240"/>
      <c r="P1" s="240"/>
      <c r="Q1" s="240"/>
      <c r="R1" s="240"/>
      <c r="S1" s="240"/>
      <c r="T1" s="240"/>
      <c r="W1" s="242"/>
      <c r="Z1" s="243" t="s">
        <v>0</v>
      </c>
    </row>
    <row r="2" spans="1:26" ht="12.6" customHeight="1" x14ac:dyDescent="0.2">
      <c r="A2" s="240"/>
      <c r="B2" s="240"/>
      <c r="C2" s="240"/>
      <c r="D2" s="240"/>
      <c r="E2" s="240"/>
      <c r="F2" s="240"/>
      <c r="G2" s="240"/>
      <c r="H2" s="240"/>
      <c r="I2" s="240"/>
      <c r="J2" s="240"/>
      <c r="K2" s="240"/>
      <c r="L2" s="240"/>
      <c r="M2" s="240"/>
      <c r="N2" s="240"/>
      <c r="O2" s="240"/>
      <c r="P2" s="240"/>
      <c r="Q2" s="240"/>
      <c r="R2" s="240"/>
      <c r="S2" s="240"/>
      <c r="T2" s="240"/>
      <c r="V2" s="357"/>
      <c r="W2" s="357"/>
    </row>
    <row r="4" spans="1:26" x14ac:dyDescent="0.2">
      <c r="A4" s="358" t="s">
        <v>947</v>
      </c>
      <c r="B4" s="359" t="s">
        <v>149</v>
      </c>
      <c r="C4" s="359"/>
      <c r="E4" s="354" t="s">
        <v>948</v>
      </c>
      <c r="F4" s="354"/>
      <c r="G4" s="245"/>
      <c r="H4" s="354" t="s">
        <v>949</v>
      </c>
      <c r="I4" s="354"/>
      <c r="J4" s="354"/>
      <c r="K4" s="245"/>
      <c r="L4" s="245"/>
      <c r="M4" s="245"/>
      <c r="N4" s="245"/>
      <c r="O4" s="245"/>
      <c r="P4" s="354" t="s">
        <v>950</v>
      </c>
      <c r="Q4" s="354"/>
      <c r="R4" s="245"/>
      <c r="S4" s="360" t="s">
        <v>951</v>
      </c>
      <c r="T4" s="360"/>
      <c r="U4" s="244"/>
      <c r="V4" s="355" t="s">
        <v>952</v>
      </c>
      <c r="W4" s="355"/>
    </row>
    <row r="5" spans="1:26" x14ac:dyDescent="0.2">
      <c r="A5" s="358"/>
      <c r="B5" s="245"/>
      <c r="C5" s="245"/>
      <c r="D5" s="245"/>
      <c r="E5" s="245"/>
      <c r="F5" s="245"/>
      <c r="G5" s="245"/>
      <c r="H5" s="245"/>
      <c r="I5" s="245"/>
      <c r="J5" s="245"/>
      <c r="K5" s="245"/>
      <c r="L5" s="245"/>
      <c r="M5" s="245"/>
      <c r="N5" s="245"/>
      <c r="O5" s="245"/>
      <c r="P5" s="354" t="s">
        <v>953</v>
      </c>
      <c r="Q5" s="354"/>
      <c r="R5" s="245"/>
      <c r="S5" s="355" t="s">
        <v>954</v>
      </c>
      <c r="T5" s="355"/>
      <c r="U5" s="244"/>
      <c r="V5" s="355" t="s">
        <v>955</v>
      </c>
      <c r="W5" s="355"/>
      <c r="X5" s="244"/>
    </row>
    <row r="6" spans="1:26" ht="25.5" x14ac:dyDescent="0.2">
      <c r="A6" s="358"/>
      <c r="B6" s="245" t="s">
        <v>164</v>
      </c>
      <c r="C6" s="245"/>
      <c r="E6" s="246" t="s">
        <v>174</v>
      </c>
      <c r="F6" s="246" t="s">
        <v>173</v>
      </c>
      <c r="G6" s="246"/>
      <c r="H6" s="247" t="s">
        <v>956</v>
      </c>
      <c r="I6" s="246" t="s">
        <v>22</v>
      </c>
      <c r="J6" s="246" t="s">
        <v>24</v>
      </c>
      <c r="K6" s="246" t="s">
        <v>912</v>
      </c>
      <c r="L6" s="246" t="s">
        <v>171</v>
      </c>
      <c r="M6" s="246" t="s">
        <v>957</v>
      </c>
      <c r="N6" s="247" t="s">
        <v>958</v>
      </c>
      <c r="O6" s="248"/>
      <c r="P6" s="249" t="s">
        <v>959</v>
      </c>
      <c r="Q6" s="249" t="s">
        <v>960</v>
      </c>
      <c r="R6" s="248"/>
      <c r="S6" s="249" t="s">
        <v>959</v>
      </c>
      <c r="T6" s="249" t="s">
        <v>960</v>
      </c>
      <c r="U6" s="250"/>
      <c r="V6" s="249" t="s">
        <v>959</v>
      </c>
      <c r="W6" s="249" t="s">
        <v>960</v>
      </c>
    </row>
    <row r="7" spans="1:26" x14ac:dyDescent="0.2">
      <c r="A7" s="248"/>
      <c r="B7" s="245"/>
      <c r="C7" s="245"/>
      <c r="E7" s="245"/>
      <c r="F7" s="245"/>
      <c r="G7" s="245"/>
      <c r="H7" s="245"/>
      <c r="I7" s="245"/>
      <c r="J7" s="245"/>
      <c r="K7" s="245"/>
      <c r="L7" s="245"/>
      <c r="M7" s="245"/>
      <c r="N7" s="245"/>
      <c r="O7" s="245"/>
      <c r="P7" s="245"/>
      <c r="Q7" s="245"/>
      <c r="R7" s="245"/>
      <c r="S7" s="250"/>
      <c r="T7" s="250"/>
      <c r="U7" s="250"/>
      <c r="V7" s="245"/>
      <c r="W7" s="245"/>
    </row>
    <row r="8" spans="1:26" x14ac:dyDescent="0.2">
      <c r="A8" s="251">
        <v>2000</v>
      </c>
      <c r="B8" s="245">
        <v>9</v>
      </c>
      <c r="C8" s="245"/>
      <c r="E8" s="245">
        <v>8</v>
      </c>
      <c r="F8" s="246">
        <v>1</v>
      </c>
      <c r="G8" s="245"/>
      <c r="H8" s="246" t="s">
        <v>946</v>
      </c>
      <c r="I8" s="246">
        <v>5</v>
      </c>
      <c r="J8" s="246">
        <v>3</v>
      </c>
      <c r="K8" s="246">
        <v>1</v>
      </c>
      <c r="L8" s="246" t="s">
        <v>946</v>
      </c>
      <c r="M8" s="246" t="s">
        <v>946</v>
      </c>
      <c r="N8" s="246" t="s">
        <v>946</v>
      </c>
      <c r="O8" s="246"/>
      <c r="P8" s="246" t="s">
        <v>946</v>
      </c>
      <c r="Q8" s="246">
        <v>9</v>
      </c>
      <c r="R8" s="246"/>
      <c r="S8" s="246">
        <v>8</v>
      </c>
      <c r="T8" s="246">
        <v>1</v>
      </c>
      <c r="U8" s="246"/>
      <c r="V8" s="246">
        <v>5</v>
      </c>
      <c r="W8" s="246">
        <v>4</v>
      </c>
    </row>
    <row r="9" spans="1:26" x14ac:dyDescent="0.2">
      <c r="A9" s="251">
        <v>2001</v>
      </c>
      <c r="B9" s="245">
        <v>10</v>
      </c>
      <c r="C9" s="245"/>
      <c r="E9" s="245">
        <v>6</v>
      </c>
      <c r="F9" s="246">
        <v>4</v>
      </c>
      <c r="G9" s="245"/>
      <c r="H9" s="246" t="s">
        <v>946</v>
      </c>
      <c r="I9" s="246">
        <v>7</v>
      </c>
      <c r="J9" s="246">
        <v>3</v>
      </c>
      <c r="K9" s="246" t="s">
        <v>946</v>
      </c>
      <c r="L9" s="246" t="s">
        <v>946</v>
      </c>
      <c r="M9" s="246" t="s">
        <v>946</v>
      </c>
      <c r="N9" s="246" t="s">
        <v>946</v>
      </c>
      <c r="O9" s="246"/>
      <c r="P9" s="246" t="s">
        <v>946</v>
      </c>
      <c r="Q9" s="246">
        <v>10</v>
      </c>
      <c r="R9" s="246"/>
      <c r="S9" s="246">
        <v>8</v>
      </c>
      <c r="T9" s="246">
        <v>2</v>
      </c>
      <c r="U9" s="246"/>
      <c r="V9" s="246">
        <v>6</v>
      </c>
      <c r="W9" s="246">
        <v>4</v>
      </c>
    </row>
    <row r="10" spans="1:26" x14ac:dyDescent="0.2">
      <c r="A10" s="251">
        <v>2002</v>
      </c>
      <c r="B10" s="245">
        <v>10</v>
      </c>
      <c r="C10" s="245"/>
      <c r="E10" s="245">
        <v>9</v>
      </c>
      <c r="F10" s="246">
        <v>1</v>
      </c>
      <c r="G10" s="245"/>
      <c r="H10" s="246">
        <v>1</v>
      </c>
      <c r="I10" s="246">
        <v>6</v>
      </c>
      <c r="J10" s="246" t="s">
        <v>946</v>
      </c>
      <c r="K10" s="246">
        <v>1</v>
      </c>
      <c r="L10" s="246">
        <v>2</v>
      </c>
      <c r="M10" s="246" t="s">
        <v>946</v>
      </c>
      <c r="N10" s="246" t="s">
        <v>946</v>
      </c>
      <c r="O10" s="246"/>
      <c r="P10" s="246" t="s">
        <v>946</v>
      </c>
      <c r="Q10" s="246">
        <v>10</v>
      </c>
      <c r="R10" s="246"/>
      <c r="S10" s="246">
        <v>10</v>
      </c>
      <c r="T10" s="246" t="s">
        <v>946</v>
      </c>
      <c r="U10" s="246"/>
      <c r="V10" s="246">
        <v>5</v>
      </c>
      <c r="W10" s="246">
        <v>5</v>
      </c>
    </row>
    <row r="11" spans="1:26" x14ac:dyDescent="0.2">
      <c r="A11" s="251">
        <v>2003</v>
      </c>
      <c r="B11" s="245">
        <v>9</v>
      </c>
      <c r="C11" s="245"/>
      <c r="E11" s="245">
        <v>7</v>
      </c>
      <c r="F11" s="246">
        <v>2</v>
      </c>
      <c r="G11" s="245"/>
      <c r="H11" s="246">
        <v>1</v>
      </c>
      <c r="I11" s="246">
        <v>2</v>
      </c>
      <c r="J11" s="246">
        <v>3</v>
      </c>
      <c r="K11" s="246">
        <v>1</v>
      </c>
      <c r="L11" s="246">
        <v>2</v>
      </c>
      <c r="M11" s="246" t="s">
        <v>946</v>
      </c>
      <c r="N11" s="246" t="s">
        <v>946</v>
      </c>
      <c r="O11" s="246"/>
      <c r="P11" s="246" t="s">
        <v>946</v>
      </c>
      <c r="Q11" s="246">
        <v>9</v>
      </c>
      <c r="R11" s="246"/>
      <c r="S11" s="246">
        <v>9</v>
      </c>
      <c r="T11" s="246" t="s">
        <v>946</v>
      </c>
      <c r="U11" s="246"/>
      <c r="V11" s="246">
        <v>6</v>
      </c>
      <c r="W11" s="246">
        <v>3</v>
      </c>
    </row>
    <row r="12" spans="1:26" x14ac:dyDescent="0.2">
      <c r="A12" s="251">
        <v>2004</v>
      </c>
      <c r="B12" s="245">
        <v>1</v>
      </c>
      <c r="C12" s="245"/>
      <c r="E12" s="245">
        <v>1</v>
      </c>
      <c r="F12" s="246" t="s">
        <v>946</v>
      </c>
      <c r="G12" s="245"/>
      <c r="H12" s="246" t="s">
        <v>946</v>
      </c>
      <c r="I12" s="246">
        <v>1</v>
      </c>
      <c r="J12" s="246" t="s">
        <v>946</v>
      </c>
      <c r="K12" s="246" t="s">
        <v>946</v>
      </c>
      <c r="L12" s="246" t="s">
        <v>946</v>
      </c>
      <c r="M12" s="246" t="s">
        <v>946</v>
      </c>
      <c r="N12" s="246" t="s">
        <v>946</v>
      </c>
      <c r="O12" s="246"/>
      <c r="P12" s="246" t="s">
        <v>946</v>
      </c>
      <c r="Q12" s="246">
        <v>1</v>
      </c>
      <c r="R12" s="246"/>
      <c r="S12" s="246">
        <v>1</v>
      </c>
      <c r="T12" s="246" t="s">
        <v>946</v>
      </c>
      <c r="U12" s="246"/>
      <c r="V12" s="246">
        <v>1</v>
      </c>
      <c r="W12" s="246" t="s">
        <v>946</v>
      </c>
    </row>
    <row r="13" spans="1:26" x14ac:dyDescent="0.2">
      <c r="A13" s="251">
        <v>2005</v>
      </c>
      <c r="B13" s="245">
        <v>7</v>
      </c>
      <c r="C13" s="245"/>
      <c r="E13" s="245">
        <v>5</v>
      </c>
      <c r="F13" s="246">
        <v>2</v>
      </c>
      <c r="G13" s="245"/>
      <c r="H13" s="246" t="s">
        <v>946</v>
      </c>
      <c r="I13" s="246">
        <v>3</v>
      </c>
      <c r="J13" s="246">
        <v>2</v>
      </c>
      <c r="K13" s="246" t="s">
        <v>946</v>
      </c>
      <c r="L13" s="246" t="s">
        <v>946</v>
      </c>
      <c r="M13" s="246">
        <v>2</v>
      </c>
      <c r="N13" s="246" t="s">
        <v>946</v>
      </c>
      <c r="O13" s="246"/>
      <c r="P13" s="246" t="s">
        <v>946</v>
      </c>
      <c r="Q13" s="246">
        <v>7</v>
      </c>
      <c r="R13" s="246"/>
      <c r="S13" s="246">
        <v>6</v>
      </c>
      <c r="T13" s="246">
        <v>1</v>
      </c>
      <c r="U13" s="246"/>
      <c r="V13" s="246">
        <v>4</v>
      </c>
      <c r="W13" s="246">
        <v>3</v>
      </c>
    </row>
    <row r="14" spans="1:26" x14ac:dyDescent="0.2">
      <c r="A14" s="251">
        <v>2006</v>
      </c>
      <c r="B14" s="245">
        <v>8</v>
      </c>
      <c r="C14" s="245"/>
      <c r="E14" s="245">
        <v>3</v>
      </c>
      <c r="F14" s="246">
        <v>5</v>
      </c>
      <c r="G14" s="245"/>
      <c r="H14" s="246" t="s">
        <v>946</v>
      </c>
      <c r="I14" s="246">
        <v>2</v>
      </c>
      <c r="J14" s="246">
        <v>3</v>
      </c>
      <c r="K14" s="246">
        <v>1</v>
      </c>
      <c r="L14" s="246">
        <v>1</v>
      </c>
      <c r="M14" s="246" t="s">
        <v>946</v>
      </c>
      <c r="N14" s="246">
        <v>1</v>
      </c>
      <c r="O14" s="246"/>
      <c r="P14" s="246" t="s">
        <v>946</v>
      </c>
      <c r="Q14" s="246">
        <v>8</v>
      </c>
      <c r="R14" s="246"/>
      <c r="S14" s="246">
        <v>8</v>
      </c>
      <c r="T14" s="246" t="s">
        <v>946</v>
      </c>
      <c r="U14" s="246"/>
      <c r="V14" s="246">
        <v>7</v>
      </c>
      <c r="W14" s="246">
        <v>1</v>
      </c>
    </row>
    <row r="15" spans="1:26" x14ac:dyDescent="0.2">
      <c r="A15" s="251">
        <v>2007</v>
      </c>
      <c r="B15" s="245">
        <v>12</v>
      </c>
      <c r="C15" s="245"/>
      <c r="E15" s="245">
        <v>8</v>
      </c>
      <c r="F15" s="246">
        <v>4</v>
      </c>
      <c r="G15" s="245"/>
      <c r="H15" s="246" t="s">
        <v>946</v>
      </c>
      <c r="I15" s="246">
        <v>6</v>
      </c>
      <c r="J15" s="246">
        <v>4</v>
      </c>
      <c r="K15" s="246">
        <v>2</v>
      </c>
      <c r="L15" s="246" t="s">
        <v>946</v>
      </c>
      <c r="M15" s="246" t="s">
        <v>946</v>
      </c>
      <c r="N15" s="246" t="s">
        <v>946</v>
      </c>
      <c r="O15" s="246"/>
      <c r="P15" s="246" t="s">
        <v>946</v>
      </c>
      <c r="Q15" s="246">
        <v>12</v>
      </c>
      <c r="R15" s="246"/>
      <c r="S15" s="246">
        <v>10</v>
      </c>
      <c r="T15" s="246">
        <v>2</v>
      </c>
      <c r="U15" s="246"/>
      <c r="V15" s="246">
        <v>5</v>
      </c>
      <c r="W15" s="246">
        <v>7</v>
      </c>
    </row>
    <row r="16" spans="1:26" x14ac:dyDescent="0.2">
      <c r="A16" s="251">
        <v>2008</v>
      </c>
      <c r="B16" s="245">
        <v>6</v>
      </c>
      <c r="C16" s="245"/>
      <c r="E16" s="245">
        <v>6</v>
      </c>
      <c r="F16" s="246" t="s">
        <v>946</v>
      </c>
      <c r="G16" s="245"/>
      <c r="H16" s="246" t="s">
        <v>946</v>
      </c>
      <c r="I16" s="246">
        <v>3</v>
      </c>
      <c r="J16" s="246">
        <v>2</v>
      </c>
      <c r="K16" s="246">
        <v>1</v>
      </c>
      <c r="L16" s="246" t="s">
        <v>946</v>
      </c>
      <c r="M16" s="246" t="s">
        <v>946</v>
      </c>
      <c r="N16" s="246" t="s">
        <v>946</v>
      </c>
      <c r="O16" s="246"/>
      <c r="P16" s="246">
        <v>1</v>
      </c>
      <c r="Q16" s="246">
        <v>5</v>
      </c>
      <c r="R16" s="246"/>
      <c r="S16" s="246">
        <v>5</v>
      </c>
      <c r="T16" s="246">
        <v>1</v>
      </c>
      <c r="U16" s="246"/>
      <c r="V16" s="246">
        <v>2</v>
      </c>
      <c r="W16" s="246">
        <v>4</v>
      </c>
    </row>
    <row r="17" spans="1:23" x14ac:dyDescent="0.2">
      <c r="A17" s="251">
        <v>2009</v>
      </c>
      <c r="B17" s="245">
        <v>16</v>
      </c>
      <c r="C17" s="245"/>
      <c r="E17" s="245">
        <v>9</v>
      </c>
      <c r="F17" s="246">
        <v>7</v>
      </c>
      <c r="G17" s="245"/>
      <c r="H17" s="246" t="s">
        <v>946</v>
      </c>
      <c r="I17" s="246">
        <v>6</v>
      </c>
      <c r="J17" s="246">
        <v>6</v>
      </c>
      <c r="K17" s="246">
        <v>4</v>
      </c>
      <c r="L17" s="246" t="s">
        <v>946</v>
      </c>
      <c r="M17" s="246" t="s">
        <v>946</v>
      </c>
      <c r="N17" s="246" t="s">
        <v>946</v>
      </c>
      <c r="O17" s="246"/>
      <c r="P17" s="246" t="s">
        <v>946</v>
      </c>
      <c r="Q17" s="246">
        <v>16</v>
      </c>
      <c r="R17" s="246"/>
      <c r="S17" s="246">
        <v>14</v>
      </c>
      <c r="T17" s="246">
        <v>2</v>
      </c>
      <c r="U17" s="246"/>
      <c r="V17" s="246">
        <v>5</v>
      </c>
      <c r="W17" s="246">
        <v>11</v>
      </c>
    </row>
    <row r="18" spans="1:23" x14ac:dyDescent="0.2">
      <c r="A18" s="251">
        <v>2010</v>
      </c>
      <c r="B18" s="245">
        <v>10</v>
      </c>
      <c r="C18" s="245"/>
      <c r="E18" s="245">
        <v>9</v>
      </c>
      <c r="F18" s="246">
        <v>1</v>
      </c>
      <c r="G18" s="245"/>
      <c r="H18" s="246" t="s">
        <v>946</v>
      </c>
      <c r="I18" s="246">
        <v>2</v>
      </c>
      <c r="J18" s="246">
        <v>4</v>
      </c>
      <c r="K18" s="246">
        <v>2</v>
      </c>
      <c r="L18" s="246">
        <v>2</v>
      </c>
      <c r="M18" s="246" t="s">
        <v>946</v>
      </c>
      <c r="N18" s="246" t="s">
        <v>946</v>
      </c>
      <c r="O18" s="246"/>
      <c r="P18" s="246" t="s">
        <v>946</v>
      </c>
      <c r="Q18" s="246">
        <v>10</v>
      </c>
      <c r="R18" s="246"/>
      <c r="S18" s="246">
        <v>10</v>
      </c>
      <c r="T18" s="246" t="s">
        <v>946</v>
      </c>
      <c r="U18" s="246"/>
      <c r="V18" s="246">
        <v>3</v>
      </c>
      <c r="W18" s="246">
        <v>7</v>
      </c>
    </row>
    <row r="19" spans="1:23" x14ac:dyDescent="0.2">
      <c r="A19" s="251">
        <v>2011</v>
      </c>
      <c r="B19" s="245">
        <v>25</v>
      </c>
      <c r="C19" s="245"/>
      <c r="E19" s="245">
        <v>16</v>
      </c>
      <c r="F19" s="246">
        <v>9</v>
      </c>
      <c r="G19" s="245"/>
      <c r="H19" s="246" t="s">
        <v>946</v>
      </c>
      <c r="I19" s="246">
        <v>7</v>
      </c>
      <c r="J19" s="246">
        <v>10</v>
      </c>
      <c r="K19" s="246">
        <v>5</v>
      </c>
      <c r="L19" s="246">
        <v>1</v>
      </c>
      <c r="M19" s="246">
        <v>2</v>
      </c>
      <c r="N19" s="246" t="s">
        <v>946</v>
      </c>
      <c r="O19" s="246"/>
      <c r="P19" s="246">
        <v>1</v>
      </c>
      <c r="Q19" s="246">
        <v>24</v>
      </c>
      <c r="R19" s="246"/>
      <c r="S19" s="246">
        <v>19</v>
      </c>
      <c r="T19" s="246">
        <v>6</v>
      </c>
      <c r="U19" s="246"/>
      <c r="V19" s="246">
        <v>18</v>
      </c>
      <c r="W19" s="246">
        <v>7</v>
      </c>
    </row>
    <row r="20" spans="1:23" x14ac:dyDescent="0.2">
      <c r="A20" s="251">
        <v>2012</v>
      </c>
      <c r="B20" s="245">
        <v>18</v>
      </c>
      <c r="C20" s="245"/>
      <c r="E20" s="245">
        <v>14</v>
      </c>
      <c r="F20" s="246">
        <v>4</v>
      </c>
      <c r="G20" s="245"/>
      <c r="H20" s="246" t="s">
        <v>946</v>
      </c>
      <c r="I20" s="246">
        <v>3</v>
      </c>
      <c r="J20" s="246">
        <v>6</v>
      </c>
      <c r="K20" s="246">
        <v>6</v>
      </c>
      <c r="L20" s="246">
        <v>2</v>
      </c>
      <c r="M20" s="246">
        <v>1</v>
      </c>
      <c r="N20" s="246" t="s">
        <v>946</v>
      </c>
      <c r="O20" s="246"/>
      <c r="P20" s="246" t="s">
        <v>946</v>
      </c>
      <c r="Q20" s="246">
        <v>18</v>
      </c>
      <c r="R20" s="246"/>
      <c r="S20" s="246">
        <v>17</v>
      </c>
      <c r="T20" s="246">
        <v>1</v>
      </c>
      <c r="U20" s="246"/>
      <c r="V20" s="246">
        <v>13</v>
      </c>
      <c r="W20" s="246">
        <v>5</v>
      </c>
    </row>
    <row r="21" spans="1:23" x14ac:dyDescent="0.2">
      <c r="A21" s="251">
        <v>2013</v>
      </c>
      <c r="B21" s="245">
        <v>12</v>
      </c>
      <c r="C21" s="245"/>
      <c r="E21" s="245">
        <v>9</v>
      </c>
      <c r="F21" s="246">
        <v>3</v>
      </c>
      <c r="G21" s="245"/>
      <c r="H21" s="246" t="s">
        <v>946</v>
      </c>
      <c r="I21" s="246">
        <v>2</v>
      </c>
      <c r="J21" s="246">
        <v>6</v>
      </c>
      <c r="K21" s="246">
        <v>1</v>
      </c>
      <c r="L21" s="246">
        <v>3</v>
      </c>
      <c r="M21" s="246" t="s">
        <v>946</v>
      </c>
      <c r="N21" s="246" t="s">
        <v>946</v>
      </c>
      <c r="O21" s="246"/>
      <c r="P21" s="246" t="s">
        <v>946</v>
      </c>
      <c r="Q21" s="246">
        <v>12</v>
      </c>
      <c r="R21" s="246"/>
      <c r="S21" s="246">
        <v>11</v>
      </c>
      <c r="T21" s="246">
        <v>1</v>
      </c>
      <c r="U21" s="246"/>
      <c r="V21" s="246">
        <v>11</v>
      </c>
      <c r="W21" s="246">
        <v>1</v>
      </c>
    </row>
    <row r="22" spans="1:23" x14ac:dyDescent="0.2">
      <c r="A22" s="251">
        <v>2014</v>
      </c>
      <c r="B22" s="245">
        <v>14</v>
      </c>
      <c r="C22" s="245"/>
      <c r="E22" s="245">
        <v>11</v>
      </c>
      <c r="F22" s="246">
        <v>3</v>
      </c>
      <c r="G22" s="245"/>
      <c r="H22" s="246" t="s">
        <v>946</v>
      </c>
      <c r="I22" s="246">
        <v>1</v>
      </c>
      <c r="J22" s="246">
        <v>6</v>
      </c>
      <c r="K22" s="246">
        <v>3</v>
      </c>
      <c r="L22" s="246">
        <v>3</v>
      </c>
      <c r="M22" s="246">
        <v>1</v>
      </c>
      <c r="N22" s="246" t="s">
        <v>946</v>
      </c>
      <c r="O22" s="246"/>
      <c r="P22" s="246" t="s">
        <v>946</v>
      </c>
      <c r="Q22" s="246">
        <v>14</v>
      </c>
      <c r="R22" s="246"/>
      <c r="S22" s="246">
        <v>10</v>
      </c>
      <c r="T22" s="246">
        <v>4</v>
      </c>
      <c r="U22" s="246"/>
      <c r="V22" s="246">
        <v>8</v>
      </c>
      <c r="W22" s="246">
        <v>6</v>
      </c>
    </row>
    <row r="23" spans="1:23" x14ac:dyDescent="0.2">
      <c r="A23" s="251">
        <v>2015</v>
      </c>
      <c r="B23" s="245">
        <v>9</v>
      </c>
      <c r="C23" s="245"/>
      <c r="E23" s="245">
        <v>7</v>
      </c>
      <c r="F23" s="246">
        <v>2</v>
      </c>
      <c r="G23" s="245"/>
      <c r="H23" s="246" t="s">
        <v>946</v>
      </c>
      <c r="I23" s="246">
        <v>1</v>
      </c>
      <c r="J23" s="246">
        <v>3</v>
      </c>
      <c r="K23" s="246">
        <v>4</v>
      </c>
      <c r="L23" s="246" t="s">
        <v>946</v>
      </c>
      <c r="M23" s="246">
        <v>1</v>
      </c>
      <c r="N23" s="246" t="s">
        <v>946</v>
      </c>
      <c r="O23" s="246"/>
      <c r="P23" s="246" t="s">
        <v>946</v>
      </c>
      <c r="Q23" s="246">
        <v>9</v>
      </c>
      <c r="R23" s="246"/>
      <c r="S23" s="246">
        <v>5</v>
      </c>
      <c r="T23" s="246">
        <v>4</v>
      </c>
      <c r="U23" s="246"/>
      <c r="V23" s="246">
        <v>4</v>
      </c>
      <c r="W23" s="246">
        <v>5</v>
      </c>
    </row>
    <row r="24" spans="1:23" x14ac:dyDescent="0.2">
      <c r="A24" s="251">
        <v>2016</v>
      </c>
      <c r="B24" s="245">
        <v>13</v>
      </c>
      <c r="C24" s="245"/>
      <c r="E24" s="245">
        <v>8</v>
      </c>
      <c r="F24" s="246">
        <v>5</v>
      </c>
      <c r="G24" s="245"/>
      <c r="H24" s="246" t="s">
        <v>946</v>
      </c>
      <c r="I24" s="246">
        <v>1</v>
      </c>
      <c r="J24" s="246">
        <v>7</v>
      </c>
      <c r="K24" s="246">
        <v>2</v>
      </c>
      <c r="L24" s="246">
        <v>2</v>
      </c>
      <c r="M24" s="246" t="s">
        <v>946</v>
      </c>
      <c r="N24" s="246">
        <v>1</v>
      </c>
      <c r="O24" s="246"/>
      <c r="P24" s="246" t="s">
        <v>946</v>
      </c>
      <c r="Q24" s="246">
        <v>13</v>
      </c>
      <c r="R24" s="246"/>
      <c r="S24" s="246">
        <v>9</v>
      </c>
      <c r="T24" s="246">
        <v>4</v>
      </c>
      <c r="U24" s="246"/>
      <c r="V24" s="246">
        <v>8</v>
      </c>
      <c r="W24" s="246">
        <v>5</v>
      </c>
    </row>
    <row r="25" spans="1:23" x14ac:dyDescent="0.2">
      <c r="A25" s="251">
        <v>2017</v>
      </c>
      <c r="B25" s="245">
        <v>8</v>
      </c>
      <c r="C25" s="245"/>
      <c r="E25" s="245">
        <v>5</v>
      </c>
      <c r="F25" s="246">
        <v>3</v>
      </c>
      <c r="G25" s="245"/>
      <c r="H25" s="246" t="s">
        <v>946</v>
      </c>
      <c r="I25" s="246">
        <v>1</v>
      </c>
      <c r="J25" s="246">
        <v>1</v>
      </c>
      <c r="K25" s="246">
        <v>6</v>
      </c>
      <c r="L25" s="246" t="s">
        <v>946</v>
      </c>
      <c r="M25" s="246" t="s">
        <v>946</v>
      </c>
      <c r="N25" s="246" t="s">
        <v>946</v>
      </c>
      <c r="O25" s="246"/>
      <c r="P25" s="246" t="s">
        <v>946</v>
      </c>
      <c r="Q25" s="246">
        <v>8</v>
      </c>
      <c r="R25" s="246"/>
      <c r="S25" s="246">
        <v>6</v>
      </c>
      <c r="T25" s="246">
        <v>2</v>
      </c>
      <c r="U25" s="246"/>
      <c r="V25" s="246">
        <v>5</v>
      </c>
      <c r="W25" s="246">
        <v>3</v>
      </c>
    </row>
    <row r="26" spans="1:23" x14ac:dyDescent="0.2">
      <c r="A26" s="251">
        <v>2018</v>
      </c>
      <c r="B26" s="245">
        <v>14</v>
      </c>
      <c r="C26" s="245"/>
      <c r="E26" s="245">
        <v>9</v>
      </c>
      <c r="F26" s="246">
        <v>5</v>
      </c>
      <c r="G26" s="245"/>
      <c r="H26" s="246" t="s">
        <v>946</v>
      </c>
      <c r="I26" s="246" t="s">
        <v>946</v>
      </c>
      <c r="J26" s="246">
        <v>4</v>
      </c>
      <c r="K26" s="246">
        <v>6</v>
      </c>
      <c r="L26" s="246">
        <v>3</v>
      </c>
      <c r="M26" s="246" t="s">
        <v>946</v>
      </c>
      <c r="N26" s="246">
        <v>1</v>
      </c>
      <c r="O26" s="246"/>
      <c r="P26" s="246" t="s">
        <v>946</v>
      </c>
      <c r="Q26" s="246">
        <v>14</v>
      </c>
      <c r="R26" s="246"/>
      <c r="S26" s="246">
        <v>9</v>
      </c>
      <c r="T26" s="246">
        <v>5</v>
      </c>
      <c r="U26" s="246"/>
      <c r="V26" s="246">
        <v>8</v>
      </c>
      <c r="W26" s="246">
        <v>6</v>
      </c>
    </row>
    <row r="27" spans="1:23" x14ac:dyDescent="0.2">
      <c r="A27" s="251">
        <v>2019</v>
      </c>
      <c r="B27" s="245">
        <v>7</v>
      </c>
      <c r="C27" s="245"/>
      <c r="E27" s="245">
        <v>5</v>
      </c>
      <c r="F27" s="246">
        <v>2</v>
      </c>
      <c r="G27" s="245"/>
      <c r="H27" s="246" t="s">
        <v>946</v>
      </c>
      <c r="I27" s="246" t="s">
        <v>946</v>
      </c>
      <c r="J27" s="246">
        <v>3</v>
      </c>
      <c r="K27" s="246" t="s">
        <v>946</v>
      </c>
      <c r="L27" s="246">
        <v>3</v>
      </c>
      <c r="M27" s="246">
        <v>1</v>
      </c>
      <c r="N27" s="246" t="s">
        <v>946</v>
      </c>
      <c r="O27" s="246"/>
      <c r="P27" s="246" t="s">
        <v>946</v>
      </c>
      <c r="Q27" s="246">
        <v>7</v>
      </c>
      <c r="R27" s="246"/>
      <c r="S27" s="246">
        <v>4</v>
      </c>
      <c r="T27" s="246">
        <v>3</v>
      </c>
      <c r="U27" s="246"/>
      <c r="V27" s="246">
        <v>4</v>
      </c>
      <c r="W27" s="246">
        <v>3</v>
      </c>
    </row>
    <row r="28" spans="1:23" x14ac:dyDescent="0.2">
      <c r="A28" s="251">
        <v>2020</v>
      </c>
      <c r="B28" s="245">
        <v>8</v>
      </c>
      <c r="C28" s="245"/>
      <c r="E28" s="245">
        <v>6</v>
      </c>
      <c r="F28" s="246">
        <v>2</v>
      </c>
      <c r="G28" s="245"/>
      <c r="H28" s="246" t="s">
        <v>946</v>
      </c>
      <c r="I28" s="246" t="s">
        <v>946</v>
      </c>
      <c r="J28" s="246">
        <v>3</v>
      </c>
      <c r="K28" s="246">
        <v>2</v>
      </c>
      <c r="L28" s="246">
        <v>2</v>
      </c>
      <c r="M28" s="246">
        <v>1</v>
      </c>
      <c r="N28" s="246" t="s">
        <v>946</v>
      </c>
      <c r="O28" s="246"/>
      <c r="P28" s="246" t="s">
        <v>946</v>
      </c>
      <c r="Q28" s="246">
        <v>8</v>
      </c>
      <c r="R28" s="246"/>
      <c r="S28" s="246">
        <v>6</v>
      </c>
      <c r="T28" s="246">
        <v>2</v>
      </c>
      <c r="U28" s="246"/>
      <c r="V28" s="246">
        <v>5</v>
      </c>
      <c r="W28" s="246">
        <v>3</v>
      </c>
    </row>
    <row r="29" spans="1:23" x14ac:dyDescent="0.2">
      <c r="A29" s="251">
        <v>2021</v>
      </c>
      <c r="B29" s="245">
        <v>12</v>
      </c>
      <c r="C29" s="245"/>
      <c r="E29" s="245">
        <v>6</v>
      </c>
      <c r="F29" s="246">
        <v>6</v>
      </c>
      <c r="G29" s="245"/>
      <c r="H29" s="246" t="s">
        <v>946</v>
      </c>
      <c r="I29" s="246">
        <v>3</v>
      </c>
      <c r="J29" s="246">
        <v>4</v>
      </c>
      <c r="K29" s="246">
        <v>2</v>
      </c>
      <c r="L29" s="246">
        <v>2</v>
      </c>
      <c r="M29" s="246">
        <v>1</v>
      </c>
      <c r="N29" s="246" t="s">
        <v>946</v>
      </c>
      <c r="O29" s="246"/>
      <c r="P29" s="246" t="s">
        <v>946</v>
      </c>
      <c r="Q29" s="246">
        <v>12</v>
      </c>
      <c r="R29" s="246"/>
      <c r="S29" s="246">
        <v>8</v>
      </c>
      <c r="T29" s="246">
        <v>4</v>
      </c>
      <c r="U29" s="246"/>
      <c r="V29" s="246">
        <v>6</v>
      </c>
      <c r="W29" s="246">
        <v>6</v>
      </c>
    </row>
    <row r="30" spans="1:23" x14ac:dyDescent="0.2">
      <c r="A30" s="251">
        <v>2022</v>
      </c>
      <c r="B30" s="245">
        <v>10</v>
      </c>
      <c r="C30" s="245"/>
      <c r="E30" s="245">
        <v>7</v>
      </c>
      <c r="F30" s="245">
        <v>3</v>
      </c>
      <c r="G30" s="245"/>
      <c r="H30" s="246" t="s">
        <v>946</v>
      </c>
      <c r="I30" s="246" t="s">
        <v>946</v>
      </c>
      <c r="J30" s="246">
        <v>1</v>
      </c>
      <c r="K30" s="246">
        <v>5</v>
      </c>
      <c r="L30" s="246">
        <v>1</v>
      </c>
      <c r="M30" s="246">
        <v>3</v>
      </c>
      <c r="N30" s="246" t="s">
        <v>946</v>
      </c>
      <c r="O30" s="246"/>
      <c r="P30" s="246" t="s">
        <v>946</v>
      </c>
      <c r="Q30" s="246">
        <v>10</v>
      </c>
      <c r="R30" s="246"/>
      <c r="S30" s="246">
        <v>8</v>
      </c>
      <c r="T30" s="246">
        <v>2</v>
      </c>
      <c r="U30" s="246"/>
      <c r="V30" s="246">
        <v>5</v>
      </c>
      <c r="W30" s="246">
        <v>5</v>
      </c>
    </row>
    <row r="31" spans="1:23" x14ac:dyDescent="0.2">
      <c r="A31" s="251"/>
      <c r="B31" s="245"/>
      <c r="C31" s="245"/>
      <c r="E31" s="245"/>
      <c r="F31" s="245"/>
      <c r="G31" s="245"/>
      <c r="H31" s="246"/>
      <c r="I31" s="246"/>
      <c r="J31" s="246"/>
      <c r="K31" s="246"/>
      <c r="L31" s="246"/>
      <c r="M31" s="246"/>
      <c r="N31" s="246"/>
      <c r="O31" s="246"/>
      <c r="P31" s="246"/>
      <c r="Q31" s="246"/>
      <c r="R31" s="246"/>
      <c r="S31" s="246"/>
      <c r="T31" s="246"/>
      <c r="U31" s="246"/>
      <c r="V31" s="246"/>
      <c r="W31" s="246"/>
    </row>
    <row r="32" spans="1:23" x14ac:dyDescent="0.2">
      <c r="A32" s="241"/>
    </row>
    <row r="33" spans="1:3" x14ac:dyDescent="0.2">
      <c r="A33" s="356" t="s">
        <v>12</v>
      </c>
      <c r="B33" s="356"/>
      <c r="C33" s="356"/>
    </row>
  </sheetData>
  <mergeCells count="12">
    <mergeCell ref="P5:Q5"/>
    <mergeCell ref="S5:T5"/>
    <mergeCell ref="V5:W5"/>
    <mergeCell ref="A33:C33"/>
    <mergeCell ref="V2:W2"/>
    <mergeCell ref="A4:A6"/>
    <mergeCell ref="B4:C4"/>
    <mergeCell ref="E4:F4"/>
    <mergeCell ref="H4:J4"/>
    <mergeCell ref="P4:Q4"/>
    <mergeCell ref="S4:T4"/>
    <mergeCell ref="V4:W4"/>
  </mergeCells>
  <hyperlinks>
    <hyperlink ref="Z1" location="Contents!A1" display="back to contents" xr:uid="{96DA76B7-46EB-4A92-A0FB-1D495C413DE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2F64D-56BD-4B3B-BC60-A391CD926478}">
  <dimension ref="A1:Y45"/>
  <sheetViews>
    <sheetView workbookViewId="0"/>
  </sheetViews>
  <sheetFormatPr defaultColWidth="9.140625" defaultRowHeight="15" x14ac:dyDescent="0.25"/>
  <cols>
    <col min="1" max="1" width="12" style="14" customWidth="1"/>
    <col min="2" max="2" width="3.5703125" style="14" customWidth="1"/>
    <col min="3" max="4" width="2.7109375" style="14" customWidth="1"/>
    <col min="5" max="5" width="5.7109375" style="14" customWidth="1"/>
    <col min="6" max="6" width="7.140625" style="14" bestFit="1" customWidth="1"/>
    <col min="7" max="7" width="2.7109375" style="14" customWidth="1"/>
    <col min="8" max="8" width="6.85546875" style="14" customWidth="1"/>
    <col min="9" max="14" width="7.7109375" style="14" customWidth="1"/>
    <col min="15" max="15" width="2.7109375" style="14" customWidth="1"/>
    <col min="16" max="16" width="9.140625" style="21"/>
    <col min="17" max="17" width="9.85546875" style="14" customWidth="1"/>
    <col min="18" max="18" width="5.28515625" style="14" customWidth="1"/>
    <col min="19" max="20" width="13.140625" style="14" customWidth="1"/>
    <col min="21" max="21" width="2.5703125" style="14" customWidth="1"/>
    <col min="22" max="23" width="14.42578125" style="14" customWidth="1"/>
    <col min="24" max="24" width="2.85546875" style="14" customWidth="1"/>
    <col min="25" max="16384" width="9.140625" style="14"/>
  </cols>
  <sheetData>
    <row r="1" spans="1:25" ht="14.45" customHeight="1" x14ac:dyDescent="0.25">
      <c r="A1" s="254" t="s">
        <v>988</v>
      </c>
      <c r="B1" s="253"/>
      <c r="C1" s="253"/>
      <c r="D1" s="253"/>
      <c r="E1" s="253"/>
      <c r="F1" s="253"/>
      <c r="G1" s="253"/>
      <c r="H1" s="253"/>
      <c r="I1" s="253"/>
      <c r="J1" s="253"/>
      <c r="K1" s="253"/>
      <c r="L1" s="253"/>
      <c r="M1" s="253"/>
      <c r="N1" s="253"/>
      <c r="O1" s="253"/>
      <c r="P1" s="253"/>
      <c r="Q1" s="253"/>
      <c r="R1" s="253"/>
      <c r="S1" s="253"/>
      <c r="U1" s="50"/>
      <c r="V1" s="13"/>
      <c r="W1" s="13"/>
      <c r="X1" s="8"/>
      <c r="Y1" s="52" t="s">
        <v>0</v>
      </c>
    </row>
    <row r="2" spans="1:25" x14ac:dyDescent="0.25">
      <c r="A2" s="15"/>
      <c r="B2" s="8"/>
      <c r="C2" s="8"/>
      <c r="D2" s="8"/>
      <c r="E2" s="8"/>
      <c r="F2" s="8"/>
      <c r="G2" s="8"/>
      <c r="H2" s="8"/>
      <c r="I2" s="8"/>
      <c r="J2" s="8"/>
      <c r="K2" s="8"/>
      <c r="L2" s="8"/>
      <c r="M2" s="8"/>
      <c r="N2" s="8"/>
      <c r="O2" s="8"/>
      <c r="P2" s="16"/>
      <c r="Q2" s="8"/>
      <c r="R2" s="8"/>
      <c r="S2" s="8"/>
      <c r="T2" s="8"/>
      <c r="U2" s="8"/>
      <c r="V2" s="8"/>
      <c r="W2" s="8"/>
      <c r="X2" s="8"/>
    </row>
    <row r="3" spans="1:25" x14ac:dyDescent="0.25">
      <c r="A3" s="363" t="s">
        <v>947</v>
      </c>
      <c r="B3" s="364" t="s">
        <v>149</v>
      </c>
      <c r="C3" s="364"/>
      <c r="D3" s="8"/>
      <c r="E3" s="365" t="s">
        <v>948</v>
      </c>
      <c r="F3" s="365"/>
      <c r="G3" s="11"/>
      <c r="H3" s="365" t="s">
        <v>949</v>
      </c>
      <c r="I3" s="365"/>
      <c r="J3" s="365"/>
      <c r="K3" s="11"/>
      <c r="L3" s="11"/>
      <c r="M3" s="11"/>
      <c r="N3" s="11"/>
      <c r="O3" s="8"/>
      <c r="P3" s="361" t="s">
        <v>961</v>
      </c>
      <c r="Q3" s="361"/>
      <c r="R3" s="11"/>
      <c r="S3" s="366" t="s">
        <v>951</v>
      </c>
      <c r="T3" s="366"/>
      <c r="U3" s="9"/>
      <c r="V3" s="361" t="s">
        <v>952</v>
      </c>
      <c r="W3" s="361"/>
      <c r="X3" s="8"/>
    </row>
    <row r="4" spans="1:25" x14ac:dyDescent="0.25">
      <c r="A4" s="363"/>
      <c r="B4" s="11"/>
      <c r="C4" s="11"/>
      <c r="D4" s="11"/>
      <c r="E4" s="11"/>
      <c r="F4" s="11"/>
      <c r="G4" s="11"/>
      <c r="H4" s="11"/>
      <c r="I4" s="11"/>
      <c r="J4" s="11"/>
      <c r="K4" s="11"/>
      <c r="L4" s="11"/>
      <c r="M4" s="11"/>
      <c r="N4" s="11"/>
      <c r="O4" s="8"/>
      <c r="P4" s="361" t="s">
        <v>962</v>
      </c>
      <c r="Q4" s="361"/>
      <c r="R4" s="11"/>
      <c r="S4" s="361" t="s">
        <v>954</v>
      </c>
      <c r="T4" s="361"/>
      <c r="U4" s="361"/>
      <c r="V4" s="361" t="s">
        <v>963</v>
      </c>
      <c r="W4" s="361"/>
      <c r="X4" s="8"/>
    </row>
    <row r="5" spans="1:25" ht="25.5" x14ac:dyDescent="0.25">
      <c r="A5" s="363"/>
      <c r="B5" s="11" t="s">
        <v>164</v>
      </c>
      <c r="C5" s="11"/>
      <c r="D5" s="8"/>
      <c r="E5" s="12" t="s">
        <v>174</v>
      </c>
      <c r="F5" s="12" t="s">
        <v>173</v>
      </c>
      <c r="G5" s="12"/>
      <c r="H5" s="18" t="s">
        <v>956</v>
      </c>
      <c r="I5" s="12" t="s">
        <v>22</v>
      </c>
      <c r="J5" s="12" t="s">
        <v>24</v>
      </c>
      <c r="K5" s="12" t="s">
        <v>912</v>
      </c>
      <c r="L5" s="12" t="s">
        <v>171</v>
      </c>
      <c r="M5" s="12" t="s">
        <v>957</v>
      </c>
      <c r="N5" s="18" t="s">
        <v>958</v>
      </c>
      <c r="O5" s="19"/>
      <c r="P5" s="10" t="s">
        <v>959</v>
      </c>
      <c r="Q5" s="10" t="s">
        <v>960</v>
      </c>
      <c r="R5" s="19"/>
      <c r="S5" s="10" t="s">
        <v>959</v>
      </c>
      <c r="T5" s="10" t="s">
        <v>960</v>
      </c>
      <c r="U5" s="10"/>
      <c r="V5" s="10" t="s">
        <v>959</v>
      </c>
      <c r="W5" s="10" t="s">
        <v>960</v>
      </c>
      <c r="X5" s="8"/>
    </row>
    <row r="6" spans="1:25" x14ac:dyDescent="0.25">
      <c r="B6" s="8"/>
      <c r="C6" s="8"/>
      <c r="D6" s="8"/>
      <c r="E6" s="8"/>
      <c r="F6" s="8"/>
      <c r="G6" s="8"/>
      <c r="H6" s="8"/>
      <c r="I6" s="8"/>
      <c r="J6" s="8"/>
      <c r="K6" s="8"/>
      <c r="L6" s="8"/>
      <c r="M6" s="8"/>
      <c r="N6" s="8"/>
      <c r="O6" s="8"/>
      <c r="P6" s="8"/>
      <c r="Q6" s="16"/>
      <c r="R6" s="8"/>
      <c r="S6" s="8"/>
      <c r="T6" s="8"/>
      <c r="U6" s="8"/>
      <c r="V6" s="8"/>
      <c r="W6" s="8"/>
      <c r="X6" s="8"/>
    </row>
    <row r="7" spans="1:25" x14ac:dyDescent="0.25">
      <c r="A7" s="20">
        <v>2000</v>
      </c>
      <c r="B7" s="8">
        <v>0</v>
      </c>
      <c r="C7" s="8"/>
      <c r="D7" s="8"/>
      <c r="E7" s="16" t="s">
        <v>946</v>
      </c>
      <c r="F7" s="16" t="s">
        <v>946</v>
      </c>
      <c r="G7" s="8"/>
      <c r="H7" s="16" t="s">
        <v>946</v>
      </c>
      <c r="I7" s="16" t="s">
        <v>946</v>
      </c>
      <c r="J7" s="16" t="s">
        <v>946</v>
      </c>
      <c r="K7" s="16" t="s">
        <v>946</v>
      </c>
      <c r="L7" s="16" t="s">
        <v>946</v>
      </c>
      <c r="M7" s="16" t="s">
        <v>946</v>
      </c>
      <c r="N7" s="16" t="s">
        <v>946</v>
      </c>
      <c r="O7" s="8"/>
      <c r="P7" s="16" t="s">
        <v>946</v>
      </c>
      <c r="Q7" s="16" t="s">
        <v>946</v>
      </c>
      <c r="R7" s="8"/>
      <c r="S7" s="16" t="s">
        <v>946</v>
      </c>
      <c r="T7" s="16" t="s">
        <v>946</v>
      </c>
      <c r="U7" s="8"/>
      <c r="V7" s="16" t="s">
        <v>946</v>
      </c>
      <c r="W7" s="16" t="s">
        <v>946</v>
      </c>
      <c r="X7" s="8"/>
    </row>
    <row r="8" spans="1:25" x14ac:dyDescent="0.25">
      <c r="A8" s="20">
        <v>2001</v>
      </c>
      <c r="B8" s="8">
        <v>0</v>
      </c>
      <c r="C8" s="8"/>
      <c r="D8" s="8"/>
      <c r="E8" s="16" t="s">
        <v>946</v>
      </c>
      <c r="F8" s="16" t="s">
        <v>946</v>
      </c>
      <c r="G8" s="8"/>
      <c r="H8" s="16" t="s">
        <v>946</v>
      </c>
      <c r="I8" s="16" t="s">
        <v>946</v>
      </c>
      <c r="J8" s="16" t="s">
        <v>946</v>
      </c>
      <c r="K8" s="16" t="s">
        <v>946</v>
      </c>
      <c r="L8" s="16" t="s">
        <v>946</v>
      </c>
      <c r="M8" s="16" t="s">
        <v>946</v>
      </c>
      <c r="N8" s="16" t="s">
        <v>946</v>
      </c>
      <c r="O8" s="8"/>
      <c r="P8" s="16" t="s">
        <v>946</v>
      </c>
      <c r="Q8" s="16" t="s">
        <v>946</v>
      </c>
      <c r="R8" s="8"/>
      <c r="S8" s="16" t="s">
        <v>946</v>
      </c>
      <c r="T8" s="16" t="s">
        <v>946</v>
      </c>
      <c r="U8" s="8"/>
      <c r="V8" s="16" t="s">
        <v>946</v>
      </c>
      <c r="W8" s="16" t="s">
        <v>946</v>
      </c>
      <c r="X8" s="8"/>
    </row>
    <row r="9" spans="1:25" x14ac:dyDescent="0.25">
      <c r="A9" s="20">
        <v>2002</v>
      </c>
      <c r="B9" s="8">
        <v>0</v>
      </c>
      <c r="C9" s="8"/>
      <c r="D9" s="8"/>
      <c r="E9" s="16" t="s">
        <v>946</v>
      </c>
      <c r="F9" s="16" t="s">
        <v>946</v>
      </c>
      <c r="G9" s="8"/>
      <c r="H9" s="16" t="s">
        <v>946</v>
      </c>
      <c r="I9" s="16" t="s">
        <v>946</v>
      </c>
      <c r="J9" s="16" t="s">
        <v>946</v>
      </c>
      <c r="K9" s="16" t="s">
        <v>946</v>
      </c>
      <c r="L9" s="16" t="s">
        <v>946</v>
      </c>
      <c r="M9" s="16" t="s">
        <v>946</v>
      </c>
      <c r="N9" s="16" t="s">
        <v>946</v>
      </c>
      <c r="O9" s="8"/>
      <c r="P9" s="16" t="s">
        <v>946</v>
      </c>
      <c r="Q9" s="16" t="s">
        <v>946</v>
      </c>
      <c r="R9" s="8"/>
      <c r="S9" s="16" t="s">
        <v>946</v>
      </c>
      <c r="T9" s="16" t="s">
        <v>946</v>
      </c>
      <c r="U9" s="8"/>
      <c r="V9" s="16" t="s">
        <v>946</v>
      </c>
      <c r="W9" s="16" t="s">
        <v>946</v>
      </c>
      <c r="X9" s="8"/>
    </row>
    <row r="10" spans="1:25" x14ac:dyDescent="0.25">
      <c r="A10" s="20">
        <v>2003</v>
      </c>
      <c r="B10" s="8">
        <v>0</v>
      </c>
      <c r="C10" s="8"/>
      <c r="D10" s="8"/>
      <c r="E10" s="16" t="s">
        <v>946</v>
      </c>
      <c r="F10" s="16" t="s">
        <v>946</v>
      </c>
      <c r="G10" s="8"/>
      <c r="H10" s="16" t="s">
        <v>946</v>
      </c>
      <c r="I10" s="16" t="s">
        <v>946</v>
      </c>
      <c r="J10" s="16" t="s">
        <v>946</v>
      </c>
      <c r="K10" s="16" t="s">
        <v>946</v>
      </c>
      <c r="L10" s="16" t="s">
        <v>946</v>
      </c>
      <c r="M10" s="16" t="s">
        <v>946</v>
      </c>
      <c r="N10" s="16" t="s">
        <v>946</v>
      </c>
      <c r="O10" s="8"/>
      <c r="P10" s="16" t="s">
        <v>946</v>
      </c>
      <c r="Q10" s="16" t="s">
        <v>946</v>
      </c>
      <c r="R10" s="8"/>
      <c r="S10" s="16" t="s">
        <v>946</v>
      </c>
      <c r="T10" s="16" t="s">
        <v>946</v>
      </c>
      <c r="U10" s="8"/>
      <c r="V10" s="16" t="s">
        <v>946</v>
      </c>
      <c r="W10" s="16" t="s">
        <v>946</v>
      </c>
      <c r="X10" s="8"/>
    </row>
    <row r="11" spans="1:25" x14ac:dyDescent="0.25">
      <c r="A11" s="20">
        <v>2004</v>
      </c>
      <c r="B11" s="8">
        <v>0</v>
      </c>
      <c r="C11" s="8"/>
      <c r="D11" s="8"/>
      <c r="E11" s="16" t="s">
        <v>946</v>
      </c>
      <c r="F11" s="16" t="s">
        <v>946</v>
      </c>
      <c r="G11" s="8"/>
      <c r="H11" s="16" t="s">
        <v>946</v>
      </c>
      <c r="I11" s="16" t="s">
        <v>946</v>
      </c>
      <c r="J11" s="16" t="s">
        <v>946</v>
      </c>
      <c r="K11" s="16" t="s">
        <v>946</v>
      </c>
      <c r="L11" s="16" t="s">
        <v>946</v>
      </c>
      <c r="M11" s="16" t="s">
        <v>946</v>
      </c>
      <c r="N11" s="16" t="s">
        <v>946</v>
      </c>
      <c r="O11" s="8"/>
      <c r="P11" s="16" t="s">
        <v>946</v>
      </c>
      <c r="Q11" s="16" t="s">
        <v>946</v>
      </c>
      <c r="R11" s="8"/>
      <c r="S11" s="16" t="s">
        <v>946</v>
      </c>
      <c r="T11" s="16" t="s">
        <v>946</v>
      </c>
      <c r="U11" s="8"/>
      <c r="V11" s="16" t="s">
        <v>946</v>
      </c>
      <c r="W11" s="16" t="s">
        <v>946</v>
      </c>
      <c r="X11" s="8"/>
    </row>
    <row r="12" spans="1:25" x14ac:dyDescent="0.25">
      <c r="A12" s="20">
        <v>2005</v>
      </c>
      <c r="B12" s="12">
        <v>1</v>
      </c>
      <c r="C12" s="12"/>
      <c r="D12" s="8"/>
      <c r="E12" s="12" t="s">
        <v>946</v>
      </c>
      <c r="F12" s="12">
        <v>1</v>
      </c>
      <c r="G12" s="12"/>
      <c r="H12" s="16" t="s">
        <v>946</v>
      </c>
      <c r="I12" s="12" t="s">
        <v>946</v>
      </c>
      <c r="J12" s="12" t="s">
        <v>946</v>
      </c>
      <c r="K12" s="12" t="s">
        <v>946</v>
      </c>
      <c r="L12" s="12" t="s">
        <v>946</v>
      </c>
      <c r="M12" s="12">
        <v>1</v>
      </c>
      <c r="N12" s="12" t="s">
        <v>946</v>
      </c>
      <c r="O12" s="12"/>
      <c r="P12" s="16" t="s">
        <v>946</v>
      </c>
      <c r="Q12" s="16">
        <v>1</v>
      </c>
      <c r="R12" s="12"/>
      <c r="S12" s="12">
        <v>1</v>
      </c>
      <c r="T12" s="16" t="s">
        <v>946</v>
      </c>
      <c r="U12" s="8"/>
      <c r="V12" s="16" t="s">
        <v>946</v>
      </c>
      <c r="W12" s="12">
        <v>1</v>
      </c>
      <c r="X12" s="8"/>
    </row>
    <row r="13" spans="1:25" x14ac:dyDescent="0.25">
      <c r="A13" s="20">
        <v>2006</v>
      </c>
      <c r="B13" s="12">
        <v>1</v>
      </c>
      <c r="C13" s="12"/>
      <c r="D13" s="8"/>
      <c r="E13" s="12">
        <v>1</v>
      </c>
      <c r="F13" s="12" t="s">
        <v>946</v>
      </c>
      <c r="G13" s="12"/>
      <c r="H13" s="16" t="s">
        <v>946</v>
      </c>
      <c r="I13" s="12" t="s">
        <v>946</v>
      </c>
      <c r="J13" s="12">
        <v>1</v>
      </c>
      <c r="K13" s="12" t="s">
        <v>946</v>
      </c>
      <c r="L13" s="12" t="s">
        <v>946</v>
      </c>
      <c r="M13" s="12" t="s">
        <v>946</v>
      </c>
      <c r="N13" s="12" t="s">
        <v>946</v>
      </c>
      <c r="O13" s="12"/>
      <c r="P13" s="16" t="s">
        <v>946</v>
      </c>
      <c r="Q13" s="16">
        <v>1</v>
      </c>
      <c r="R13" s="12"/>
      <c r="S13" s="12">
        <v>1</v>
      </c>
      <c r="T13" s="16" t="s">
        <v>946</v>
      </c>
      <c r="U13" s="8"/>
      <c r="V13" s="16" t="s">
        <v>946</v>
      </c>
      <c r="W13" s="12">
        <v>1</v>
      </c>
      <c r="X13" s="8"/>
    </row>
    <row r="14" spans="1:25" x14ac:dyDescent="0.25">
      <c r="A14" s="20">
        <v>2007</v>
      </c>
      <c r="B14" s="12">
        <v>3</v>
      </c>
      <c r="C14" s="12"/>
      <c r="D14" s="8"/>
      <c r="E14" s="12">
        <v>2</v>
      </c>
      <c r="F14" s="12">
        <v>1</v>
      </c>
      <c r="G14" s="12"/>
      <c r="H14" s="16" t="s">
        <v>946</v>
      </c>
      <c r="I14" s="12" t="s">
        <v>946</v>
      </c>
      <c r="J14" s="12" t="s">
        <v>946</v>
      </c>
      <c r="K14" s="12">
        <v>1</v>
      </c>
      <c r="L14" s="12" t="s">
        <v>946</v>
      </c>
      <c r="M14" s="12" t="s">
        <v>946</v>
      </c>
      <c r="N14" s="12">
        <v>2</v>
      </c>
      <c r="O14" s="12"/>
      <c r="P14" s="16" t="s">
        <v>946</v>
      </c>
      <c r="Q14" s="16">
        <v>3</v>
      </c>
      <c r="R14" s="12"/>
      <c r="S14" s="12">
        <v>3</v>
      </c>
      <c r="T14" s="16" t="s">
        <v>946</v>
      </c>
      <c r="U14" s="8"/>
      <c r="V14" s="16" t="s">
        <v>946</v>
      </c>
      <c r="W14" s="12">
        <v>3</v>
      </c>
      <c r="X14" s="8"/>
    </row>
    <row r="15" spans="1:25" x14ac:dyDescent="0.25">
      <c r="A15" s="20">
        <v>2008</v>
      </c>
      <c r="B15" s="12">
        <v>4</v>
      </c>
      <c r="C15" s="12"/>
      <c r="D15" s="8"/>
      <c r="E15" s="12">
        <v>4</v>
      </c>
      <c r="F15" s="12" t="s">
        <v>946</v>
      </c>
      <c r="G15" s="12"/>
      <c r="H15" s="16" t="s">
        <v>946</v>
      </c>
      <c r="I15" s="12" t="s">
        <v>946</v>
      </c>
      <c r="J15" s="12" t="s">
        <v>946</v>
      </c>
      <c r="K15" s="12">
        <v>3</v>
      </c>
      <c r="L15" s="12" t="s">
        <v>946</v>
      </c>
      <c r="M15" s="12" t="s">
        <v>946</v>
      </c>
      <c r="N15" s="12">
        <v>1</v>
      </c>
      <c r="O15" s="12"/>
      <c r="P15" s="16" t="s">
        <v>946</v>
      </c>
      <c r="Q15" s="16">
        <v>4</v>
      </c>
      <c r="R15" s="12"/>
      <c r="S15" s="12">
        <v>4</v>
      </c>
      <c r="T15" s="16" t="s">
        <v>946</v>
      </c>
      <c r="U15" s="8"/>
      <c r="V15" s="16" t="s">
        <v>946</v>
      </c>
      <c r="W15" s="12">
        <v>4</v>
      </c>
      <c r="X15" s="8"/>
    </row>
    <row r="16" spans="1:25" x14ac:dyDescent="0.25">
      <c r="A16" s="20">
        <v>2009</v>
      </c>
      <c r="B16" s="12">
        <v>3</v>
      </c>
      <c r="C16" s="12"/>
      <c r="D16" s="8"/>
      <c r="E16" s="12">
        <v>3</v>
      </c>
      <c r="F16" s="12" t="s">
        <v>946</v>
      </c>
      <c r="G16" s="12"/>
      <c r="H16" s="16" t="s">
        <v>946</v>
      </c>
      <c r="I16" s="12">
        <v>1</v>
      </c>
      <c r="J16" s="12" t="s">
        <v>946</v>
      </c>
      <c r="K16" s="12">
        <v>1</v>
      </c>
      <c r="L16" s="12">
        <v>1</v>
      </c>
      <c r="M16" s="12" t="s">
        <v>946</v>
      </c>
      <c r="N16" s="12" t="s">
        <v>946</v>
      </c>
      <c r="O16" s="12"/>
      <c r="P16" s="16" t="s">
        <v>946</v>
      </c>
      <c r="Q16" s="16">
        <v>3</v>
      </c>
      <c r="R16" s="12"/>
      <c r="S16" s="12">
        <v>3</v>
      </c>
      <c r="T16" s="16" t="s">
        <v>946</v>
      </c>
      <c r="U16" s="8"/>
      <c r="V16" s="16" t="s">
        <v>946</v>
      </c>
      <c r="W16" s="12">
        <v>3</v>
      </c>
      <c r="X16" s="8"/>
    </row>
    <row r="17" spans="1:24" x14ac:dyDescent="0.25">
      <c r="A17" s="20">
        <v>2010</v>
      </c>
      <c r="B17" s="12">
        <v>6</v>
      </c>
      <c r="C17" s="12"/>
      <c r="D17" s="8"/>
      <c r="E17" s="12">
        <v>6</v>
      </c>
      <c r="F17" s="12" t="s">
        <v>946</v>
      </c>
      <c r="G17" s="12"/>
      <c r="H17" s="16" t="s">
        <v>946</v>
      </c>
      <c r="I17" s="12" t="s">
        <v>946</v>
      </c>
      <c r="J17" s="12">
        <v>1</v>
      </c>
      <c r="K17" s="12">
        <v>2</v>
      </c>
      <c r="L17" s="12">
        <v>3</v>
      </c>
      <c r="M17" s="12" t="s">
        <v>946</v>
      </c>
      <c r="N17" s="12" t="s">
        <v>946</v>
      </c>
      <c r="O17" s="12"/>
      <c r="P17" s="16" t="s">
        <v>946</v>
      </c>
      <c r="Q17" s="16">
        <v>6</v>
      </c>
      <c r="R17" s="12"/>
      <c r="S17" s="12">
        <v>6</v>
      </c>
      <c r="T17" s="16" t="s">
        <v>946</v>
      </c>
      <c r="U17" s="8"/>
      <c r="V17" s="16" t="s">
        <v>946</v>
      </c>
      <c r="W17" s="12">
        <v>6</v>
      </c>
      <c r="X17" s="8"/>
    </row>
    <row r="18" spans="1:24" x14ac:dyDescent="0.25">
      <c r="A18" s="20">
        <v>2011</v>
      </c>
      <c r="B18" s="12">
        <v>6</v>
      </c>
      <c r="C18" s="12"/>
      <c r="D18" s="8"/>
      <c r="E18" s="12">
        <v>4</v>
      </c>
      <c r="F18" s="12">
        <v>2</v>
      </c>
      <c r="G18" s="12"/>
      <c r="H18" s="16" t="s">
        <v>946</v>
      </c>
      <c r="I18" s="12">
        <v>1</v>
      </c>
      <c r="J18" s="12">
        <v>1</v>
      </c>
      <c r="K18" s="12">
        <v>1</v>
      </c>
      <c r="L18" s="12">
        <v>2</v>
      </c>
      <c r="M18" s="12" t="s">
        <v>946</v>
      </c>
      <c r="N18" s="12">
        <v>1</v>
      </c>
      <c r="O18" s="12"/>
      <c r="P18" s="16" t="s">
        <v>946</v>
      </c>
      <c r="Q18" s="12">
        <v>6</v>
      </c>
      <c r="R18" s="12"/>
      <c r="S18" s="12">
        <v>6</v>
      </c>
      <c r="T18" s="16" t="s">
        <v>946</v>
      </c>
      <c r="U18" s="8"/>
      <c r="V18" s="16" t="s">
        <v>946</v>
      </c>
      <c r="W18" s="12">
        <v>6</v>
      </c>
      <c r="X18" s="8"/>
    </row>
    <row r="19" spans="1:24" x14ac:dyDescent="0.25">
      <c r="A19" s="20">
        <v>2012</v>
      </c>
      <c r="B19" s="12">
        <v>10</v>
      </c>
      <c r="C19" s="12"/>
      <c r="D19" s="8"/>
      <c r="E19" s="12">
        <v>7</v>
      </c>
      <c r="F19" s="12">
        <v>3</v>
      </c>
      <c r="G19" s="12"/>
      <c r="H19" s="16" t="s">
        <v>946</v>
      </c>
      <c r="I19" s="12" t="s">
        <v>946</v>
      </c>
      <c r="J19" s="12">
        <v>3</v>
      </c>
      <c r="K19" s="12">
        <v>3</v>
      </c>
      <c r="L19" s="12">
        <v>1</v>
      </c>
      <c r="M19" s="12">
        <v>1</v>
      </c>
      <c r="N19" s="12">
        <v>2</v>
      </c>
      <c r="O19" s="12"/>
      <c r="P19" s="16" t="s">
        <v>946</v>
      </c>
      <c r="Q19" s="12">
        <v>10</v>
      </c>
      <c r="R19" s="12"/>
      <c r="S19" s="12">
        <v>10</v>
      </c>
      <c r="T19" s="16" t="s">
        <v>946</v>
      </c>
      <c r="U19" s="8"/>
      <c r="V19" s="16" t="s">
        <v>946</v>
      </c>
      <c r="W19" s="12">
        <v>10</v>
      </c>
      <c r="X19" s="8"/>
    </row>
    <row r="20" spans="1:24" x14ac:dyDescent="0.25">
      <c r="A20" s="20">
        <v>2013</v>
      </c>
      <c r="B20" s="12">
        <v>7</v>
      </c>
      <c r="C20" s="12"/>
      <c r="D20" s="8"/>
      <c r="E20" s="12">
        <v>5</v>
      </c>
      <c r="F20" s="12">
        <v>2</v>
      </c>
      <c r="G20" s="12"/>
      <c r="H20" s="16" t="s">
        <v>946</v>
      </c>
      <c r="I20" s="12">
        <v>2</v>
      </c>
      <c r="J20" s="12">
        <v>1</v>
      </c>
      <c r="K20" s="12" t="s">
        <v>946</v>
      </c>
      <c r="L20" s="12">
        <v>3</v>
      </c>
      <c r="M20" s="12">
        <v>1</v>
      </c>
      <c r="N20" s="12" t="s">
        <v>946</v>
      </c>
      <c r="O20" s="12"/>
      <c r="P20" s="16" t="s">
        <v>946</v>
      </c>
      <c r="Q20" s="12">
        <v>7</v>
      </c>
      <c r="R20" s="12"/>
      <c r="S20" s="12">
        <v>7</v>
      </c>
      <c r="T20" s="16" t="s">
        <v>946</v>
      </c>
      <c r="U20" s="8"/>
      <c r="V20" s="16" t="s">
        <v>946</v>
      </c>
      <c r="W20" s="12">
        <v>7</v>
      </c>
      <c r="X20" s="8"/>
    </row>
    <row r="21" spans="1:24" x14ac:dyDescent="0.25">
      <c r="A21" s="20">
        <v>2014</v>
      </c>
      <c r="B21" s="12">
        <v>10</v>
      </c>
      <c r="C21" s="12"/>
      <c r="D21" s="8"/>
      <c r="E21" s="12">
        <v>8</v>
      </c>
      <c r="F21" s="12">
        <v>2</v>
      </c>
      <c r="G21" s="12"/>
      <c r="H21" s="16" t="s">
        <v>946</v>
      </c>
      <c r="I21" s="12">
        <v>4</v>
      </c>
      <c r="J21" s="12">
        <v>1</v>
      </c>
      <c r="K21" s="12">
        <v>2</v>
      </c>
      <c r="L21" s="12" t="s">
        <v>946</v>
      </c>
      <c r="M21" s="12">
        <v>3</v>
      </c>
      <c r="N21" s="12" t="s">
        <v>946</v>
      </c>
      <c r="O21" s="12"/>
      <c r="P21" s="16" t="s">
        <v>946</v>
      </c>
      <c r="Q21" s="12">
        <v>10</v>
      </c>
      <c r="R21" s="12"/>
      <c r="S21" s="12">
        <v>10</v>
      </c>
      <c r="T21" s="16" t="s">
        <v>946</v>
      </c>
      <c r="U21" s="8"/>
      <c r="V21" s="16" t="s">
        <v>946</v>
      </c>
      <c r="W21" s="12">
        <v>10</v>
      </c>
      <c r="X21" s="8"/>
    </row>
    <row r="22" spans="1:24" x14ac:dyDescent="0.25">
      <c r="A22" s="20">
        <v>2015</v>
      </c>
      <c r="B22" s="12">
        <v>5</v>
      </c>
      <c r="C22" s="12"/>
      <c r="D22" s="8"/>
      <c r="E22" s="12">
        <v>3</v>
      </c>
      <c r="F22" s="12">
        <v>2</v>
      </c>
      <c r="G22" s="12"/>
      <c r="H22" s="16" t="s">
        <v>946</v>
      </c>
      <c r="I22" s="12" t="s">
        <v>946</v>
      </c>
      <c r="J22" s="12">
        <v>1</v>
      </c>
      <c r="K22" s="12">
        <v>2</v>
      </c>
      <c r="L22" s="12">
        <v>2</v>
      </c>
      <c r="M22" s="12" t="s">
        <v>946</v>
      </c>
      <c r="N22" s="12" t="s">
        <v>946</v>
      </c>
      <c r="O22" s="12"/>
      <c r="P22" s="16" t="s">
        <v>946</v>
      </c>
      <c r="Q22" s="12">
        <v>5</v>
      </c>
      <c r="R22" s="12"/>
      <c r="S22" s="12">
        <v>5</v>
      </c>
      <c r="T22" s="16" t="s">
        <v>946</v>
      </c>
      <c r="U22" s="8"/>
      <c r="V22" s="16" t="s">
        <v>946</v>
      </c>
      <c r="W22" s="12">
        <v>5</v>
      </c>
      <c r="X22" s="8"/>
    </row>
    <row r="23" spans="1:24" x14ac:dyDescent="0.25">
      <c r="A23" s="20">
        <v>2016</v>
      </c>
      <c r="B23" s="12">
        <v>5</v>
      </c>
      <c r="C23" s="12"/>
      <c r="D23" s="8"/>
      <c r="E23" s="12">
        <v>5</v>
      </c>
      <c r="F23" s="12" t="s">
        <v>946</v>
      </c>
      <c r="G23" s="12"/>
      <c r="H23" s="16" t="s">
        <v>946</v>
      </c>
      <c r="I23" s="12">
        <v>1</v>
      </c>
      <c r="J23" s="12" t="s">
        <v>946</v>
      </c>
      <c r="K23" s="12">
        <v>2</v>
      </c>
      <c r="L23" s="12">
        <v>2</v>
      </c>
      <c r="M23" s="12" t="s">
        <v>946</v>
      </c>
      <c r="N23" s="12" t="s">
        <v>946</v>
      </c>
      <c r="O23" s="12"/>
      <c r="P23" s="16" t="s">
        <v>946</v>
      </c>
      <c r="Q23" s="12">
        <v>5</v>
      </c>
      <c r="R23" s="12"/>
      <c r="S23" s="12">
        <v>5</v>
      </c>
      <c r="T23" s="16" t="s">
        <v>946</v>
      </c>
      <c r="U23" s="8"/>
      <c r="V23" s="16" t="s">
        <v>946</v>
      </c>
      <c r="W23" s="12">
        <v>5</v>
      </c>
      <c r="X23" s="8"/>
    </row>
    <row r="24" spans="1:24" x14ac:dyDescent="0.25">
      <c r="A24" s="20">
        <v>2017</v>
      </c>
      <c r="B24" s="12">
        <v>6</v>
      </c>
      <c r="C24" s="12"/>
      <c r="D24" s="8"/>
      <c r="E24" s="12">
        <v>4</v>
      </c>
      <c r="F24" s="12">
        <v>2</v>
      </c>
      <c r="G24" s="12"/>
      <c r="H24" s="16" t="s">
        <v>946</v>
      </c>
      <c r="I24" s="12">
        <v>1</v>
      </c>
      <c r="J24" s="12">
        <v>3</v>
      </c>
      <c r="K24" s="12">
        <v>1</v>
      </c>
      <c r="L24" s="12" t="s">
        <v>946</v>
      </c>
      <c r="M24" s="12" t="s">
        <v>946</v>
      </c>
      <c r="N24" s="12">
        <v>1</v>
      </c>
      <c r="O24" s="12"/>
      <c r="P24" s="16" t="s">
        <v>946</v>
      </c>
      <c r="Q24" s="12">
        <v>6</v>
      </c>
      <c r="R24" s="12"/>
      <c r="S24" s="12">
        <v>6</v>
      </c>
      <c r="T24" s="16" t="s">
        <v>946</v>
      </c>
      <c r="U24" s="8"/>
      <c r="V24" s="16" t="s">
        <v>946</v>
      </c>
      <c r="W24" s="12">
        <v>6</v>
      </c>
      <c r="X24" s="8"/>
    </row>
    <row r="25" spans="1:24" x14ac:dyDescent="0.25">
      <c r="A25" s="20">
        <v>2018</v>
      </c>
      <c r="B25" s="12">
        <v>5</v>
      </c>
      <c r="C25" s="12"/>
      <c r="D25" s="8"/>
      <c r="E25" s="12">
        <v>4</v>
      </c>
      <c r="F25" s="12">
        <v>1</v>
      </c>
      <c r="G25" s="12"/>
      <c r="H25" s="16" t="s">
        <v>946</v>
      </c>
      <c r="I25" s="12">
        <v>1</v>
      </c>
      <c r="J25" s="12">
        <v>3</v>
      </c>
      <c r="K25" s="12" t="s">
        <v>946</v>
      </c>
      <c r="L25" s="12">
        <v>1</v>
      </c>
      <c r="M25" s="12" t="s">
        <v>946</v>
      </c>
      <c r="N25" s="12" t="s">
        <v>946</v>
      </c>
      <c r="O25" s="12"/>
      <c r="P25" s="16" t="s">
        <v>946</v>
      </c>
      <c r="Q25" s="12">
        <v>5</v>
      </c>
      <c r="R25" s="12"/>
      <c r="S25" s="12">
        <v>4</v>
      </c>
      <c r="T25" s="16">
        <v>1</v>
      </c>
      <c r="U25" s="8"/>
      <c r="V25" s="16" t="s">
        <v>946</v>
      </c>
      <c r="W25" s="12">
        <v>5</v>
      </c>
      <c r="X25" s="8"/>
    </row>
    <row r="26" spans="1:24" x14ac:dyDescent="0.25">
      <c r="A26" s="20">
        <v>2019</v>
      </c>
      <c r="B26" s="12">
        <v>2</v>
      </c>
      <c r="C26" s="12"/>
      <c r="D26" s="8"/>
      <c r="E26" s="12">
        <v>1</v>
      </c>
      <c r="F26" s="12">
        <v>1</v>
      </c>
      <c r="G26" s="12"/>
      <c r="H26" s="16" t="s">
        <v>946</v>
      </c>
      <c r="I26" s="12" t="s">
        <v>946</v>
      </c>
      <c r="J26" s="12">
        <v>1</v>
      </c>
      <c r="K26" s="12" t="s">
        <v>946</v>
      </c>
      <c r="L26" s="12" t="s">
        <v>946</v>
      </c>
      <c r="M26" s="12">
        <v>1</v>
      </c>
      <c r="N26" s="12" t="s">
        <v>946</v>
      </c>
      <c r="O26" s="12"/>
      <c r="P26" s="16" t="s">
        <v>946</v>
      </c>
      <c r="Q26" s="12">
        <v>2</v>
      </c>
      <c r="R26" s="12"/>
      <c r="S26" s="12">
        <v>1</v>
      </c>
      <c r="T26" s="16">
        <v>1</v>
      </c>
      <c r="U26" s="8"/>
      <c r="V26" s="16" t="s">
        <v>946</v>
      </c>
      <c r="W26" s="12">
        <v>2</v>
      </c>
      <c r="X26" s="8"/>
    </row>
    <row r="27" spans="1:24" x14ac:dyDescent="0.25">
      <c r="A27" s="20">
        <v>2020</v>
      </c>
      <c r="B27" s="12">
        <v>2</v>
      </c>
      <c r="C27" s="12"/>
      <c r="D27" s="8"/>
      <c r="E27" s="12">
        <v>2</v>
      </c>
      <c r="F27" s="12" t="s">
        <v>946</v>
      </c>
      <c r="G27" s="12"/>
      <c r="H27" s="16" t="s">
        <v>946</v>
      </c>
      <c r="I27" s="12" t="s">
        <v>946</v>
      </c>
      <c r="J27" s="12">
        <v>1</v>
      </c>
      <c r="K27" s="12" t="s">
        <v>946</v>
      </c>
      <c r="L27" s="12" t="s">
        <v>946</v>
      </c>
      <c r="M27" s="12" t="s">
        <v>946</v>
      </c>
      <c r="N27" s="12">
        <v>1</v>
      </c>
      <c r="O27" s="12"/>
      <c r="P27" s="16" t="s">
        <v>946</v>
      </c>
      <c r="Q27" s="12">
        <v>2</v>
      </c>
      <c r="R27" s="12"/>
      <c r="S27" s="12">
        <v>2</v>
      </c>
      <c r="T27" s="16" t="s">
        <v>946</v>
      </c>
      <c r="U27" s="8"/>
      <c r="V27" s="16" t="s">
        <v>946</v>
      </c>
      <c r="W27" s="12">
        <v>2</v>
      </c>
      <c r="X27" s="8"/>
    </row>
    <row r="28" spans="1:24" x14ac:dyDescent="0.25">
      <c r="A28" s="20">
        <v>2021</v>
      </c>
      <c r="B28" s="12">
        <v>4</v>
      </c>
      <c r="C28" s="12"/>
      <c r="D28" s="8"/>
      <c r="E28" s="12">
        <v>4</v>
      </c>
      <c r="F28" s="12" t="s">
        <v>946</v>
      </c>
      <c r="G28" s="12"/>
      <c r="H28" s="16" t="s">
        <v>946</v>
      </c>
      <c r="I28" s="12">
        <v>1</v>
      </c>
      <c r="J28" s="12" t="s">
        <v>946</v>
      </c>
      <c r="K28" s="12" t="s">
        <v>946</v>
      </c>
      <c r="L28" s="12">
        <v>2</v>
      </c>
      <c r="M28" s="12">
        <v>1</v>
      </c>
      <c r="N28" s="12" t="s">
        <v>946</v>
      </c>
      <c r="O28" s="12"/>
      <c r="P28" s="16" t="s">
        <v>946</v>
      </c>
      <c r="Q28" s="12">
        <v>4</v>
      </c>
      <c r="R28" s="12"/>
      <c r="S28" s="12">
        <v>4</v>
      </c>
      <c r="T28" s="16" t="s">
        <v>946</v>
      </c>
      <c r="U28" s="8"/>
      <c r="V28" s="16" t="s">
        <v>946</v>
      </c>
      <c r="W28" s="12">
        <v>4</v>
      </c>
      <c r="X28" s="8"/>
    </row>
    <row r="29" spans="1:24" x14ac:dyDescent="0.25">
      <c r="A29" s="20">
        <v>2022</v>
      </c>
      <c r="B29" s="12">
        <v>2</v>
      </c>
      <c r="C29" s="12"/>
      <c r="D29" s="8"/>
      <c r="E29" s="12">
        <v>2</v>
      </c>
      <c r="F29" s="12" t="s">
        <v>946</v>
      </c>
      <c r="G29" s="12"/>
      <c r="H29" s="16" t="s">
        <v>946</v>
      </c>
      <c r="I29" s="12" t="s">
        <v>946</v>
      </c>
      <c r="J29" s="12" t="s">
        <v>946</v>
      </c>
      <c r="K29" s="12">
        <v>1</v>
      </c>
      <c r="L29" s="12" t="s">
        <v>946</v>
      </c>
      <c r="M29" s="12">
        <v>1</v>
      </c>
      <c r="N29" s="12" t="s">
        <v>946</v>
      </c>
      <c r="O29" s="12"/>
      <c r="P29" s="16" t="s">
        <v>946</v>
      </c>
      <c r="Q29" s="12">
        <v>2</v>
      </c>
      <c r="R29" s="12"/>
      <c r="S29" s="12">
        <v>2</v>
      </c>
      <c r="T29" s="16" t="s">
        <v>946</v>
      </c>
      <c r="U29" s="8"/>
      <c r="V29" s="16" t="s">
        <v>946</v>
      </c>
      <c r="W29" s="12">
        <v>2</v>
      </c>
      <c r="X29" s="8"/>
    </row>
    <row r="30" spans="1:24" x14ac:dyDescent="0.25">
      <c r="A30" s="20"/>
      <c r="B30" s="20"/>
      <c r="C30" s="20"/>
      <c r="D30" s="20"/>
      <c r="E30" s="20"/>
      <c r="F30" s="20"/>
      <c r="G30" s="20"/>
      <c r="H30" s="20"/>
      <c r="I30" s="20"/>
      <c r="J30" s="20"/>
      <c r="K30" s="20"/>
      <c r="L30" s="20"/>
      <c r="M30" s="20"/>
      <c r="N30" s="20"/>
      <c r="O30" s="20"/>
      <c r="P30" s="12"/>
      <c r="Q30" s="20"/>
      <c r="R30" s="20"/>
      <c r="S30" s="20"/>
      <c r="T30" s="20"/>
      <c r="U30" s="8"/>
      <c r="V30" s="8"/>
      <c r="W30" s="8"/>
      <c r="X30" s="8"/>
    </row>
    <row r="31" spans="1:24" x14ac:dyDescent="0.25">
      <c r="A31" s="362" t="s">
        <v>12</v>
      </c>
      <c r="B31" s="362"/>
      <c r="C31" s="362"/>
      <c r="D31" s="20"/>
      <c r="E31" s="20"/>
      <c r="F31" s="20"/>
      <c r="G31" s="20"/>
      <c r="H31" s="20"/>
      <c r="I31" s="20"/>
      <c r="J31" s="20"/>
      <c r="K31" s="20"/>
      <c r="L31" s="20"/>
      <c r="M31" s="20"/>
      <c r="N31" s="20"/>
      <c r="O31" s="20"/>
      <c r="P31" s="12"/>
      <c r="Q31" s="20"/>
      <c r="R31" s="20"/>
      <c r="S31" s="20"/>
      <c r="T31" s="20"/>
      <c r="U31" s="8"/>
      <c r="V31" s="8"/>
      <c r="W31" s="8"/>
      <c r="X31" s="8"/>
    </row>
    <row r="32" spans="1:24" x14ac:dyDescent="0.25">
      <c r="A32" s="20"/>
      <c r="B32" s="20"/>
      <c r="C32" s="20"/>
      <c r="D32" s="20"/>
      <c r="E32" s="20"/>
      <c r="F32" s="20"/>
      <c r="G32" s="20"/>
      <c r="H32" s="20"/>
      <c r="I32" s="20"/>
      <c r="J32" s="20"/>
      <c r="K32" s="20"/>
      <c r="L32" s="20"/>
      <c r="M32" s="20"/>
      <c r="N32" s="20"/>
      <c r="O32" s="20"/>
      <c r="P32" s="12"/>
      <c r="Q32" s="20"/>
      <c r="R32" s="20"/>
      <c r="S32" s="20"/>
      <c r="T32" s="20"/>
      <c r="U32" s="8"/>
      <c r="V32" s="8"/>
      <c r="W32" s="8"/>
      <c r="X32" s="8"/>
    </row>
    <row r="33" spans="1:20" x14ac:dyDescent="0.25">
      <c r="A33" s="20"/>
      <c r="B33" s="20"/>
      <c r="C33" s="20"/>
      <c r="D33" s="20"/>
      <c r="E33" s="20"/>
      <c r="F33" s="20"/>
      <c r="G33" s="20"/>
      <c r="H33" s="20"/>
      <c r="I33" s="20"/>
      <c r="J33" s="20"/>
      <c r="K33" s="20"/>
      <c r="L33" s="20"/>
      <c r="M33" s="20"/>
      <c r="N33" s="20"/>
      <c r="O33" s="20"/>
      <c r="P33" s="12"/>
      <c r="Q33" s="20"/>
      <c r="R33" s="20"/>
      <c r="S33" s="20"/>
      <c r="T33" s="20"/>
    </row>
    <row r="34" spans="1:20" x14ac:dyDescent="0.25">
      <c r="A34" s="20"/>
      <c r="B34" s="20"/>
      <c r="C34" s="20"/>
      <c r="D34" s="20"/>
      <c r="E34" s="20"/>
      <c r="F34" s="20"/>
      <c r="G34" s="20"/>
      <c r="H34" s="20"/>
      <c r="I34" s="20"/>
      <c r="J34" s="20"/>
      <c r="K34" s="20"/>
      <c r="L34" s="20"/>
      <c r="M34" s="20"/>
      <c r="N34" s="20"/>
      <c r="O34" s="20"/>
      <c r="P34" s="12"/>
      <c r="Q34" s="20"/>
      <c r="R34" s="20"/>
      <c r="S34" s="20"/>
      <c r="T34" s="20"/>
    </row>
    <row r="35" spans="1:20" x14ac:dyDescent="0.25">
      <c r="A35" s="20"/>
      <c r="B35" s="20"/>
      <c r="C35" s="20"/>
      <c r="D35" s="20"/>
      <c r="E35" s="20"/>
      <c r="F35" s="20"/>
      <c r="G35" s="20"/>
      <c r="H35" s="20"/>
      <c r="I35" s="20"/>
      <c r="J35" s="20"/>
      <c r="K35" s="20"/>
      <c r="L35" s="20"/>
      <c r="M35" s="20"/>
      <c r="N35" s="20"/>
      <c r="O35" s="20"/>
      <c r="P35" s="12"/>
      <c r="Q35" s="20"/>
      <c r="R35" s="20"/>
      <c r="S35" s="20"/>
      <c r="T35" s="20"/>
    </row>
    <row r="36" spans="1:20" x14ac:dyDescent="0.25">
      <c r="A36" s="20"/>
      <c r="B36" s="20"/>
      <c r="C36" s="20"/>
      <c r="D36" s="20"/>
      <c r="E36" s="20"/>
      <c r="F36" s="20"/>
      <c r="G36" s="20"/>
      <c r="H36" s="20"/>
      <c r="I36" s="20"/>
      <c r="J36" s="20"/>
      <c r="K36" s="20"/>
      <c r="L36" s="20"/>
      <c r="M36" s="20"/>
      <c r="N36" s="20"/>
      <c r="O36" s="20"/>
      <c r="P36" s="12"/>
      <c r="Q36" s="20"/>
      <c r="R36" s="20"/>
      <c r="S36" s="20"/>
      <c r="T36" s="20"/>
    </row>
    <row r="37" spans="1:20" x14ac:dyDescent="0.25">
      <c r="A37" s="20"/>
      <c r="B37" s="20"/>
      <c r="C37" s="20"/>
      <c r="D37" s="20"/>
      <c r="E37" s="20"/>
      <c r="F37" s="20"/>
      <c r="G37" s="20"/>
      <c r="H37" s="20"/>
      <c r="I37" s="20"/>
      <c r="J37" s="20"/>
      <c r="K37" s="20"/>
      <c r="L37" s="20"/>
      <c r="M37" s="20"/>
      <c r="N37" s="20"/>
      <c r="O37" s="20"/>
      <c r="P37" s="12"/>
      <c r="Q37" s="20"/>
      <c r="R37" s="20"/>
      <c r="S37" s="20"/>
      <c r="T37" s="20"/>
    </row>
    <row r="38" spans="1:20" x14ac:dyDescent="0.25">
      <c r="A38" s="20"/>
      <c r="B38" s="20"/>
      <c r="C38" s="20"/>
      <c r="D38" s="20"/>
      <c r="E38" s="20"/>
      <c r="F38" s="20"/>
      <c r="G38" s="20"/>
      <c r="H38" s="20"/>
      <c r="I38" s="20"/>
      <c r="J38" s="20"/>
      <c r="K38" s="20"/>
      <c r="L38" s="20"/>
      <c r="M38" s="20"/>
      <c r="N38" s="20"/>
      <c r="O38" s="20"/>
      <c r="P38" s="12"/>
      <c r="Q38" s="20"/>
      <c r="R38" s="20"/>
      <c r="S38" s="20"/>
      <c r="T38" s="20"/>
    </row>
    <row r="39" spans="1:20" x14ac:dyDescent="0.25">
      <c r="A39" s="20"/>
      <c r="B39" s="20"/>
      <c r="C39" s="20"/>
      <c r="D39" s="20"/>
      <c r="E39" s="20"/>
      <c r="F39" s="20"/>
      <c r="G39" s="20"/>
      <c r="H39" s="20"/>
      <c r="I39" s="20"/>
      <c r="J39" s="20"/>
      <c r="K39" s="20"/>
      <c r="L39" s="20"/>
      <c r="M39" s="20"/>
      <c r="N39" s="20"/>
      <c r="O39" s="20"/>
      <c r="P39" s="12"/>
      <c r="Q39" s="20"/>
      <c r="R39" s="20"/>
      <c r="S39" s="20"/>
      <c r="T39" s="20"/>
    </row>
    <row r="40" spans="1:20" x14ac:dyDescent="0.25">
      <c r="A40" s="20"/>
      <c r="B40" s="20"/>
      <c r="C40" s="20"/>
      <c r="D40" s="20"/>
      <c r="E40" s="20"/>
      <c r="F40" s="20"/>
      <c r="G40" s="20"/>
      <c r="H40" s="20"/>
      <c r="I40" s="20"/>
      <c r="J40" s="20"/>
      <c r="K40" s="20"/>
      <c r="L40" s="20"/>
      <c r="M40" s="20"/>
      <c r="N40" s="20"/>
      <c r="O40" s="20"/>
      <c r="P40" s="12"/>
      <c r="Q40" s="20"/>
      <c r="R40" s="20"/>
      <c r="S40" s="20"/>
      <c r="T40" s="20"/>
    </row>
    <row r="41" spans="1:20" x14ac:dyDescent="0.25">
      <c r="A41" s="20"/>
      <c r="B41" s="20"/>
      <c r="C41" s="20"/>
      <c r="D41" s="20"/>
      <c r="E41" s="20"/>
      <c r="F41" s="20"/>
      <c r="G41" s="20"/>
      <c r="H41" s="20"/>
      <c r="I41" s="20"/>
      <c r="J41" s="20"/>
      <c r="K41" s="20"/>
      <c r="L41" s="20"/>
      <c r="M41" s="20"/>
      <c r="N41" s="20"/>
      <c r="O41" s="20"/>
      <c r="P41" s="12"/>
      <c r="Q41" s="20"/>
      <c r="R41" s="20"/>
      <c r="S41" s="20"/>
      <c r="T41" s="20"/>
    </row>
    <row r="42" spans="1:20" x14ac:dyDescent="0.25">
      <c r="A42" s="20"/>
      <c r="B42" s="20"/>
      <c r="C42" s="20"/>
      <c r="D42" s="20"/>
      <c r="E42" s="20"/>
      <c r="F42" s="20"/>
      <c r="G42" s="20"/>
      <c r="H42" s="20"/>
      <c r="I42" s="20"/>
      <c r="J42" s="20"/>
      <c r="K42" s="20"/>
      <c r="L42" s="20"/>
      <c r="M42" s="20"/>
      <c r="N42" s="20"/>
      <c r="O42" s="20"/>
      <c r="P42" s="12"/>
      <c r="Q42" s="20"/>
      <c r="R42" s="20"/>
      <c r="S42" s="20"/>
      <c r="T42" s="20"/>
    </row>
    <row r="43" spans="1:20" x14ac:dyDescent="0.25">
      <c r="A43" s="20"/>
      <c r="B43" s="20"/>
      <c r="C43" s="20"/>
      <c r="D43" s="20"/>
      <c r="E43" s="20"/>
      <c r="F43" s="20"/>
      <c r="G43" s="20"/>
      <c r="H43" s="20"/>
      <c r="I43" s="20"/>
      <c r="J43" s="20"/>
      <c r="K43" s="20"/>
      <c r="L43" s="20"/>
      <c r="M43" s="20"/>
      <c r="N43" s="20"/>
      <c r="O43" s="20"/>
      <c r="P43" s="12"/>
      <c r="Q43" s="20"/>
      <c r="R43" s="20"/>
      <c r="S43" s="20"/>
      <c r="T43" s="20"/>
    </row>
    <row r="44" spans="1:20" x14ac:dyDescent="0.25">
      <c r="A44" s="20"/>
      <c r="B44" s="20"/>
      <c r="C44" s="20"/>
      <c r="D44" s="20"/>
      <c r="E44" s="20"/>
      <c r="F44" s="20"/>
      <c r="G44" s="20"/>
      <c r="H44" s="20"/>
      <c r="I44" s="20"/>
      <c r="J44" s="20"/>
      <c r="K44" s="20"/>
      <c r="L44" s="20"/>
      <c r="M44" s="20"/>
      <c r="N44" s="20"/>
      <c r="O44" s="20"/>
      <c r="P44" s="12"/>
      <c r="Q44" s="20"/>
      <c r="R44" s="20"/>
      <c r="S44" s="20"/>
      <c r="T44" s="20"/>
    </row>
    <row r="45" spans="1:20" x14ac:dyDescent="0.25">
      <c r="A45" s="20"/>
      <c r="B45" s="20"/>
      <c r="C45" s="20"/>
      <c r="D45" s="20"/>
      <c r="E45" s="20"/>
      <c r="F45" s="20"/>
      <c r="G45" s="20"/>
      <c r="H45" s="20"/>
      <c r="I45" s="20"/>
      <c r="J45" s="20"/>
      <c r="K45" s="20"/>
      <c r="L45" s="20"/>
      <c r="M45" s="20"/>
      <c r="N45" s="20"/>
      <c r="O45" s="20"/>
      <c r="P45" s="12"/>
      <c r="Q45" s="20"/>
      <c r="R45" s="20"/>
      <c r="S45" s="20"/>
      <c r="T45" s="20"/>
    </row>
  </sheetData>
  <mergeCells count="11">
    <mergeCell ref="V3:W3"/>
    <mergeCell ref="P4:Q4"/>
    <mergeCell ref="S4:U4"/>
    <mergeCell ref="V4:W4"/>
    <mergeCell ref="A31:C31"/>
    <mergeCell ref="A3:A5"/>
    <mergeCell ref="B3:C3"/>
    <mergeCell ref="E3:F3"/>
    <mergeCell ref="H3:J3"/>
    <mergeCell ref="P3:Q3"/>
    <mergeCell ref="S3:T3"/>
  </mergeCells>
  <hyperlinks>
    <hyperlink ref="Y1" location="Contents!A1" display="back to contents" xr:uid="{66BA6105-C8F6-4D31-B7C3-E0E4A4CFA0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D29C-BA56-49B0-B863-0C4F0C8C2550}">
  <dimension ref="A1:T80"/>
  <sheetViews>
    <sheetView workbookViewId="0"/>
  </sheetViews>
  <sheetFormatPr defaultColWidth="7.5703125" defaultRowHeight="12.75" x14ac:dyDescent="0.2"/>
  <cols>
    <col min="1" max="1" width="40.140625" style="57" customWidth="1"/>
    <col min="2" max="9" width="7.7109375" style="57" bestFit="1" customWidth="1"/>
    <col min="10" max="10" width="8.85546875" style="57" bestFit="1" customWidth="1"/>
    <col min="11" max="12" width="8.85546875" style="57" customWidth="1"/>
    <col min="13" max="14" width="8.140625" style="57" customWidth="1"/>
    <col min="15" max="15" width="2.28515625" style="57" customWidth="1"/>
    <col min="16" max="16" width="13.7109375" style="57" customWidth="1"/>
    <col min="17" max="16384" width="7.5703125" style="57"/>
  </cols>
  <sheetData>
    <row r="1" spans="1:18" ht="18" customHeight="1" x14ac:dyDescent="0.25">
      <c r="A1" s="194" t="s">
        <v>976</v>
      </c>
      <c r="B1" s="53"/>
      <c r="C1" s="53"/>
      <c r="D1" s="53"/>
      <c r="E1" s="53"/>
      <c r="F1" s="53"/>
      <c r="H1" s="53"/>
      <c r="I1" s="52" t="s">
        <v>0</v>
      </c>
      <c r="L1" s="255"/>
      <c r="M1" s="255"/>
      <c r="N1" s="255"/>
      <c r="Q1" s="1"/>
      <c r="R1" s="1"/>
    </row>
    <row r="2" spans="1:18" ht="18" customHeight="1" x14ac:dyDescent="0.2">
      <c r="A2" s="53"/>
      <c r="B2" s="53"/>
      <c r="C2" s="53"/>
      <c r="D2" s="53"/>
      <c r="E2" s="53"/>
      <c r="F2" s="53"/>
      <c r="G2" s="53"/>
      <c r="H2" s="53"/>
      <c r="I2" s="53"/>
      <c r="P2" s="1"/>
      <c r="Q2" s="1"/>
      <c r="R2" s="1"/>
    </row>
    <row r="3" spans="1:18" ht="15" customHeight="1" thickBot="1" x14ac:dyDescent="0.25">
      <c r="A3" s="58"/>
      <c r="B3" s="58"/>
      <c r="C3" s="58"/>
      <c r="D3" s="58"/>
      <c r="E3" s="58"/>
      <c r="F3" s="58"/>
      <c r="G3" s="59"/>
      <c r="H3" s="59"/>
      <c r="I3" s="59"/>
      <c r="J3" s="59"/>
      <c r="K3" s="59"/>
      <c r="L3" s="59"/>
      <c r="M3" s="59"/>
      <c r="N3" s="59"/>
    </row>
    <row r="4" spans="1:18" ht="15.6" customHeight="1" x14ac:dyDescent="0.2">
      <c r="A4" s="259" t="s">
        <v>1017</v>
      </c>
      <c r="B4" s="256">
        <v>2010</v>
      </c>
      <c r="C4" s="262">
        <v>2011</v>
      </c>
      <c r="D4" s="256">
        <v>2012</v>
      </c>
      <c r="E4" s="256">
        <v>2013</v>
      </c>
      <c r="F4" s="256">
        <v>2014</v>
      </c>
      <c r="G4" s="256">
        <v>2015</v>
      </c>
      <c r="H4" s="256">
        <v>2016</v>
      </c>
      <c r="I4" s="256">
        <v>2017</v>
      </c>
      <c r="J4" s="256">
        <v>2018</v>
      </c>
      <c r="K4" s="256">
        <v>2019</v>
      </c>
      <c r="L4" s="256">
        <v>2020</v>
      </c>
      <c r="M4" s="256">
        <v>2021</v>
      </c>
      <c r="N4" s="256">
        <v>2022</v>
      </c>
    </row>
    <row r="5" spans="1:18" ht="12.95" customHeight="1" x14ac:dyDescent="0.2">
      <c r="A5" s="260"/>
      <c r="B5" s="257"/>
      <c r="C5" s="263"/>
      <c r="D5" s="257"/>
      <c r="E5" s="257"/>
      <c r="F5" s="257"/>
      <c r="G5" s="257"/>
      <c r="H5" s="257"/>
      <c r="I5" s="257"/>
      <c r="J5" s="257"/>
      <c r="K5" s="257"/>
      <c r="L5" s="257"/>
      <c r="M5" s="257"/>
      <c r="N5" s="257"/>
    </row>
    <row r="6" spans="1:18" ht="12.95" customHeight="1" x14ac:dyDescent="0.2">
      <c r="A6" s="261"/>
      <c r="B6" s="258"/>
      <c r="C6" s="264"/>
      <c r="D6" s="258"/>
      <c r="E6" s="258"/>
      <c r="F6" s="258"/>
      <c r="G6" s="258"/>
      <c r="H6" s="258"/>
      <c r="I6" s="258"/>
      <c r="J6" s="258"/>
      <c r="K6" s="258"/>
      <c r="L6" s="258"/>
      <c r="M6" s="258"/>
      <c r="N6" s="258"/>
    </row>
    <row r="7" spans="1:18" x14ac:dyDescent="0.2">
      <c r="A7" s="59"/>
      <c r="B7" s="61"/>
      <c r="C7" s="61"/>
      <c r="D7" s="61"/>
    </row>
    <row r="8" spans="1:18" x14ac:dyDescent="0.2">
      <c r="A8" s="59" t="s">
        <v>89</v>
      </c>
      <c r="B8" s="62">
        <v>692</v>
      </c>
      <c r="C8" s="63">
        <v>749</v>
      </c>
      <c r="D8" s="63">
        <v>734</v>
      </c>
      <c r="E8" s="64">
        <v>685</v>
      </c>
      <c r="F8" s="64">
        <v>743</v>
      </c>
      <c r="G8" s="64">
        <v>813</v>
      </c>
      <c r="H8" s="64">
        <v>997</v>
      </c>
      <c r="I8" s="64">
        <v>1045</v>
      </c>
      <c r="J8" s="64">
        <v>1313</v>
      </c>
      <c r="K8" s="64">
        <v>1406</v>
      </c>
      <c r="L8" s="64">
        <v>1461</v>
      </c>
      <c r="M8" s="65">
        <v>1444</v>
      </c>
      <c r="N8" s="65">
        <v>1193</v>
      </c>
    </row>
    <row r="9" spans="1:18" x14ac:dyDescent="0.2">
      <c r="A9" s="66" t="s">
        <v>90</v>
      </c>
      <c r="B9" s="67"/>
      <c r="C9" s="68"/>
      <c r="D9" s="69"/>
      <c r="E9" s="70"/>
      <c r="F9" s="70"/>
      <c r="G9" s="70"/>
      <c r="H9" s="70"/>
      <c r="I9" s="70"/>
      <c r="J9" s="70"/>
      <c r="K9" s="70"/>
      <c r="L9" s="70"/>
    </row>
    <row r="10" spans="1:18" x14ac:dyDescent="0.2">
      <c r="A10" s="71"/>
      <c r="B10" s="67"/>
      <c r="C10" s="68"/>
      <c r="D10" s="69"/>
      <c r="E10" s="70"/>
      <c r="F10" s="70"/>
      <c r="G10" s="70"/>
      <c r="H10" s="70"/>
      <c r="I10" s="70"/>
      <c r="J10" s="70"/>
      <c r="K10" s="70"/>
      <c r="L10" s="70"/>
    </row>
    <row r="11" spans="1:18" ht="15" customHeight="1" x14ac:dyDescent="0.2">
      <c r="A11" s="71" t="s">
        <v>91</v>
      </c>
      <c r="B11" s="72">
        <v>0</v>
      </c>
      <c r="C11" s="73">
        <v>1</v>
      </c>
      <c r="D11" s="74">
        <v>0</v>
      </c>
      <c r="E11" s="73">
        <v>0</v>
      </c>
      <c r="F11" s="73">
        <v>0</v>
      </c>
      <c r="G11" s="73">
        <v>2</v>
      </c>
      <c r="H11" s="73">
        <v>24</v>
      </c>
      <c r="I11" s="73">
        <v>99</v>
      </c>
      <c r="J11" s="73">
        <v>137</v>
      </c>
      <c r="K11" s="73">
        <v>71</v>
      </c>
      <c r="L11" s="73">
        <v>35</v>
      </c>
      <c r="M11" s="57">
        <v>37</v>
      </c>
      <c r="N11" s="57">
        <v>42</v>
      </c>
    </row>
    <row r="12" spans="1:18" ht="15" customHeight="1" x14ac:dyDescent="0.2">
      <c r="A12" s="71" t="s">
        <v>92</v>
      </c>
      <c r="B12" s="72">
        <v>41</v>
      </c>
      <c r="C12" s="73">
        <v>37</v>
      </c>
      <c r="D12" s="74">
        <v>44</v>
      </c>
      <c r="E12" s="73">
        <v>60</v>
      </c>
      <c r="F12" s="73">
        <v>41</v>
      </c>
      <c r="G12" s="73">
        <v>47</v>
      </c>
      <c r="H12" s="73">
        <v>54</v>
      </c>
      <c r="I12" s="73">
        <v>42</v>
      </c>
      <c r="J12" s="73">
        <v>58</v>
      </c>
      <c r="K12" s="73">
        <v>44</v>
      </c>
      <c r="L12" s="73">
        <v>38</v>
      </c>
      <c r="M12" s="57">
        <v>57</v>
      </c>
      <c r="N12" s="57">
        <v>51</v>
      </c>
    </row>
    <row r="13" spans="1:18" ht="15" customHeight="1" x14ac:dyDescent="0.2">
      <c r="A13" s="66" t="s">
        <v>93</v>
      </c>
      <c r="B13" s="72">
        <v>3</v>
      </c>
      <c r="C13" s="72">
        <v>24</v>
      </c>
      <c r="D13" s="75">
        <v>18</v>
      </c>
      <c r="E13" s="73">
        <v>27</v>
      </c>
      <c r="F13" s="73">
        <v>22</v>
      </c>
      <c r="G13" s="73">
        <v>17</v>
      </c>
      <c r="H13" s="73">
        <v>26</v>
      </c>
      <c r="I13" s="73">
        <v>33</v>
      </c>
      <c r="J13" s="73">
        <v>46</v>
      </c>
      <c r="K13" s="73">
        <v>53</v>
      </c>
      <c r="L13" s="73">
        <v>61</v>
      </c>
      <c r="M13" s="57">
        <v>43</v>
      </c>
      <c r="N13" s="57">
        <v>29</v>
      </c>
    </row>
    <row r="14" spans="1:18" ht="15" customHeight="1" x14ac:dyDescent="0.2">
      <c r="A14" s="66" t="s">
        <v>1018</v>
      </c>
      <c r="B14" s="72">
        <v>123</v>
      </c>
      <c r="C14" s="72">
        <v>116</v>
      </c>
      <c r="D14" s="75">
        <v>121</v>
      </c>
      <c r="E14" s="73">
        <v>120</v>
      </c>
      <c r="F14" s="73">
        <v>103</v>
      </c>
      <c r="G14" s="73">
        <v>132</v>
      </c>
      <c r="H14" s="73">
        <v>130</v>
      </c>
      <c r="I14" s="73">
        <v>148</v>
      </c>
      <c r="J14" s="73">
        <v>169</v>
      </c>
      <c r="K14" s="73">
        <v>120</v>
      </c>
      <c r="L14" s="73">
        <v>124</v>
      </c>
      <c r="M14" s="57">
        <v>139</v>
      </c>
      <c r="N14" s="57">
        <v>130</v>
      </c>
    </row>
    <row r="15" spans="1:18" ht="15" customHeight="1" x14ac:dyDescent="0.2">
      <c r="A15" s="66" t="s">
        <v>1019</v>
      </c>
      <c r="B15" s="72">
        <v>21</v>
      </c>
      <c r="C15" s="72">
        <v>32</v>
      </c>
      <c r="D15" s="75">
        <v>35</v>
      </c>
      <c r="E15" s="73">
        <v>29</v>
      </c>
      <c r="F15" s="73">
        <v>23</v>
      </c>
      <c r="G15" s="73">
        <v>30</v>
      </c>
      <c r="H15" s="73">
        <v>29</v>
      </c>
      <c r="I15" s="73">
        <v>30</v>
      </c>
      <c r="J15" s="73">
        <v>30</v>
      </c>
      <c r="K15" s="73">
        <v>33</v>
      </c>
      <c r="L15" s="73">
        <v>19</v>
      </c>
      <c r="M15" s="57">
        <v>32</v>
      </c>
      <c r="N15" s="57">
        <v>30</v>
      </c>
    </row>
    <row r="16" spans="1:18" ht="15" customHeight="1" x14ac:dyDescent="0.2">
      <c r="A16" s="66" t="s">
        <v>1020</v>
      </c>
      <c r="B16" s="72">
        <v>124</v>
      </c>
      <c r="C16" s="72">
        <v>187</v>
      </c>
      <c r="D16" s="75">
        <v>198</v>
      </c>
      <c r="E16" s="73">
        <v>149</v>
      </c>
      <c r="F16" s="73">
        <v>125</v>
      </c>
      <c r="G16" s="73">
        <v>192</v>
      </c>
      <c r="H16" s="73">
        <v>431</v>
      </c>
      <c r="I16" s="73">
        <v>555</v>
      </c>
      <c r="J16" s="73">
        <v>797</v>
      </c>
      <c r="K16" s="73">
        <v>907</v>
      </c>
      <c r="L16" s="73">
        <v>983</v>
      </c>
      <c r="M16" s="57">
        <v>921</v>
      </c>
      <c r="N16" s="57">
        <v>616</v>
      </c>
    </row>
    <row r="17" spans="1:14" ht="15" customHeight="1" x14ac:dyDescent="0.2">
      <c r="A17" s="76" t="s">
        <v>1021</v>
      </c>
      <c r="B17" s="72">
        <v>124</v>
      </c>
      <c r="C17" s="72">
        <v>173</v>
      </c>
      <c r="D17" s="75">
        <v>180</v>
      </c>
      <c r="E17" s="73">
        <v>126</v>
      </c>
      <c r="F17" s="73">
        <v>94</v>
      </c>
      <c r="G17" s="73">
        <v>144</v>
      </c>
      <c r="H17" s="73">
        <v>175</v>
      </c>
      <c r="I17" s="73">
        <v>234</v>
      </c>
      <c r="J17" s="73">
        <v>239</v>
      </c>
      <c r="K17" s="73">
        <v>205</v>
      </c>
      <c r="L17" s="73">
        <v>210</v>
      </c>
      <c r="M17" s="57">
        <v>215</v>
      </c>
      <c r="N17" s="57">
        <v>195</v>
      </c>
    </row>
    <row r="18" spans="1:14" ht="15" customHeight="1" x14ac:dyDescent="0.2">
      <c r="A18" s="76" t="s">
        <v>1022</v>
      </c>
      <c r="B18" s="72">
        <v>0</v>
      </c>
      <c r="C18" s="72">
        <v>15</v>
      </c>
      <c r="D18" s="75">
        <v>21</v>
      </c>
      <c r="E18" s="73">
        <v>40</v>
      </c>
      <c r="F18" s="73">
        <v>44</v>
      </c>
      <c r="G18" s="73">
        <v>59</v>
      </c>
      <c r="H18" s="73">
        <v>307</v>
      </c>
      <c r="I18" s="73">
        <v>426</v>
      </c>
      <c r="J18" s="73">
        <v>679</v>
      </c>
      <c r="K18" s="73">
        <v>827</v>
      </c>
      <c r="L18" s="73">
        <v>888</v>
      </c>
      <c r="M18" s="57">
        <v>844</v>
      </c>
      <c r="N18" s="57">
        <v>518</v>
      </c>
    </row>
    <row r="19" spans="1:14" ht="15" customHeight="1" x14ac:dyDescent="0.2">
      <c r="A19" s="66" t="s">
        <v>94</v>
      </c>
      <c r="B19" s="72">
        <v>4</v>
      </c>
      <c r="C19" s="72">
        <v>10</v>
      </c>
      <c r="D19" s="75">
        <v>8</v>
      </c>
      <c r="E19" s="73">
        <v>11</v>
      </c>
      <c r="F19" s="73">
        <v>29</v>
      </c>
      <c r="G19" s="73">
        <v>25</v>
      </c>
      <c r="H19" s="73">
        <v>40</v>
      </c>
      <c r="I19" s="73">
        <v>36</v>
      </c>
      <c r="J19" s="73">
        <v>90</v>
      </c>
      <c r="K19" s="73">
        <v>82</v>
      </c>
      <c r="L19" s="73">
        <v>98</v>
      </c>
      <c r="M19" s="57">
        <v>128</v>
      </c>
      <c r="N19" s="57">
        <v>70</v>
      </c>
    </row>
    <row r="20" spans="1:14" ht="15" customHeight="1" x14ac:dyDescent="0.2">
      <c r="A20" s="66" t="s">
        <v>95</v>
      </c>
      <c r="B20" s="72">
        <v>0</v>
      </c>
      <c r="C20" s="72">
        <v>0</v>
      </c>
      <c r="D20" s="75">
        <v>0</v>
      </c>
      <c r="E20" s="73">
        <v>0</v>
      </c>
      <c r="F20" s="73">
        <v>2</v>
      </c>
      <c r="G20" s="73">
        <v>7</v>
      </c>
      <c r="H20" s="73">
        <v>5</v>
      </c>
      <c r="I20" s="73">
        <v>2</v>
      </c>
      <c r="J20" s="73">
        <v>3</v>
      </c>
      <c r="K20" s="73">
        <v>6</v>
      </c>
      <c r="L20" s="73">
        <v>4</v>
      </c>
      <c r="M20" s="57">
        <v>2</v>
      </c>
      <c r="N20" s="57">
        <v>4</v>
      </c>
    </row>
    <row r="21" spans="1:14" ht="15" customHeight="1" x14ac:dyDescent="0.2">
      <c r="A21" s="66" t="s">
        <v>96</v>
      </c>
      <c r="B21" s="72">
        <v>26</v>
      </c>
      <c r="C21" s="72">
        <v>22</v>
      </c>
      <c r="D21" s="75">
        <v>18</v>
      </c>
      <c r="E21" s="73">
        <v>13</v>
      </c>
      <c r="F21" s="73">
        <v>11</v>
      </c>
      <c r="G21" s="73">
        <v>18</v>
      </c>
      <c r="H21" s="73">
        <v>11</v>
      </c>
      <c r="I21" s="73">
        <v>9</v>
      </c>
      <c r="J21" s="73">
        <v>7</v>
      </c>
      <c r="K21" s="73">
        <v>11</v>
      </c>
      <c r="L21" s="73">
        <v>9</v>
      </c>
      <c r="M21" s="57">
        <v>3</v>
      </c>
      <c r="N21" s="57">
        <v>7</v>
      </c>
    </row>
    <row r="22" spans="1:14" ht="15" customHeight="1" x14ac:dyDescent="0.2">
      <c r="A22" s="66" t="s">
        <v>97</v>
      </c>
      <c r="B22" s="72">
        <v>34</v>
      </c>
      <c r="C22" s="72">
        <v>36</v>
      </c>
      <c r="D22" s="75">
        <v>31</v>
      </c>
      <c r="E22" s="73">
        <v>45</v>
      </c>
      <c r="F22" s="73">
        <v>45</v>
      </c>
      <c r="G22" s="73">
        <v>94</v>
      </c>
      <c r="H22" s="73">
        <v>123</v>
      </c>
      <c r="I22" s="73">
        <v>176</v>
      </c>
      <c r="J22" s="73">
        <v>278</v>
      </c>
      <c r="K22" s="73">
        <v>375</v>
      </c>
      <c r="L22" s="73">
        <v>462</v>
      </c>
      <c r="M22" s="57">
        <v>411</v>
      </c>
      <c r="N22" s="57">
        <v>386</v>
      </c>
    </row>
    <row r="23" spans="1:14" ht="15" customHeight="1" x14ac:dyDescent="0.2">
      <c r="A23" s="66" t="s">
        <v>1023</v>
      </c>
      <c r="B23" s="72">
        <v>20</v>
      </c>
      <c r="C23" s="72">
        <v>48</v>
      </c>
      <c r="D23" s="75">
        <v>41</v>
      </c>
      <c r="E23" s="73">
        <v>46</v>
      </c>
      <c r="F23" s="73">
        <v>45</v>
      </c>
      <c r="G23" s="73">
        <v>40</v>
      </c>
      <c r="H23" s="73">
        <v>45</v>
      </c>
      <c r="I23" s="73">
        <v>40</v>
      </c>
      <c r="J23" s="73">
        <v>65</v>
      </c>
      <c r="K23" s="73">
        <v>68</v>
      </c>
      <c r="L23" s="73">
        <v>56</v>
      </c>
      <c r="M23" s="57">
        <v>67</v>
      </c>
      <c r="N23" s="57">
        <v>59</v>
      </c>
    </row>
    <row r="24" spans="1:14" ht="15" customHeight="1" x14ac:dyDescent="0.2">
      <c r="A24" s="66" t="s">
        <v>98</v>
      </c>
      <c r="B24" s="72">
        <v>94</v>
      </c>
      <c r="C24" s="72">
        <v>124</v>
      </c>
      <c r="D24" s="75">
        <v>161</v>
      </c>
      <c r="E24" s="73">
        <v>106</v>
      </c>
      <c r="F24" s="73">
        <v>85</v>
      </c>
      <c r="G24" s="73">
        <v>122</v>
      </c>
      <c r="H24" s="73">
        <v>154</v>
      </c>
      <c r="I24" s="73">
        <v>205</v>
      </c>
      <c r="J24" s="73">
        <v>212</v>
      </c>
      <c r="K24" s="73">
        <v>188</v>
      </c>
      <c r="L24" s="73">
        <v>194</v>
      </c>
      <c r="M24" s="57">
        <v>188</v>
      </c>
      <c r="N24" s="57">
        <v>165</v>
      </c>
    </row>
    <row r="25" spans="1:14" ht="15" customHeight="1" x14ac:dyDescent="0.2">
      <c r="A25" s="66" t="s">
        <v>1024</v>
      </c>
      <c r="B25" s="72">
        <v>0</v>
      </c>
      <c r="C25" s="72">
        <v>0</v>
      </c>
      <c r="D25" s="75">
        <v>0</v>
      </c>
      <c r="E25" s="73">
        <v>1</v>
      </c>
      <c r="F25" s="73">
        <v>6</v>
      </c>
      <c r="G25" s="73">
        <v>10</v>
      </c>
      <c r="H25" s="73">
        <v>94</v>
      </c>
      <c r="I25" s="73">
        <v>38</v>
      </c>
      <c r="J25" s="73">
        <v>60</v>
      </c>
      <c r="K25" s="73">
        <v>23</v>
      </c>
      <c r="L25" s="73">
        <v>8</v>
      </c>
      <c r="M25" s="57">
        <v>2</v>
      </c>
      <c r="N25" s="57">
        <v>1</v>
      </c>
    </row>
    <row r="26" spans="1:14" ht="15" customHeight="1" x14ac:dyDescent="0.2">
      <c r="A26" s="66" t="s">
        <v>1025</v>
      </c>
      <c r="B26" s="72">
        <v>65</v>
      </c>
      <c r="C26" s="72">
        <v>87</v>
      </c>
      <c r="D26" s="75">
        <v>86</v>
      </c>
      <c r="E26" s="73">
        <v>81</v>
      </c>
      <c r="F26" s="73">
        <v>72</v>
      </c>
      <c r="G26" s="73">
        <v>95</v>
      </c>
      <c r="H26" s="73">
        <v>115</v>
      </c>
      <c r="I26" s="73">
        <v>101</v>
      </c>
      <c r="J26" s="73">
        <v>134</v>
      </c>
      <c r="K26" s="73">
        <v>118</v>
      </c>
      <c r="L26" s="73">
        <v>151</v>
      </c>
      <c r="M26" s="57">
        <v>137</v>
      </c>
      <c r="N26" s="57">
        <v>102</v>
      </c>
    </row>
    <row r="27" spans="1:14" ht="15" customHeight="1" x14ac:dyDescent="0.2">
      <c r="A27" s="66" t="s">
        <v>99</v>
      </c>
      <c r="B27" s="72">
        <v>0</v>
      </c>
      <c r="C27" s="72">
        <v>9</v>
      </c>
      <c r="D27" s="75">
        <v>9</v>
      </c>
      <c r="E27" s="73">
        <v>17</v>
      </c>
      <c r="F27" s="73">
        <v>14</v>
      </c>
      <c r="G27" s="73">
        <v>15</v>
      </c>
      <c r="H27" s="73">
        <v>29</v>
      </c>
      <c r="I27" s="73">
        <v>27</v>
      </c>
      <c r="J27" s="73">
        <v>36</v>
      </c>
      <c r="K27" s="73">
        <v>26</v>
      </c>
      <c r="L27" s="73">
        <v>40</v>
      </c>
      <c r="M27" s="57">
        <v>20</v>
      </c>
      <c r="N27" s="57">
        <v>22</v>
      </c>
    </row>
    <row r="28" spans="1:14" ht="15" customHeight="1" x14ac:dyDescent="0.2">
      <c r="A28" s="66" t="s">
        <v>100</v>
      </c>
      <c r="B28" s="72">
        <v>0</v>
      </c>
      <c r="C28" s="72">
        <v>0</v>
      </c>
      <c r="D28" s="75">
        <v>1</v>
      </c>
      <c r="E28" s="73">
        <v>8</v>
      </c>
      <c r="F28" s="73">
        <v>37</v>
      </c>
      <c r="G28" s="73">
        <v>43</v>
      </c>
      <c r="H28" s="73">
        <v>225</v>
      </c>
      <c r="I28" s="73">
        <v>300</v>
      </c>
      <c r="J28" s="73">
        <v>551</v>
      </c>
      <c r="K28" s="73">
        <v>758</v>
      </c>
      <c r="L28" s="73">
        <v>814</v>
      </c>
      <c r="M28" s="57">
        <v>774</v>
      </c>
      <c r="N28" s="57">
        <v>392</v>
      </c>
    </row>
    <row r="29" spans="1:14" ht="15" customHeight="1" x14ac:dyDescent="0.2">
      <c r="A29" s="66" t="s">
        <v>101</v>
      </c>
      <c r="B29" s="72">
        <v>1</v>
      </c>
      <c r="C29" s="72">
        <v>5</v>
      </c>
      <c r="D29" s="75">
        <v>7</v>
      </c>
      <c r="E29" s="73">
        <v>4</v>
      </c>
      <c r="F29" s="73">
        <v>5</v>
      </c>
      <c r="G29" s="73">
        <v>3</v>
      </c>
      <c r="H29" s="73">
        <v>7</v>
      </c>
      <c r="I29" s="73">
        <v>15</v>
      </c>
      <c r="J29" s="73">
        <v>12</v>
      </c>
      <c r="K29" s="73">
        <v>25</v>
      </c>
      <c r="L29" s="73">
        <v>7</v>
      </c>
      <c r="M29" s="57">
        <v>7</v>
      </c>
      <c r="N29" s="57">
        <v>6</v>
      </c>
    </row>
    <row r="30" spans="1:14" ht="15" customHeight="1" x14ac:dyDescent="0.2">
      <c r="A30" s="66" t="s">
        <v>102</v>
      </c>
      <c r="B30" s="72">
        <v>0</v>
      </c>
      <c r="C30" s="72">
        <v>0</v>
      </c>
      <c r="D30" s="75">
        <v>0</v>
      </c>
      <c r="E30" s="73">
        <v>0</v>
      </c>
      <c r="F30" s="73">
        <v>0</v>
      </c>
      <c r="G30" s="73">
        <v>0</v>
      </c>
      <c r="H30" s="73">
        <v>0</v>
      </c>
      <c r="I30" s="73">
        <v>0</v>
      </c>
      <c r="J30" s="73">
        <v>0</v>
      </c>
      <c r="K30" s="73">
        <v>22</v>
      </c>
      <c r="L30" s="73">
        <v>36</v>
      </c>
      <c r="M30" s="57">
        <v>16</v>
      </c>
      <c r="N30" s="57">
        <v>15</v>
      </c>
    </row>
    <row r="31" spans="1:14" ht="15" customHeight="1" x14ac:dyDescent="0.2">
      <c r="A31" s="66" t="s">
        <v>103</v>
      </c>
      <c r="B31" s="72">
        <v>0</v>
      </c>
      <c r="C31" s="72">
        <v>0</v>
      </c>
      <c r="D31" s="75">
        <v>0</v>
      </c>
      <c r="E31" s="73">
        <v>0</v>
      </c>
      <c r="F31" s="73">
        <v>0</v>
      </c>
      <c r="G31" s="73">
        <v>1</v>
      </c>
      <c r="H31" s="73">
        <v>0</v>
      </c>
      <c r="I31" s="73">
        <v>0</v>
      </c>
      <c r="J31" s="73">
        <v>1</v>
      </c>
      <c r="K31" s="73">
        <v>4</v>
      </c>
      <c r="L31" s="73">
        <v>43</v>
      </c>
      <c r="M31" s="57">
        <v>41</v>
      </c>
      <c r="N31" s="57">
        <v>11</v>
      </c>
    </row>
    <row r="32" spans="1:14" ht="15" customHeight="1" x14ac:dyDescent="0.2">
      <c r="A32" s="66" t="s">
        <v>104</v>
      </c>
      <c r="B32" s="72">
        <v>16</v>
      </c>
      <c r="C32" s="72">
        <v>11</v>
      </c>
      <c r="D32" s="75">
        <v>13</v>
      </c>
      <c r="E32" s="73">
        <v>9</v>
      </c>
      <c r="F32" s="73">
        <v>10</v>
      </c>
      <c r="G32" s="73">
        <v>11</v>
      </c>
      <c r="H32" s="73">
        <v>16</v>
      </c>
      <c r="I32" s="73">
        <v>16</v>
      </c>
      <c r="J32" s="73">
        <v>16</v>
      </c>
      <c r="K32" s="73">
        <v>11</v>
      </c>
      <c r="L32" s="73">
        <v>6</v>
      </c>
      <c r="M32" s="57">
        <v>14</v>
      </c>
      <c r="N32" s="57">
        <v>15</v>
      </c>
    </row>
    <row r="33" spans="1:14" ht="15" customHeight="1" x14ac:dyDescent="0.2">
      <c r="A33" s="66" t="s">
        <v>105</v>
      </c>
      <c r="B33" s="72">
        <v>4</v>
      </c>
      <c r="C33" s="72">
        <v>10</v>
      </c>
      <c r="D33" s="75">
        <v>24</v>
      </c>
      <c r="E33" s="73">
        <v>51</v>
      </c>
      <c r="F33" s="73">
        <v>67</v>
      </c>
      <c r="G33" s="73">
        <v>102</v>
      </c>
      <c r="H33" s="73">
        <v>154</v>
      </c>
      <c r="I33" s="73">
        <v>144</v>
      </c>
      <c r="J33" s="73">
        <v>200</v>
      </c>
      <c r="K33" s="73">
        <v>198</v>
      </c>
      <c r="L33" s="73">
        <v>216</v>
      </c>
      <c r="M33" s="57">
        <v>162</v>
      </c>
      <c r="N33" s="57">
        <v>133</v>
      </c>
    </row>
    <row r="34" spans="1:14" ht="15" customHeight="1" x14ac:dyDescent="0.2">
      <c r="A34" s="66" t="s">
        <v>106</v>
      </c>
      <c r="B34" s="72">
        <v>5</v>
      </c>
      <c r="C34" s="72">
        <v>11</v>
      </c>
      <c r="D34" s="75">
        <v>29</v>
      </c>
      <c r="E34" s="73">
        <v>62</v>
      </c>
      <c r="F34" s="73">
        <v>91</v>
      </c>
      <c r="G34" s="73">
        <v>135</v>
      </c>
      <c r="H34" s="73">
        <v>212</v>
      </c>
      <c r="I34" s="73">
        <v>245</v>
      </c>
      <c r="J34" s="73">
        <v>377</v>
      </c>
      <c r="K34" s="73">
        <v>446</v>
      </c>
      <c r="L34" s="73">
        <v>503</v>
      </c>
      <c r="M34" s="57">
        <v>473</v>
      </c>
      <c r="N34" s="57">
        <v>371</v>
      </c>
    </row>
    <row r="35" spans="1:14" ht="15" customHeight="1" x14ac:dyDescent="0.2">
      <c r="A35" s="66" t="s">
        <v>107</v>
      </c>
      <c r="B35" s="72">
        <v>0</v>
      </c>
      <c r="C35" s="72">
        <v>0</v>
      </c>
      <c r="D35" s="75">
        <v>0</v>
      </c>
      <c r="E35" s="73">
        <v>1</v>
      </c>
      <c r="F35" s="73">
        <v>2</v>
      </c>
      <c r="G35" s="73">
        <v>1</v>
      </c>
      <c r="H35" s="73">
        <v>2</v>
      </c>
      <c r="I35" s="73">
        <v>2</v>
      </c>
      <c r="J35" s="73">
        <v>2</v>
      </c>
      <c r="K35" s="73">
        <v>1</v>
      </c>
      <c r="L35" s="73">
        <v>10</v>
      </c>
      <c r="M35" s="57">
        <v>7</v>
      </c>
      <c r="N35" s="57">
        <v>8</v>
      </c>
    </row>
    <row r="36" spans="1:14" ht="15" customHeight="1" x14ac:dyDescent="0.2">
      <c r="A36" s="66" t="s">
        <v>1026</v>
      </c>
      <c r="B36" s="72">
        <v>256</v>
      </c>
      <c r="C36" s="72">
        <v>207</v>
      </c>
      <c r="D36" s="75">
        <v>222</v>
      </c>
      <c r="E36" s="73">
        <v>221</v>
      </c>
      <c r="F36" s="73">
        <v>312</v>
      </c>
      <c r="G36" s="73">
        <v>349</v>
      </c>
      <c r="H36" s="73">
        <v>477</v>
      </c>
      <c r="I36" s="73">
        <v>475</v>
      </c>
      <c r="J36" s="73">
        <v>542</v>
      </c>
      <c r="K36" s="73">
        <v>653</v>
      </c>
      <c r="L36" s="73">
        <v>609</v>
      </c>
      <c r="M36" s="57">
        <v>486</v>
      </c>
      <c r="N36" s="57">
        <v>430</v>
      </c>
    </row>
    <row r="37" spans="1:14" ht="15" customHeight="1" x14ac:dyDescent="0.2">
      <c r="A37" s="66" t="s">
        <v>108</v>
      </c>
      <c r="B37" s="72">
        <v>177</v>
      </c>
      <c r="C37" s="72">
        <v>275</v>
      </c>
      <c r="D37" s="75">
        <v>241</v>
      </c>
      <c r="E37" s="73">
        <v>216</v>
      </c>
      <c r="F37" s="73">
        <v>216</v>
      </c>
      <c r="G37" s="73">
        <v>252</v>
      </c>
      <c r="H37" s="73">
        <v>366</v>
      </c>
      <c r="I37" s="73">
        <v>443</v>
      </c>
      <c r="J37" s="73">
        <v>564</v>
      </c>
      <c r="K37" s="73">
        <v>572</v>
      </c>
      <c r="L37" s="73">
        <v>710</v>
      </c>
      <c r="M37" s="57">
        <v>641</v>
      </c>
      <c r="N37" s="57">
        <v>485</v>
      </c>
    </row>
    <row r="38" spans="1:14" ht="15" customHeight="1" x14ac:dyDescent="0.2">
      <c r="A38" s="66" t="s">
        <v>109</v>
      </c>
      <c r="B38" s="72">
        <v>9</v>
      </c>
      <c r="C38" s="72">
        <v>18</v>
      </c>
      <c r="D38" s="75">
        <v>24</v>
      </c>
      <c r="E38" s="73">
        <v>26</v>
      </c>
      <c r="F38" s="73">
        <v>20</v>
      </c>
      <c r="G38" s="73">
        <v>39</v>
      </c>
      <c r="H38" s="73">
        <v>35</v>
      </c>
      <c r="I38" s="73">
        <v>65</v>
      </c>
      <c r="J38" s="73">
        <v>59</v>
      </c>
      <c r="K38" s="73">
        <v>39</v>
      </c>
      <c r="L38" s="73">
        <v>57</v>
      </c>
      <c r="M38" s="57">
        <v>43</v>
      </c>
      <c r="N38" s="57">
        <v>37</v>
      </c>
    </row>
    <row r="39" spans="1:14" ht="15" customHeight="1" x14ac:dyDescent="0.2">
      <c r="A39" s="66" t="s">
        <v>110</v>
      </c>
      <c r="B39" s="72">
        <v>7</v>
      </c>
      <c r="C39" s="72">
        <v>9</v>
      </c>
      <c r="D39" s="75">
        <v>14</v>
      </c>
      <c r="E39" s="73">
        <v>8</v>
      </c>
      <c r="F39" s="73">
        <v>5</v>
      </c>
      <c r="G39" s="73">
        <v>11</v>
      </c>
      <c r="H39" s="73">
        <v>11</v>
      </c>
      <c r="I39" s="73">
        <v>11</v>
      </c>
      <c r="J39" s="73">
        <v>15</v>
      </c>
      <c r="K39" s="73">
        <v>12</v>
      </c>
      <c r="L39" s="73">
        <v>5</v>
      </c>
      <c r="M39" s="57">
        <v>4</v>
      </c>
      <c r="N39" s="57">
        <v>9</v>
      </c>
    </row>
    <row r="40" spans="1:14" ht="15" customHeight="1" x14ac:dyDescent="0.2">
      <c r="A40" s="66" t="s">
        <v>1027</v>
      </c>
      <c r="B40" s="72">
        <v>480</v>
      </c>
      <c r="C40" s="72">
        <v>558</v>
      </c>
      <c r="D40" s="75">
        <v>531</v>
      </c>
      <c r="E40" s="73">
        <v>499</v>
      </c>
      <c r="F40" s="73">
        <v>553</v>
      </c>
      <c r="G40" s="73">
        <v>619</v>
      </c>
      <c r="H40" s="73">
        <v>776</v>
      </c>
      <c r="I40" s="73">
        <v>840</v>
      </c>
      <c r="J40" s="73">
        <v>1039</v>
      </c>
      <c r="K40" s="73">
        <v>1125</v>
      </c>
      <c r="L40" s="73">
        <v>1204</v>
      </c>
      <c r="M40" s="57">
        <v>1136</v>
      </c>
      <c r="N40" s="57">
        <v>900</v>
      </c>
    </row>
    <row r="41" spans="1:14" ht="15" customHeight="1" x14ac:dyDescent="0.2">
      <c r="A41" s="66" t="s">
        <v>111</v>
      </c>
      <c r="B41" s="72">
        <v>3</v>
      </c>
      <c r="C41" s="72">
        <v>12</v>
      </c>
      <c r="D41" s="75">
        <v>11</v>
      </c>
      <c r="E41" s="73">
        <v>9</v>
      </c>
      <c r="F41" s="73">
        <v>7</v>
      </c>
      <c r="G41" s="73">
        <v>12</v>
      </c>
      <c r="H41" s="73">
        <v>17</v>
      </c>
      <c r="I41" s="73">
        <v>20</v>
      </c>
      <c r="J41" s="73">
        <v>19</v>
      </c>
      <c r="K41" s="73">
        <v>36</v>
      </c>
      <c r="L41" s="73">
        <v>31</v>
      </c>
      <c r="M41" s="57">
        <v>34</v>
      </c>
      <c r="N41" s="57">
        <v>21</v>
      </c>
    </row>
    <row r="42" spans="1:14" ht="15" customHeight="1" x14ac:dyDescent="0.2">
      <c r="A42" s="66" t="s">
        <v>1028</v>
      </c>
      <c r="B42" s="72">
        <v>48</v>
      </c>
      <c r="C42" s="72">
        <v>45</v>
      </c>
      <c r="D42" s="75">
        <v>37</v>
      </c>
      <c r="E42" s="73">
        <v>38</v>
      </c>
      <c r="F42" s="73">
        <v>43</v>
      </c>
      <c r="G42" s="73">
        <v>36</v>
      </c>
      <c r="H42" s="73">
        <v>41</v>
      </c>
      <c r="I42" s="73">
        <v>54</v>
      </c>
      <c r="J42" s="73">
        <v>55</v>
      </c>
      <c r="K42" s="73">
        <v>50</v>
      </c>
      <c r="L42" s="73">
        <v>38</v>
      </c>
      <c r="M42" s="57">
        <v>47</v>
      </c>
      <c r="N42" s="57">
        <v>52</v>
      </c>
    </row>
    <row r="43" spans="1:14" ht="15" customHeight="1" x14ac:dyDescent="0.2">
      <c r="A43" s="66" t="s">
        <v>112</v>
      </c>
      <c r="B43" s="72">
        <v>0</v>
      </c>
      <c r="C43" s="72">
        <v>14</v>
      </c>
      <c r="D43" s="75">
        <v>20</v>
      </c>
      <c r="E43" s="73">
        <v>34</v>
      </c>
      <c r="F43" s="73">
        <v>6</v>
      </c>
      <c r="G43" s="73">
        <v>6</v>
      </c>
      <c r="H43" s="73">
        <v>6</v>
      </c>
      <c r="I43" s="73">
        <v>30</v>
      </c>
      <c r="J43" s="73">
        <v>27</v>
      </c>
      <c r="K43" s="73">
        <v>24</v>
      </c>
      <c r="L43" s="73">
        <v>43</v>
      </c>
      <c r="M43" s="57">
        <v>6</v>
      </c>
      <c r="N43" s="57">
        <v>13</v>
      </c>
    </row>
    <row r="44" spans="1:14" ht="15" customHeight="1" x14ac:dyDescent="0.2">
      <c r="A44" s="66" t="s">
        <v>113</v>
      </c>
      <c r="B44" s="72">
        <v>1</v>
      </c>
      <c r="C44" s="72">
        <v>1</v>
      </c>
      <c r="D44" s="75">
        <v>5</v>
      </c>
      <c r="E44" s="73">
        <v>12</v>
      </c>
      <c r="F44" s="73">
        <v>26</v>
      </c>
      <c r="G44" s="73">
        <v>42</v>
      </c>
      <c r="H44" s="73">
        <v>71</v>
      </c>
      <c r="I44" s="73">
        <v>121</v>
      </c>
      <c r="J44" s="73">
        <v>216</v>
      </c>
      <c r="K44" s="73">
        <v>282</v>
      </c>
      <c r="L44" s="73">
        <v>334</v>
      </c>
      <c r="M44" s="57">
        <v>342</v>
      </c>
      <c r="N44" s="57">
        <v>280</v>
      </c>
    </row>
    <row r="45" spans="1:14" ht="15" customHeight="1" x14ac:dyDescent="0.2">
      <c r="A45" s="66" t="s">
        <v>114</v>
      </c>
      <c r="B45" s="72">
        <v>5</v>
      </c>
      <c r="C45" s="72">
        <v>11</v>
      </c>
      <c r="D45" s="75">
        <v>15</v>
      </c>
      <c r="E45" s="73">
        <v>18</v>
      </c>
      <c r="F45" s="73">
        <v>17</v>
      </c>
      <c r="G45" s="73">
        <v>13</v>
      </c>
      <c r="H45" s="73">
        <v>15</v>
      </c>
      <c r="I45" s="73">
        <v>20</v>
      </c>
      <c r="J45" s="73">
        <v>29</v>
      </c>
      <c r="K45" s="73">
        <v>18</v>
      </c>
      <c r="L45" s="73">
        <v>23</v>
      </c>
      <c r="M45" s="57">
        <v>20</v>
      </c>
      <c r="N45" s="57">
        <v>32</v>
      </c>
    </row>
    <row r="46" spans="1:14" ht="15" customHeight="1" x14ac:dyDescent="0.2">
      <c r="A46" s="66" t="s">
        <v>115</v>
      </c>
      <c r="B46" s="72">
        <v>5</v>
      </c>
      <c r="C46" s="72">
        <v>16</v>
      </c>
      <c r="D46" s="75">
        <v>11</v>
      </c>
      <c r="E46" s="73">
        <v>8</v>
      </c>
      <c r="F46" s="73">
        <v>10</v>
      </c>
      <c r="G46" s="73">
        <v>13</v>
      </c>
      <c r="H46" s="73">
        <v>9</v>
      </c>
      <c r="I46" s="73">
        <v>12</v>
      </c>
      <c r="J46" s="73">
        <v>8</v>
      </c>
      <c r="K46" s="73">
        <v>13</v>
      </c>
      <c r="L46" s="73">
        <v>10</v>
      </c>
      <c r="M46" s="57">
        <v>19</v>
      </c>
      <c r="N46" s="57">
        <v>17</v>
      </c>
    </row>
    <row r="47" spans="1:14" ht="15" customHeight="1" x14ac:dyDescent="0.2">
      <c r="A47" s="66" t="s">
        <v>116</v>
      </c>
      <c r="B47" s="72">
        <v>6</v>
      </c>
      <c r="C47" s="72">
        <v>3</v>
      </c>
      <c r="D47" s="75">
        <v>6</v>
      </c>
      <c r="E47" s="73">
        <v>7</v>
      </c>
      <c r="F47" s="73">
        <v>11</v>
      </c>
      <c r="G47" s="73">
        <v>13</v>
      </c>
      <c r="H47" s="73">
        <v>16</v>
      </c>
      <c r="I47" s="73">
        <v>16</v>
      </c>
      <c r="J47" s="73">
        <v>19</v>
      </c>
      <c r="K47" s="73">
        <v>10</v>
      </c>
      <c r="L47" s="73">
        <v>11</v>
      </c>
      <c r="M47" s="57">
        <v>15</v>
      </c>
      <c r="N47" s="57">
        <v>14</v>
      </c>
    </row>
    <row r="48" spans="1:14" ht="15" customHeight="1" x14ac:dyDescent="0.2">
      <c r="A48" s="66" t="s">
        <v>117</v>
      </c>
      <c r="B48" s="72">
        <v>40</v>
      </c>
      <c r="C48" s="72">
        <v>34</v>
      </c>
      <c r="D48" s="75">
        <v>48</v>
      </c>
      <c r="E48" s="73">
        <v>64</v>
      </c>
      <c r="F48" s="73">
        <v>38</v>
      </c>
      <c r="G48" s="73">
        <v>53</v>
      </c>
      <c r="H48" s="73">
        <v>64</v>
      </c>
      <c r="I48" s="73">
        <v>60</v>
      </c>
      <c r="J48" s="73">
        <v>57</v>
      </c>
      <c r="K48" s="73">
        <v>57</v>
      </c>
      <c r="L48" s="73">
        <v>69</v>
      </c>
      <c r="M48" s="57">
        <v>58</v>
      </c>
      <c r="N48" s="57">
        <v>62</v>
      </c>
    </row>
    <row r="49" spans="1:16" ht="15" customHeight="1" x14ac:dyDescent="0.2">
      <c r="A49" s="66" t="s">
        <v>118</v>
      </c>
      <c r="B49" s="72">
        <v>13</v>
      </c>
      <c r="C49" s="72">
        <v>12</v>
      </c>
      <c r="D49" s="75">
        <v>11</v>
      </c>
      <c r="E49" s="73">
        <v>7</v>
      </c>
      <c r="F49" s="73">
        <v>7</v>
      </c>
      <c r="G49" s="73">
        <v>12</v>
      </c>
      <c r="H49" s="73">
        <v>9</v>
      </c>
      <c r="I49" s="73">
        <v>14</v>
      </c>
      <c r="J49" s="73">
        <v>19</v>
      </c>
      <c r="K49" s="73">
        <v>17</v>
      </c>
      <c r="L49" s="73">
        <v>10</v>
      </c>
      <c r="M49" s="57">
        <v>12</v>
      </c>
      <c r="N49" s="57">
        <v>21</v>
      </c>
    </row>
    <row r="50" spans="1:16" ht="15" customHeight="1" x14ac:dyDescent="0.2">
      <c r="A50" s="66" t="s">
        <v>119</v>
      </c>
      <c r="B50" s="72">
        <v>12</v>
      </c>
      <c r="C50" s="72">
        <v>14</v>
      </c>
      <c r="D50" s="75">
        <v>16</v>
      </c>
      <c r="E50" s="73">
        <v>16</v>
      </c>
      <c r="F50" s="73">
        <v>9</v>
      </c>
      <c r="G50" s="73">
        <v>20</v>
      </c>
      <c r="H50" s="73">
        <v>22</v>
      </c>
      <c r="I50" s="73">
        <v>29</v>
      </c>
      <c r="J50" s="73">
        <v>24</v>
      </c>
      <c r="K50" s="73">
        <v>20</v>
      </c>
      <c r="L50" s="73">
        <v>26</v>
      </c>
      <c r="M50" s="57">
        <v>36</v>
      </c>
      <c r="N50" s="57">
        <v>25</v>
      </c>
    </row>
    <row r="51" spans="1:16" ht="15" customHeight="1" x14ac:dyDescent="0.2">
      <c r="A51" s="66" t="s">
        <v>120</v>
      </c>
      <c r="B51" s="72">
        <v>40</v>
      </c>
      <c r="C51" s="72">
        <v>28</v>
      </c>
      <c r="D51" s="75">
        <v>30</v>
      </c>
      <c r="E51" s="73">
        <v>22</v>
      </c>
      <c r="F51" s="73">
        <v>37</v>
      </c>
      <c r="G51" s="73">
        <v>32</v>
      </c>
      <c r="H51" s="73">
        <v>40</v>
      </c>
      <c r="I51" s="73">
        <v>27</v>
      </c>
      <c r="J51" s="73">
        <v>35</v>
      </c>
      <c r="K51" s="73">
        <v>53</v>
      </c>
      <c r="L51" s="73">
        <v>27</v>
      </c>
      <c r="M51" s="57">
        <v>28</v>
      </c>
      <c r="N51" s="57">
        <v>34</v>
      </c>
    </row>
    <row r="52" spans="1:16" ht="15" customHeight="1" x14ac:dyDescent="0.2">
      <c r="A52" s="66"/>
      <c r="B52" s="72"/>
      <c r="C52" s="72"/>
      <c r="D52" s="75"/>
      <c r="E52" s="73"/>
      <c r="F52" s="73"/>
      <c r="G52" s="73"/>
      <c r="H52" s="73"/>
      <c r="I52" s="73"/>
      <c r="J52" s="73"/>
      <c r="K52" s="73"/>
      <c r="L52" s="73"/>
    </row>
    <row r="53" spans="1:16" ht="15" customHeight="1" x14ac:dyDescent="0.2">
      <c r="A53" s="66" t="s">
        <v>121</v>
      </c>
      <c r="B53" s="72">
        <v>151</v>
      </c>
      <c r="C53" s="75">
        <v>148</v>
      </c>
      <c r="D53" s="75">
        <v>136</v>
      </c>
      <c r="E53" s="73">
        <v>129</v>
      </c>
      <c r="F53" s="73">
        <v>116</v>
      </c>
      <c r="G53" s="73">
        <v>123</v>
      </c>
      <c r="H53" s="73">
        <v>135</v>
      </c>
      <c r="I53" s="73">
        <v>107</v>
      </c>
      <c r="J53" s="73">
        <v>172</v>
      </c>
      <c r="K53" s="73">
        <v>158</v>
      </c>
      <c r="L53" s="73">
        <v>183</v>
      </c>
      <c r="M53" s="57">
        <v>162</v>
      </c>
      <c r="N53" s="57">
        <v>128</v>
      </c>
    </row>
    <row r="54" spans="1:16" x14ac:dyDescent="0.2">
      <c r="A54" s="77"/>
      <c r="B54" s="77"/>
      <c r="C54" s="77"/>
      <c r="D54" s="77"/>
      <c r="E54" s="77"/>
      <c r="F54" s="77"/>
      <c r="G54" s="77"/>
      <c r="H54" s="77"/>
      <c r="I54" s="77"/>
      <c r="J54" s="77"/>
      <c r="K54" s="77"/>
      <c r="L54" s="77"/>
      <c r="M54" s="77"/>
      <c r="N54" s="77"/>
      <c r="O54" s="66"/>
      <c r="P54" s="66"/>
    </row>
    <row r="55" spans="1:16" x14ac:dyDescent="0.2">
      <c r="A55" s="66"/>
      <c r="B55" s="66"/>
      <c r="C55" s="66"/>
    </row>
    <row r="56" spans="1:16" s="80" customFormat="1" ht="11.25" customHeight="1" x14ac:dyDescent="0.2">
      <c r="A56" s="78" t="s">
        <v>4</v>
      </c>
      <c r="B56" s="79"/>
      <c r="C56" s="79"/>
    </row>
    <row r="57" spans="1:16" s="80" customFormat="1" ht="11.25" customHeight="1" x14ac:dyDescent="0.2">
      <c r="A57" s="265" t="s">
        <v>122</v>
      </c>
      <c r="B57" s="265"/>
      <c r="C57" s="265"/>
      <c r="D57" s="265"/>
      <c r="E57" s="265"/>
      <c r="F57" s="265"/>
      <c r="G57" s="265"/>
      <c r="H57" s="265"/>
      <c r="I57" s="265"/>
      <c r="J57" s="265"/>
      <c r="K57" s="265"/>
      <c r="L57" s="265"/>
      <c r="M57" s="265"/>
      <c r="N57" s="265"/>
    </row>
    <row r="58" spans="1:16" s="80" customFormat="1" ht="11.25" x14ac:dyDescent="0.2">
      <c r="A58" s="265"/>
      <c r="B58" s="265"/>
      <c r="C58" s="265"/>
      <c r="D58" s="265"/>
      <c r="E58" s="265"/>
      <c r="F58" s="265"/>
      <c r="G58" s="265"/>
      <c r="H58" s="265"/>
      <c r="I58" s="265"/>
      <c r="J58" s="265"/>
      <c r="K58" s="265"/>
      <c r="L58" s="265"/>
      <c r="M58" s="265"/>
      <c r="N58" s="265"/>
    </row>
    <row r="59" spans="1:16" s="80" customFormat="1" ht="11.25" x14ac:dyDescent="0.2">
      <c r="A59" s="265"/>
      <c r="B59" s="265"/>
      <c r="C59" s="265"/>
      <c r="D59" s="265"/>
      <c r="E59" s="265"/>
      <c r="F59" s="265"/>
      <c r="G59" s="265"/>
      <c r="H59" s="265"/>
      <c r="I59" s="265"/>
      <c r="J59" s="265"/>
      <c r="K59" s="265"/>
      <c r="L59" s="265"/>
      <c r="M59" s="265"/>
      <c r="N59" s="265"/>
    </row>
    <row r="60" spans="1:16" s="80" customFormat="1" ht="11.25" x14ac:dyDescent="0.2">
      <c r="A60" s="265"/>
      <c r="B60" s="265"/>
      <c r="C60" s="265"/>
      <c r="D60" s="265"/>
      <c r="E60" s="265"/>
      <c r="F60" s="265"/>
      <c r="G60" s="265"/>
      <c r="H60" s="265"/>
      <c r="I60" s="265"/>
      <c r="J60" s="265"/>
      <c r="K60" s="265"/>
      <c r="L60" s="265"/>
      <c r="M60" s="265"/>
      <c r="N60" s="265"/>
    </row>
    <row r="61" spans="1:16" s="80" customFormat="1" ht="11.25" customHeight="1" x14ac:dyDescent="0.2">
      <c r="A61" s="265" t="s">
        <v>123</v>
      </c>
      <c r="B61" s="265"/>
      <c r="C61" s="265"/>
      <c r="D61" s="265"/>
      <c r="E61" s="265"/>
      <c r="F61" s="265"/>
      <c r="G61" s="265"/>
      <c r="H61" s="265"/>
      <c r="I61" s="265"/>
      <c r="J61" s="265"/>
      <c r="K61" s="265"/>
      <c r="L61" s="265"/>
      <c r="M61" s="265"/>
      <c r="N61" s="265"/>
    </row>
    <row r="62" spans="1:16" s="80" customFormat="1" ht="11.25" customHeight="1" x14ac:dyDescent="0.2">
      <c r="A62" s="265" t="s">
        <v>124</v>
      </c>
      <c r="B62" s="265"/>
      <c r="C62" s="265"/>
      <c r="D62" s="265"/>
      <c r="E62" s="265"/>
      <c r="F62" s="265"/>
      <c r="G62" s="265"/>
      <c r="H62" s="265"/>
      <c r="I62" s="265"/>
      <c r="J62" s="265"/>
      <c r="K62" s="265"/>
      <c r="L62" s="265"/>
      <c r="M62" s="265"/>
      <c r="N62" s="265"/>
    </row>
    <row r="63" spans="1:16" s="80" customFormat="1" ht="11.25" customHeight="1" x14ac:dyDescent="0.2">
      <c r="A63" s="265" t="s">
        <v>125</v>
      </c>
      <c r="B63" s="265"/>
      <c r="C63" s="265"/>
      <c r="D63" s="265"/>
      <c r="E63" s="265"/>
      <c r="F63" s="265"/>
      <c r="G63" s="265"/>
      <c r="H63" s="265"/>
      <c r="I63" s="265"/>
      <c r="J63" s="265"/>
      <c r="K63" s="265"/>
      <c r="L63" s="265"/>
      <c r="M63" s="265"/>
      <c r="N63" s="265"/>
    </row>
    <row r="64" spans="1:16" s="80" customFormat="1" ht="11.25" customHeight="1" x14ac:dyDescent="0.2">
      <c r="A64" s="265"/>
      <c r="B64" s="265"/>
      <c r="C64" s="265"/>
      <c r="D64" s="265"/>
      <c r="E64" s="265"/>
      <c r="F64" s="265"/>
      <c r="G64" s="265"/>
      <c r="H64" s="265"/>
      <c r="I64" s="265"/>
      <c r="J64" s="265"/>
      <c r="K64" s="265"/>
      <c r="L64" s="265"/>
      <c r="M64" s="265"/>
      <c r="N64" s="265"/>
    </row>
    <row r="65" spans="1:20" s="80" customFormat="1" ht="11.25" customHeight="1" x14ac:dyDescent="0.2">
      <c r="A65" s="266" t="s">
        <v>126</v>
      </c>
      <c r="B65" s="266"/>
      <c r="C65" s="266"/>
      <c r="D65" s="266"/>
      <c r="E65" s="266"/>
      <c r="F65" s="266"/>
      <c r="G65" s="266"/>
      <c r="H65" s="266"/>
      <c r="I65" s="266"/>
      <c r="J65" s="266"/>
      <c r="K65" s="266"/>
      <c r="L65" s="266"/>
      <c r="M65" s="266"/>
      <c r="N65" s="266"/>
      <c r="O65" s="82"/>
    </row>
    <row r="66" spans="1:20" s="80" customFormat="1" ht="11.25" customHeight="1" x14ac:dyDescent="0.2">
      <c r="A66" s="266" t="s">
        <v>127</v>
      </c>
      <c r="B66" s="266"/>
      <c r="C66" s="266"/>
      <c r="D66" s="266"/>
      <c r="E66" s="266"/>
      <c r="F66" s="266"/>
      <c r="G66" s="266"/>
      <c r="H66" s="266"/>
      <c r="I66" s="266"/>
      <c r="J66" s="266"/>
      <c r="K66" s="266"/>
      <c r="L66" s="266"/>
      <c r="M66" s="266"/>
      <c r="N66" s="266"/>
      <c r="O66" s="83"/>
    </row>
    <row r="67" spans="1:20" s="80" customFormat="1" ht="11.25" customHeight="1" x14ac:dyDescent="0.2">
      <c r="A67" s="266" t="s">
        <v>128</v>
      </c>
      <c r="B67" s="266"/>
      <c r="C67" s="266"/>
      <c r="D67" s="266"/>
      <c r="E67" s="266"/>
      <c r="F67" s="266"/>
      <c r="G67" s="266"/>
      <c r="H67" s="266"/>
      <c r="I67" s="266"/>
      <c r="J67" s="266"/>
      <c r="K67" s="266"/>
      <c r="L67" s="266"/>
      <c r="M67" s="266"/>
      <c r="N67" s="266"/>
    </row>
    <row r="68" spans="1:20" s="80" customFormat="1" ht="11.25" customHeight="1" x14ac:dyDescent="0.2">
      <c r="A68" s="267" t="s">
        <v>129</v>
      </c>
      <c r="B68" s="267"/>
      <c r="C68" s="267"/>
      <c r="D68" s="267"/>
      <c r="E68" s="267"/>
      <c r="F68" s="267"/>
      <c r="G68" s="267"/>
      <c r="H68" s="267"/>
      <c r="I68" s="267"/>
      <c r="J68" s="267"/>
      <c r="K68" s="267"/>
      <c r="L68" s="267"/>
      <c r="M68" s="267"/>
      <c r="N68" s="267"/>
    </row>
    <row r="69" spans="1:20" s="80" customFormat="1" ht="11.25" customHeight="1" x14ac:dyDescent="0.2">
      <c r="A69" s="267"/>
      <c r="B69" s="267"/>
      <c r="C69" s="267"/>
      <c r="D69" s="267"/>
      <c r="E69" s="267"/>
      <c r="F69" s="267"/>
      <c r="G69" s="267"/>
      <c r="H69" s="267"/>
      <c r="I69" s="267"/>
      <c r="J69" s="267"/>
      <c r="K69" s="267"/>
      <c r="L69" s="267"/>
      <c r="M69" s="267"/>
      <c r="N69" s="267"/>
    </row>
    <row r="70" spans="1:20" s="80" customFormat="1" ht="11.25" customHeight="1" x14ac:dyDescent="0.2">
      <c r="A70" s="266" t="s">
        <v>130</v>
      </c>
      <c r="B70" s="266"/>
      <c r="C70" s="266"/>
      <c r="D70" s="266"/>
      <c r="E70" s="266"/>
      <c r="F70" s="266"/>
      <c r="G70" s="266"/>
      <c r="H70" s="266"/>
      <c r="I70" s="266"/>
      <c r="J70" s="266"/>
      <c r="K70" s="266"/>
      <c r="L70" s="266"/>
      <c r="M70" s="266"/>
      <c r="N70" s="266"/>
    </row>
    <row r="71" spans="1:20" s="80" customFormat="1" ht="11.25" customHeight="1" x14ac:dyDescent="0.2">
      <c r="A71" s="266" t="s">
        <v>131</v>
      </c>
      <c r="B71" s="266"/>
      <c r="C71" s="266"/>
      <c r="D71" s="266"/>
      <c r="E71" s="266"/>
      <c r="F71" s="266"/>
      <c r="G71" s="266"/>
      <c r="H71" s="266"/>
      <c r="I71" s="266"/>
      <c r="J71" s="266"/>
      <c r="K71" s="266"/>
      <c r="L71" s="266"/>
      <c r="M71" s="266"/>
      <c r="N71" s="266"/>
    </row>
    <row r="72" spans="1:20" s="80" customFormat="1" ht="11.25" customHeight="1" x14ac:dyDescent="0.2">
      <c r="A72" s="266" t="s">
        <v>132</v>
      </c>
      <c r="B72" s="266"/>
      <c r="C72" s="266"/>
      <c r="D72" s="266"/>
      <c r="E72" s="266"/>
      <c r="F72" s="266"/>
      <c r="G72" s="266"/>
      <c r="H72" s="266"/>
      <c r="I72" s="266"/>
      <c r="J72" s="266"/>
      <c r="K72" s="266"/>
      <c r="L72" s="266"/>
      <c r="M72" s="266"/>
      <c r="N72" s="266"/>
    </row>
    <row r="73" spans="1:20" s="80" customFormat="1" ht="25.5" customHeight="1" x14ac:dyDescent="0.2">
      <c r="A73" s="267" t="s">
        <v>133</v>
      </c>
      <c r="B73" s="267"/>
      <c r="C73" s="267"/>
      <c r="D73" s="267"/>
      <c r="E73" s="267"/>
      <c r="F73" s="267"/>
      <c r="G73" s="267"/>
      <c r="H73" s="267"/>
      <c r="I73" s="267"/>
      <c r="J73" s="267"/>
      <c r="K73" s="267"/>
      <c r="L73" s="267"/>
      <c r="M73" s="267"/>
      <c r="N73" s="267"/>
      <c r="O73" s="84"/>
      <c r="P73" s="84"/>
      <c r="Q73" s="84"/>
      <c r="R73" s="84"/>
      <c r="S73" s="84"/>
      <c r="T73" s="84"/>
    </row>
    <row r="74" spans="1:20" s="80" customFormat="1" ht="11.25" customHeight="1" x14ac:dyDescent="0.2">
      <c r="A74" s="266" t="s">
        <v>134</v>
      </c>
      <c r="B74" s="266"/>
      <c r="C74" s="266"/>
      <c r="D74" s="266"/>
      <c r="E74" s="266"/>
      <c r="F74" s="266"/>
      <c r="G74" s="266"/>
      <c r="H74" s="266"/>
      <c r="I74" s="266"/>
      <c r="J74" s="266"/>
      <c r="K74" s="266"/>
      <c r="L74" s="266"/>
      <c r="M74" s="266"/>
      <c r="N74" s="266"/>
    </row>
    <row r="75" spans="1:20" s="80" customFormat="1" ht="11.25" customHeight="1" x14ac:dyDescent="0.2">
      <c r="A75" s="266" t="s">
        <v>135</v>
      </c>
      <c r="B75" s="266"/>
      <c r="C75" s="266"/>
      <c r="D75" s="266"/>
      <c r="E75" s="266"/>
      <c r="F75" s="266"/>
      <c r="G75" s="266"/>
      <c r="H75" s="266"/>
      <c r="I75" s="266"/>
      <c r="J75" s="266"/>
      <c r="K75" s="266"/>
      <c r="L75" s="266"/>
      <c r="M75" s="266"/>
      <c r="N75" s="266"/>
    </row>
    <row r="76" spans="1:20" s="80" customFormat="1" ht="11.25" customHeight="1" x14ac:dyDescent="0.2">
      <c r="A76" s="265" t="s">
        <v>136</v>
      </c>
      <c r="B76" s="265"/>
      <c r="C76" s="265"/>
      <c r="D76" s="265"/>
      <c r="E76" s="265"/>
      <c r="F76" s="265"/>
      <c r="G76" s="265"/>
      <c r="H76" s="265"/>
      <c r="I76" s="265"/>
      <c r="J76" s="265"/>
      <c r="K76" s="265"/>
      <c r="L76" s="265"/>
      <c r="M76" s="265"/>
      <c r="N76" s="265"/>
    </row>
    <row r="77" spans="1:20" s="80" customFormat="1" ht="11.25" customHeight="1" x14ac:dyDescent="0.2">
      <c r="A77" s="85" t="s">
        <v>137</v>
      </c>
      <c r="B77" s="79"/>
      <c r="C77" s="79"/>
    </row>
    <row r="78" spans="1:20" s="80" customFormat="1" ht="11.25" customHeight="1" x14ac:dyDescent="0.2">
      <c r="A78" s="49" t="s">
        <v>12</v>
      </c>
      <c r="B78" s="79"/>
      <c r="C78" s="79"/>
    </row>
    <row r="80" spans="1:20" ht="104.25" customHeight="1" x14ac:dyDescent="0.2"/>
  </sheetData>
  <mergeCells count="29">
    <mergeCell ref="A57:N60"/>
    <mergeCell ref="A75:N75"/>
    <mergeCell ref="A76:N76"/>
    <mergeCell ref="M4:M6"/>
    <mergeCell ref="A68:N69"/>
    <mergeCell ref="A70:N70"/>
    <mergeCell ref="A71:N71"/>
    <mergeCell ref="A72:N72"/>
    <mergeCell ref="A73:N73"/>
    <mergeCell ref="A74:N74"/>
    <mergeCell ref="A61:N61"/>
    <mergeCell ref="A62:N62"/>
    <mergeCell ref="A63:N64"/>
    <mergeCell ref="A65:N65"/>
    <mergeCell ref="A66:N66"/>
    <mergeCell ref="A67:N67"/>
    <mergeCell ref="A4:A6"/>
    <mergeCell ref="B4:B6"/>
    <mergeCell ref="C4:C6"/>
    <mergeCell ref="D4:D6"/>
    <mergeCell ref="E4:E6"/>
    <mergeCell ref="L4:L6"/>
    <mergeCell ref="N4:N6"/>
    <mergeCell ref="I4:I6"/>
    <mergeCell ref="F4:F6"/>
    <mergeCell ref="G4:G6"/>
    <mergeCell ref="H4:H6"/>
    <mergeCell ref="J4:J6"/>
    <mergeCell ref="K4:K6"/>
  </mergeCells>
  <hyperlinks>
    <hyperlink ref="I1" location="Contents!A1" display="back to contents" xr:uid="{9E14F8F0-92D5-4E43-A80C-6E6B72A3FF0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1ACF5-874F-4550-89FF-CCCD3D4A2B7C}">
  <dimension ref="A1:K64"/>
  <sheetViews>
    <sheetView workbookViewId="0"/>
  </sheetViews>
  <sheetFormatPr defaultColWidth="7.5703125" defaultRowHeight="12.75" x14ac:dyDescent="0.2"/>
  <cols>
    <col min="1" max="1" width="16.85546875" style="27" customWidth="1"/>
    <col min="2" max="2" width="15.5703125" style="27" customWidth="1"/>
    <col min="3" max="3" width="17.7109375" style="27" customWidth="1"/>
    <col min="4" max="5" width="14.5703125" style="27" customWidth="1"/>
    <col min="6" max="6" width="3.28515625" style="27" customWidth="1"/>
    <col min="7" max="7" width="30.85546875" style="27" customWidth="1"/>
    <col min="8" max="9" width="7.5703125" style="27"/>
    <col min="10" max="10" width="29.140625" style="27" customWidth="1"/>
    <col min="11" max="16384" width="7.5703125" style="27"/>
  </cols>
  <sheetData>
    <row r="1" spans="1:11" s="24" customFormat="1" ht="18" customHeight="1" x14ac:dyDescent="0.25">
      <c r="A1" s="86" t="s">
        <v>986</v>
      </c>
      <c r="B1" s="87"/>
      <c r="C1" s="87"/>
      <c r="D1" s="87"/>
      <c r="E1" s="87"/>
      <c r="G1" s="88"/>
      <c r="H1" s="88"/>
      <c r="I1" s="89"/>
      <c r="K1" s="52" t="s">
        <v>0</v>
      </c>
    </row>
    <row r="2" spans="1:11" s="25" customFormat="1" ht="18" customHeight="1" x14ac:dyDescent="0.2">
      <c r="A2" s="44"/>
      <c r="B2" s="44"/>
      <c r="C2" s="44"/>
      <c r="D2" s="44"/>
      <c r="E2" s="44"/>
      <c r="F2" s="24"/>
      <c r="G2" s="26"/>
      <c r="H2" s="26"/>
      <c r="I2" s="7"/>
    </row>
    <row r="3" spans="1:11" ht="42.75" customHeight="1" x14ac:dyDescent="0.2">
      <c r="A3" s="268" t="s">
        <v>969</v>
      </c>
      <c r="B3" s="268"/>
      <c r="C3" s="268"/>
      <c r="D3" s="268"/>
      <c r="E3" s="268"/>
    </row>
    <row r="4" spans="1:11" ht="14.25" customHeight="1" x14ac:dyDescent="0.2">
      <c r="B4" s="269" t="s">
        <v>972</v>
      </c>
      <c r="C4" s="269"/>
      <c r="D4" s="269"/>
      <c r="E4" s="28"/>
      <c r="F4" s="28"/>
    </row>
    <row r="5" spans="1:11" ht="30.6" customHeight="1" x14ac:dyDescent="0.2">
      <c r="A5" s="22" t="s">
        <v>964</v>
      </c>
      <c r="B5" s="23" t="s">
        <v>970</v>
      </c>
      <c r="C5" s="23" t="s">
        <v>971</v>
      </c>
      <c r="D5" s="23" t="s">
        <v>916</v>
      </c>
      <c r="E5" s="29"/>
      <c r="F5" s="30"/>
    </row>
    <row r="6" spans="1:11" x14ac:dyDescent="0.2">
      <c r="A6" s="27" t="s">
        <v>917</v>
      </c>
      <c r="B6" s="31">
        <v>149</v>
      </c>
      <c r="C6" s="32">
        <v>20</v>
      </c>
      <c r="D6" s="27">
        <v>2019</v>
      </c>
    </row>
    <row r="7" spans="1:11" x14ac:dyDescent="0.2">
      <c r="A7" s="27" t="s">
        <v>918</v>
      </c>
      <c r="B7" s="31">
        <v>18</v>
      </c>
      <c r="C7" s="32">
        <v>4</v>
      </c>
      <c r="D7" s="27">
        <v>2021</v>
      </c>
    </row>
    <row r="8" spans="1:11" x14ac:dyDescent="0.2">
      <c r="A8" s="27" t="s">
        <v>919</v>
      </c>
      <c r="B8" s="31">
        <v>53</v>
      </c>
      <c r="C8" s="32">
        <v>8</v>
      </c>
      <c r="D8" s="27">
        <v>2021</v>
      </c>
    </row>
    <row r="9" spans="1:11" x14ac:dyDescent="0.2">
      <c r="A9" s="27" t="s">
        <v>920</v>
      </c>
      <c r="B9" s="33">
        <v>164</v>
      </c>
      <c r="C9" s="32">
        <v>44</v>
      </c>
      <c r="D9" s="27">
        <v>2020</v>
      </c>
    </row>
    <row r="10" spans="1:11" x14ac:dyDescent="0.2">
      <c r="A10" s="27" t="s">
        <v>921</v>
      </c>
      <c r="B10" s="34" t="s">
        <v>946</v>
      </c>
      <c r="C10" s="35" t="s">
        <v>946</v>
      </c>
      <c r="D10" s="27" t="s">
        <v>946</v>
      </c>
    </row>
    <row r="11" spans="1:11" x14ac:dyDescent="0.2">
      <c r="A11" s="27" t="s">
        <v>922</v>
      </c>
      <c r="B11" s="33">
        <v>34</v>
      </c>
      <c r="C11" s="32">
        <v>40</v>
      </c>
      <c r="D11" s="27">
        <v>2021</v>
      </c>
    </row>
    <row r="12" spans="1:11" x14ac:dyDescent="0.2">
      <c r="A12" s="27" t="s">
        <v>923</v>
      </c>
      <c r="B12" s="33">
        <v>227</v>
      </c>
      <c r="C12" s="32">
        <v>73</v>
      </c>
      <c r="D12" s="27">
        <v>2017</v>
      </c>
    </row>
    <row r="13" spans="1:11" x14ac:dyDescent="0.2">
      <c r="A13" s="27" t="s">
        <v>924</v>
      </c>
      <c r="B13" s="34">
        <v>229</v>
      </c>
      <c r="C13" s="35">
        <v>34</v>
      </c>
      <c r="D13" s="36">
        <v>2019</v>
      </c>
      <c r="E13" s="36"/>
    </row>
    <row r="14" spans="1:11" x14ac:dyDescent="0.2">
      <c r="A14" s="27" t="s">
        <v>925</v>
      </c>
      <c r="B14" s="33">
        <v>585</v>
      </c>
      <c r="C14" s="32">
        <v>19</v>
      </c>
      <c r="D14" s="27">
        <v>2020</v>
      </c>
    </row>
    <row r="15" spans="1:11" x14ac:dyDescent="0.2">
      <c r="A15" s="27" t="s">
        <v>926</v>
      </c>
      <c r="B15" s="33" t="s">
        <v>946</v>
      </c>
      <c r="C15" s="32" t="s">
        <v>946</v>
      </c>
      <c r="D15" s="27" t="s">
        <v>946</v>
      </c>
    </row>
    <row r="16" spans="1:11" x14ac:dyDescent="0.2">
      <c r="A16" s="27" t="s">
        <v>927</v>
      </c>
      <c r="B16" s="33">
        <v>74</v>
      </c>
      <c r="C16" s="32">
        <v>28</v>
      </c>
      <c r="D16" s="27">
        <v>2021</v>
      </c>
    </row>
    <row r="17" spans="1:4" x14ac:dyDescent="0.2">
      <c r="A17" s="27" t="s">
        <v>928</v>
      </c>
      <c r="B17" s="33">
        <v>288</v>
      </c>
      <c r="C17" s="32">
        <v>8</v>
      </c>
      <c r="D17" s="27">
        <v>2021</v>
      </c>
    </row>
    <row r="18" spans="1:4" x14ac:dyDescent="0.2">
      <c r="A18" s="27" t="s">
        <v>929</v>
      </c>
      <c r="B18" s="33">
        <v>10</v>
      </c>
      <c r="C18" s="32">
        <v>17</v>
      </c>
      <c r="D18" s="27">
        <v>2021</v>
      </c>
    </row>
    <row r="19" spans="1:4" x14ac:dyDescent="0.2">
      <c r="A19" s="27" t="s">
        <v>930</v>
      </c>
      <c r="B19" s="33">
        <v>17</v>
      </c>
      <c r="C19" s="32">
        <v>14</v>
      </c>
      <c r="D19" s="27">
        <v>2021</v>
      </c>
    </row>
    <row r="20" spans="1:4" x14ac:dyDescent="0.2">
      <c r="A20" s="27" t="s">
        <v>931</v>
      </c>
      <c r="B20" s="33">
        <v>61</v>
      </c>
      <c r="C20" s="32">
        <v>34</v>
      </c>
      <c r="D20" s="27">
        <v>2021</v>
      </c>
    </row>
    <row r="21" spans="1:4" x14ac:dyDescent="0.2">
      <c r="A21" s="27" t="s">
        <v>932</v>
      </c>
      <c r="B21" s="33">
        <v>5</v>
      </c>
      <c r="C21" s="32">
        <v>11</v>
      </c>
      <c r="D21" s="27">
        <v>2021</v>
      </c>
    </row>
    <row r="22" spans="1:4" x14ac:dyDescent="0.2">
      <c r="A22" s="27" t="s">
        <v>933</v>
      </c>
      <c r="B22" s="33">
        <v>41</v>
      </c>
      <c r="C22" s="32">
        <v>6</v>
      </c>
      <c r="D22" s="27">
        <v>2021</v>
      </c>
    </row>
    <row r="23" spans="1:4" x14ac:dyDescent="0.2">
      <c r="A23" s="27" t="s">
        <v>934</v>
      </c>
      <c r="B23" s="33" t="s">
        <v>946</v>
      </c>
      <c r="C23" s="32" t="s">
        <v>946</v>
      </c>
      <c r="D23" s="27">
        <v>2021</v>
      </c>
    </row>
    <row r="24" spans="1:4" x14ac:dyDescent="0.2">
      <c r="A24" s="27" t="s">
        <v>935</v>
      </c>
      <c r="B24" s="33">
        <v>262</v>
      </c>
      <c r="C24" s="32">
        <v>23</v>
      </c>
      <c r="D24" s="27">
        <v>2021</v>
      </c>
    </row>
    <row r="25" spans="1:4" x14ac:dyDescent="0.2">
      <c r="A25" s="27" t="s">
        <v>936</v>
      </c>
      <c r="B25" s="33">
        <v>234</v>
      </c>
      <c r="C25" s="32">
        <v>39</v>
      </c>
      <c r="D25" s="27">
        <v>2021</v>
      </c>
    </row>
    <row r="26" spans="1:4" x14ac:dyDescent="0.2">
      <c r="A26" s="27" t="s">
        <v>937</v>
      </c>
      <c r="B26" s="33">
        <v>187</v>
      </c>
      <c r="C26" s="32">
        <v>7</v>
      </c>
      <c r="D26" s="27">
        <v>20</v>
      </c>
    </row>
    <row r="27" spans="1:4" x14ac:dyDescent="0.2">
      <c r="A27" s="27" t="s">
        <v>938</v>
      </c>
      <c r="B27" s="33">
        <v>58</v>
      </c>
      <c r="C27" s="32">
        <v>9</v>
      </c>
      <c r="D27" s="27">
        <v>2020</v>
      </c>
    </row>
    <row r="28" spans="1:4" x14ac:dyDescent="0.2">
      <c r="A28" s="27" t="s">
        <v>939</v>
      </c>
      <c r="B28" s="33">
        <v>830</v>
      </c>
      <c r="C28" s="32">
        <v>2</v>
      </c>
      <c r="D28" s="27">
        <v>2021</v>
      </c>
    </row>
    <row r="29" spans="1:4" x14ac:dyDescent="0.2">
      <c r="A29" s="27" t="s">
        <v>940</v>
      </c>
      <c r="B29" s="33">
        <v>60</v>
      </c>
      <c r="C29" s="32">
        <v>44</v>
      </c>
      <c r="D29" s="27">
        <v>2021</v>
      </c>
    </row>
    <row r="30" spans="1:4" x14ac:dyDescent="0.2">
      <c r="A30" s="27" t="s">
        <v>941</v>
      </c>
      <c r="B30" s="33">
        <v>27</v>
      </c>
      <c r="C30" s="32">
        <v>7</v>
      </c>
      <c r="D30" s="27">
        <v>2021</v>
      </c>
    </row>
    <row r="31" spans="1:4" x14ac:dyDescent="0.2">
      <c r="A31" s="27" t="s">
        <v>942</v>
      </c>
      <c r="B31" s="33">
        <v>271</v>
      </c>
      <c r="C31" s="32">
        <v>79</v>
      </c>
      <c r="D31" s="27">
        <v>2021</v>
      </c>
    </row>
    <row r="32" spans="1:4" x14ac:dyDescent="0.2">
      <c r="A32" s="27" t="s">
        <v>943</v>
      </c>
      <c r="B32" s="33">
        <v>410</v>
      </c>
      <c r="C32" s="32">
        <v>64</v>
      </c>
      <c r="D32" s="27">
        <v>2021</v>
      </c>
    </row>
    <row r="33" spans="1:4" ht="14.25" x14ac:dyDescent="0.2">
      <c r="A33" s="27" t="s">
        <v>973</v>
      </c>
      <c r="B33" s="33">
        <v>3494</v>
      </c>
      <c r="C33" s="32">
        <v>18.3</v>
      </c>
      <c r="D33" s="27" t="s">
        <v>946</v>
      </c>
    </row>
    <row r="34" spans="1:4" x14ac:dyDescent="0.2">
      <c r="B34" s="33"/>
      <c r="C34" s="32"/>
    </row>
    <row r="35" spans="1:4" x14ac:dyDescent="0.2">
      <c r="A35" s="27" t="s">
        <v>944</v>
      </c>
      <c r="B35" s="33">
        <v>269</v>
      </c>
      <c r="C35" s="32">
        <v>5</v>
      </c>
      <c r="D35" s="27">
        <v>2021</v>
      </c>
    </row>
    <row r="36" spans="1:4" x14ac:dyDescent="0.2">
      <c r="A36" s="27" t="s">
        <v>945</v>
      </c>
      <c r="B36" s="33">
        <v>222</v>
      </c>
      <c r="C36" s="32">
        <v>63</v>
      </c>
      <c r="D36" s="27">
        <v>2021</v>
      </c>
    </row>
    <row r="37" spans="1:4" ht="14.25" x14ac:dyDescent="0.2">
      <c r="A37" s="27" t="s">
        <v>974</v>
      </c>
      <c r="B37" s="33">
        <v>3985</v>
      </c>
      <c r="C37" s="32">
        <v>15.9</v>
      </c>
      <c r="D37" s="27" t="s">
        <v>946</v>
      </c>
    </row>
    <row r="38" spans="1:4" x14ac:dyDescent="0.2">
      <c r="B38" s="33"/>
    </row>
    <row r="39" spans="1:4" x14ac:dyDescent="0.2">
      <c r="A39" s="37"/>
      <c r="B39" s="38"/>
      <c r="C39" s="37"/>
      <c r="D39" s="37"/>
    </row>
    <row r="40" spans="1:4" x14ac:dyDescent="0.2">
      <c r="B40" s="33"/>
    </row>
    <row r="41" spans="1:4" x14ac:dyDescent="0.2">
      <c r="A41" s="39" t="s">
        <v>35</v>
      </c>
    </row>
    <row r="42" spans="1:4" x14ac:dyDescent="0.2">
      <c r="B42" s="33">
        <v>813</v>
      </c>
      <c r="C42" s="32">
        <v>229.1</v>
      </c>
      <c r="D42" s="27">
        <v>2017</v>
      </c>
    </row>
    <row r="43" spans="1:4" x14ac:dyDescent="0.2">
      <c r="B43" s="33">
        <v>1046</v>
      </c>
      <c r="C43" s="32">
        <v>295</v>
      </c>
      <c r="D43" s="27">
        <v>2018</v>
      </c>
    </row>
    <row r="44" spans="1:4" x14ac:dyDescent="0.2">
      <c r="B44" s="33">
        <v>1130</v>
      </c>
      <c r="C44" s="32">
        <v>318</v>
      </c>
      <c r="D44" s="27">
        <v>2019</v>
      </c>
    </row>
    <row r="45" spans="1:4" x14ac:dyDescent="0.2">
      <c r="B45" s="33">
        <v>1161</v>
      </c>
      <c r="C45" s="32">
        <v>327</v>
      </c>
      <c r="D45" s="27">
        <v>2020</v>
      </c>
    </row>
    <row r="46" spans="1:4" x14ac:dyDescent="0.2">
      <c r="B46" s="33">
        <v>1087</v>
      </c>
      <c r="C46" s="32">
        <v>306</v>
      </c>
      <c r="D46" s="27">
        <v>2021</v>
      </c>
    </row>
    <row r="47" spans="1:4" x14ac:dyDescent="0.2">
      <c r="B47" s="33">
        <v>881</v>
      </c>
      <c r="C47" s="32">
        <v>248</v>
      </c>
      <c r="D47" s="27">
        <v>2022</v>
      </c>
    </row>
    <row r="48" spans="1:4" x14ac:dyDescent="0.2">
      <c r="A48" s="37"/>
      <c r="B48" s="38"/>
      <c r="C48" s="37"/>
      <c r="D48" s="37"/>
    </row>
    <row r="49" spans="1:5" x14ac:dyDescent="0.2">
      <c r="B49" s="33"/>
    </row>
    <row r="50" spans="1:5" ht="14.25" x14ac:dyDescent="0.2">
      <c r="A50" s="27" t="s">
        <v>975</v>
      </c>
      <c r="B50" s="33"/>
    </row>
    <row r="51" spans="1:5" x14ac:dyDescent="0.2">
      <c r="B51" s="33">
        <v>3609</v>
      </c>
      <c r="C51" s="32">
        <v>87.7</v>
      </c>
      <c r="D51" s="27">
        <v>2018</v>
      </c>
    </row>
    <row r="52" spans="1:5" ht="13.5" thickBot="1" x14ac:dyDescent="0.25">
      <c r="A52" s="40"/>
      <c r="B52" s="41"/>
      <c r="C52" s="40"/>
      <c r="D52" s="40"/>
    </row>
    <row r="54" spans="1:5" ht="11.25" customHeight="1" x14ac:dyDescent="0.2">
      <c r="A54" s="29" t="s">
        <v>4</v>
      </c>
    </row>
    <row r="55" spans="1:5" s="43" customFormat="1" ht="69.95" customHeight="1" x14ac:dyDescent="0.2">
      <c r="A55" s="270" t="s">
        <v>965</v>
      </c>
      <c r="B55" s="270"/>
      <c r="C55" s="270"/>
      <c r="D55" s="270"/>
      <c r="E55" s="270"/>
    </row>
    <row r="56" spans="1:5" s="43" customFormat="1" ht="69.599999999999994" customHeight="1" x14ac:dyDescent="0.2">
      <c r="A56" s="272" t="s">
        <v>966</v>
      </c>
      <c r="B56" s="272"/>
      <c r="C56" s="272"/>
      <c r="D56" s="272"/>
      <c r="E56" s="272"/>
    </row>
    <row r="57" spans="1:5" s="43" customFormat="1" ht="31.5" customHeight="1" x14ac:dyDescent="0.2">
      <c r="A57" s="272" t="s">
        <v>967</v>
      </c>
      <c r="B57" s="272"/>
      <c r="C57" s="272"/>
      <c r="D57" s="272"/>
      <c r="E57" s="272"/>
    </row>
    <row r="58" spans="1:5" s="43" customFormat="1" ht="11.25" customHeight="1" x14ac:dyDescent="0.2">
      <c r="A58" s="271"/>
      <c r="B58" s="271"/>
      <c r="C58" s="271"/>
      <c r="D58" s="271"/>
      <c r="E58" s="271"/>
    </row>
    <row r="59" spans="1:5" s="43" customFormat="1" ht="11.25" customHeight="1" x14ac:dyDescent="0.2">
      <c r="A59" s="270" t="s">
        <v>968</v>
      </c>
      <c r="B59" s="270"/>
      <c r="C59" s="270"/>
      <c r="D59" s="270"/>
      <c r="E59" s="270"/>
    </row>
    <row r="60" spans="1:5" s="43" customFormat="1" ht="37.5" customHeight="1" x14ac:dyDescent="0.2">
      <c r="A60" s="270"/>
      <c r="B60" s="270"/>
      <c r="C60" s="270"/>
      <c r="D60" s="270"/>
      <c r="E60" s="270"/>
    </row>
    <row r="61" spans="1:5" ht="11.25" customHeight="1" x14ac:dyDescent="0.2">
      <c r="A61" s="42"/>
      <c r="B61" s="42"/>
      <c r="C61" s="42"/>
      <c r="D61" s="42"/>
      <c r="E61" s="42"/>
    </row>
    <row r="62" spans="1:5" ht="15" customHeight="1" x14ac:dyDescent="0.2">
      <c r="A62" s="43" t="s">
        <v>12</v>
      </c>
    </row>
    <row r="64" spans="1:5" ht="203.25" customHeight="1" x14ac:dyDescent="0.2"/>
  </sheetData>
  <mergeCells count="7">
    <mergeCell ref="A3:E3"/>
    <mergeCell ref="B4:D4"/>
    <mergeCell ref="A59:E60"/>
    <mergeCell ref="A55:E55"/>
    <mergeCell ref="A58:E58"/>
    <mergeCell ref="A56:E56"/>
    <mergeCell ref="A57:E57"/>
  </mergeCells>
  <hyperlinks>
    <hyperlink ref="K1" location="Contents!A1" display="back to contents" xr:uid="{1459D014-A036-4216-BD31-1474F3894C7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B4666-9C4B-4D9D-A85F-E220D6067F0E}">
  <dimension ref="A1:S51"/>
  <sheetViews>
    <sheetView workbookViewId="0"/>
  </sheetViews>
  <sheetFormatPr defaultColWidth="7.42578125" defaultRowHeight="15" x14ac:dyDescent="0.2"/>
  <cols>
    <col min="1" max="1" width="11.85546875" style="6" customWidth="1"/>
    <col min="2" max="2" width="13.140625" style="6" customWidth="1"/>
    <col min="3" max="3" width="3.140625" style="6" customWidth="1"/>
    <col min="4" max="4" width="10.42578125" style="6" customWidth="1"/>
    <col min="5" max="5" width="2.5703125" style="6" customWidth="1"/>
    <col min="6" max="7" width="10.42578125" style="6" customWidth="1"/>
    <col min="8" max="8" width="7.140625" style="6" customWidth="1"/>
    <col min="9" max="9" width="3.140625" style="6" customWidth="1"/>
    <col min="10" max="10" width="13.140625" style="6" customWidth="1"/>
    <col min="11" max="11" width="3.140625" style="6" customWidth="1"/>
    <col min="12" max="13" width="10.42578125" style="6" customWidth="1"/>
    <col min="14" max="14" width="2.5703125" style="6" customWidth="1"/>
    <col min="15" max="15" width="7.42578125" style="6"/>
    <col min="16" max="16" width="40.5703125" style="6" customWidth="1"/>
    <col min="17" max="16384" width="7.42578125" style="6"/>
  </cols>
  <sheetData>
    <row r="1" spans="1:19" s="3" customFormat="1" ht="18" customHeight="1" x14ac:dyDescent="0.25">
      <c r="A1" s="3" t="s">
        <v>977</v>
      </c>
      <c r="B1" s="90"/>
      <c r="C1" s="90"/>
      <c r="D1" s="90"/>
      <c r="E1" s="90"/>
      <c r="F1" s="90"/>
      <c r="G1" s="90"/>
      <c r="H1" s="90"/>
      <c r="I1" s="90"/>
      <c r="J1" s="90"/>
      <c r="K1" s="90"/>
      <c r="L1" s="90"/>
      <c r="M1" s="90"/>
      <c r="O1" s="45"/>
      <c r="P1" s="45"/>
      <c r="Q1" s="1"/>
      <c r="R1" s="52" t="s">
        <v>0</v>
      </c>
      <c r="S1" s="1"/>
    </row>
    <row r="2" spans="1:19" s="3" customFormat="1" ht="18" customHeight="1" x14ac:dyDescent="0.25">
      <c r="A2" s="90"/>
      <c r="B2" s="90"/>
      <c r="C2" s="90"/>
      <c r="D2" s="90"/>
      <c r="E2" s="90"/>
      <c r="F2" s="90"/>
      <c r="G2" s="90"/>
      <c r="H2" s="90"/>
      <c r="I2" s="90"/>
      <c r="J2" s="90"/>
      <c r="K2" s="90"/>
      <c r="L2" s="90"/>
      <c r="M2" s="90"/>
      <c r="Q2" s="1"/>
      <c r="R2" s="1"/>
      <c r="S2" s="1"/>
    </row>
    <row r="3" spans="1:19" s="3" customFormat="1" ht="15" customHeight="1" x14ac:dyDescent="0.25">
      <c r="A3" s="91"/>
      <c r="B3" s="92"/>
      <c r="C3" s="92"/>
      <c r="D3" s="92"/>
      <c r="E3" s="92"/>
      <c r="F3" s="92"/>
      <c r="G3" s="92"/>
      <c r="H3" s="92"/>
      <c r="I3" s="92"/>
      <c r="J3" s="92"/>
      <c r="K3" s="92"/>
      <c r="L3" s="92"/>
      <c r="M3" s="92"/>
    </row>
    <row r="4" spans="1:19" s="3" customFormat="1" ht="15.75" x14ac:dyDescent="0.25">
      <c r="A4" s="93"/>
      <c r="B4" s="93"/>
      <c r="C4" s="94"/>
      <c r="D4" s="93"/>
      <c r="E4" s="93"/>
      <c r="F4" s="93"/>
      <c r="G4" s="93"/>
      <c r="H4" s="93"/>
      <c r="I4" s="93"/>
      <c r="J4" s="95"/>
      <c r="K4" s="93"/>
      <c r="L4" s="93"/>
      <c r="M4" s="93"/>
    </row>
    <row r="5" spans="1:19" s="3" customFormat="1" ht="15.75" x14ac:dyDescent="0.25">
      <c r="A5" s="96"/>
      <c r="B5" s="97" t="s">
        <v>14</v>
      </c>
      <c r="C5" s="94"/>
      <c r="D5" s="275" t="s">
        <v>1029</v>
      </c>
      <c r="E5" s="275"/>
      <c r="F5" s="275"/>
      <c r="G5" s="275"/>
      <c r="H5" s="275"/>
      <c r="I5" s="275"/>
      <c r="J5" s="276" t="s">
        <v>15</v>
      </c>
      <c r="K5" s="276"/>
      <c r="L5" s="276"/>
      <c r="M5" s="276"/>
      <c r="N5" s="4"/>
    </row>
    <row r="6" spans="1:19" s="3" customFormat="1" ht="15.75" x14ac:dyDescent="0.25">
      <c r="A6" s="99"/>
      <c r="B6" s="277" t="s">
        <v>16</v>
      </c>
      <c r="C6" s="94"/>
      <c r="D6" s="100"/>
      <c r="E6" s="93"/>
      <c r="F6" s="93"/>
      <c r="G6" s="101"/>
      <c r="H6" s="101"/>
      <c r="I6" s="101"/>
      <c r="J6" s="278" t="s">
        <v>1030</v>
      </c>
      <c r="K6" s="278"/>
      <c r="L6" s="278"/>
      <c r="M6" s="278"/>
      <c r="N6" s="5"/>
      <c r="O6" s="5"/>
    </row>
    <row r="7" spans="1:19" s="3" customFormat="1" ht="15.75" x14ac:dyDescent="0.25">
      <c r="A7" s="99"/>
      <c r="B7" s="277"/>
      <c r="C7" s="94"/>
      <c r="D7" s="100"/>
      <c r="E7" s="93"/>
      <c r="F7" s="93"/>
      <c r="G7" s="101"/>
      <c r="H7" s="101"/>
      <c r="I7" s="101"/>
      <c r="J7" s="102"/>
      <c r="K7" s="102"/>
      <c r="L7" s="102"/>
      <c r="M7" s="102"/>
      <c r="N7" s="5"/>
      <c r="O7" s="5"/>
    </row>
    <row r="8" spans="1:19" s="3" customFormat="1" ht="15.75" x14ac:dyDescent="0.25">
      <c r="A8" s="99"/>
      <c r="B8" s="277"/>
      <c r="C8" s="94"/>
      <c r="D8" s="100"/>
      <c r="E8" s="93"/>
      <c r="F8" s="275" t="s">
        <v>1031</v>
      </c>
      <c r="G8" s="275"/>
      <c r="H8" s="275"/>
      <c r="I8" s="101"/>
      <c r="J8" s="102"/>
      <c r="K8" s="102"/>
      <c r="L8" s="275" t="s">
        <v>17</v>
      </c>
      <c r="M8" s="275"/>
      <c r="N8" s="5"/>
      <c r="O8" s="5"/>
    </row>
    <row r="9" spans="1:19" s="3" customFormat="1" ht="15.75" x14ac:dyDescent="0.25">
      <c r="A9" s="99"/>
      <c r="B9" s="277"/>
      <c r="C9" s="94"/>
      <c r="D9" s="100"/>
      <c r="E9" s="93"/>
      <c r="F9" s="93"/>
      <c r="G9" s="93"/>
      <c r="H9" s="93"/>
      <c r="I9" s="101"/>
      <c r="J9" s="103"/>
      <c r="K9" s="101"/>
      <c r="L9" s="93"/>
      <c r="M9" s="93"/>
    </row>
    <row r="10" spans="1:19" s="3" customFormat="1" ht="26.25" x14ac:dyDescent="0.25">
      <c r="A10" s="93"/>
      <c r="B10" s="277"/>
      <c r="C10" s="104"/>
      <c r="D10" s="105" t="s">
        <v>18</v>
      </c>
      <c r="E10" s="105"/>
      <c r="F10" s="105" t="s">
        <v>19</v>
      </c>
      <c r="G10" s="105" t="s">
        <v>20</v>
      </c>
      <c r="H10" s="106" t="s">
        <v>1032</v>
      </c>
      <c r="I10" s="105"/>
      <c r="J10" s="105" t="s">
        <v>18</v>
      </c>
      <c r="K10" s="93"/>
      <c r="L10" s="105" t="s">
        <v>1033</v>
      </c>
      <c r="M10" s="105" t="s">
        <v>1034</v>
      </c>
    </row>
    <row r="11" spans="1:19" s="3" customFormat="1" ht="15.75" x14ac:dyDescent="0.25">
      <c r="A11" s="107"/>
      <c r="B11" s="108"/>
      <c r="C11" s="108"/>
      <c r="D11" s="108"/>
      <c r="E11" s="108"/>
      <c r="F11" s="108"/>
      <c r="G11" s="108"/>
      <c r="H11" s="108"/>
      <c r="I11" s="108"/>
      <c r="J11" s="108"/>
      <c r="K11" s="108"/>
      <c r="L11" s="108"/>
      <c r="M11" s="108"/>
    </row>
    <row r="12" spans="1:19" x14ac:dyDescent="0.2">
      <c r="A12" s="71"/>
      <c r="B12" s="71"/>
      <c r="C12" s="71"/>
      <c r="D12" s="71"/>
      <c r="E12" s="71"/>
      <c r="F12" s="71"/>
      <c r="G12" s="71"/>
      <c r="H12" s="71"/>
      <c r="I12" s="71"/>
      <c r="J12" s="71"/>
      <c r="K12" s="71"/>
      <c r="L12" s="71"/>
      <c r="M12" s="71"/>
    </row>
    <row r="13" spans="1:19" s="3" customFormat="1" ht="15.75" x14ac:dyDescent="0.25">
      <c r="A13" s="93"/>
      <c r="B13" s="109"/>
      <c r="C13" s="110"/>
      <c r="D13" s="93"/>
      <c r="E13" s="93"/>
      <c r="F13" s="93"/>
      <c r="G13" s="93"/>
      <c r="H13" s="111"/>
      <c r="I13" s="93"/>
      <c r="J13" s="112"/>
      <c r="K13" s="93"/>
      <c r="L13" s="113"/>
      <c r="M13" s="113"/>
    </row>
    <row r="14" spans="1:19" x14ac:dyDescent="0.2">
      <c r="A14" s="71"/>
      <c r="B14" s="71"/>
      <c r="C14" s="71"/>
      <c r="D14" s="71"/>
      <c r="E14" s="71"/>
      <c r="F14" s="71"/>
      <c r="G14" s="71"/>
      <c r="H14" s="71"/>
      <c r="I14" s="71"/>
      <c r="J14" s="71"/>
      <c r="K14" s="71"/>
      <c r="L14" s="71"/>
      <c r="M14" s="71"/>
    </row>
    <row r="15" spans="1:19" x14ac:dyDescent="0.2">
      <c r="A15" s="71"/>
      <c r="B15" s="71"/>
      <c r="C15" s="71"/>
      <c r="D15" s="71"/>
      <c r="E15" s="71"/>
      <c r="F15" s="71"/>
      <c r="G15" s="71"/>
      <c r="H15" s="71"/>
      <c r="I15" s="71"/>
      <c r="J15" s="71"/>
      <c r="K15" s="71"/>
      <c r="L15" s="71"/>
      <c r="M15" s="71"/>
    </row>
    <row r="16" spans="1:19" s="3" customFormat="1" ht="15.75" x14ac:dyDescent="0.25">
      <c r="A16" s="90" t="s">
        <v>21</v>
      </c>
      <c r="B16" s="109">
        <v>729.8</v>
      </c>
      <c r="C16" s="110"/>
      <c r="D16" s="114">
        <v>57300</v>
      </c>
      <c r="E16" s="114"/>
      <c r="F16" s="114">
        <v>55800</v>
      </c>
      <c r="G16" s="114">
        <v>58900</v>
      </c>
      <c r="H16" s="111">
        <v>2.7050610820244327E-2</v>
      </c>
      <c r="I16" s="114"/>
      <c r="J16" s="113">
        <v>12.736474694589878</v>
      </c>
      <c r="K16" s="93"/>
      <c r="L16" s="113">
        <v>12.390492359932088</v>
      </c>
      <c r="M16" s="113">
        <v>13.078853046594983</v>
      </c>
    </row>
    <row r="17" spans="1:13" s="2" customFormat="1" x14ac:dyDescent="0.2">
      <c r="A17" s="90" t="s">
        <v>22</v>
      </c>
      <c r="B17" s="115">
        <v>37.200000000000003</v>
      </c>
      <c r="C17" s="116"/>
      <c r="D17" s="115">
        <v>5900</v>
      </c>
      <c r="E17" s="115"/>
      <c r="F17" s="117" t="s">
        <v>23</v>
      </c>
      <c r="G17" s="117" t="s">
        <v>23</v>
      </c>
      <c r="H17" s="117" t="s">
        <v>23</v>
      </c>
      <c r="I17" s="117"/>
      <c r="J17" s="112">
        <v>6.3050847457627119</v>
      </c>
      <c r="K17" s="90"/>
      <c r="L17" s="117" t="s">
        <v>23</v>
      </c>
      <c r="M17" s="117" t="s">
        <v>23</v>
      </c>
    </row>
    <row r="18" spans="1:13" s="2" customFormat="1" x14ac:dyDescent="0.2">
      <c r="A18" s="90" t="s">
        <v>24</v>
      </c>
      <c r="B18" s="115">
        <v>168.4</v>
      </c>
      <c r="C18" s="116"/>
      <c r="D18" s="115">
        <v>14900</v>
      </c>
      <c r="E18" s="115"/>
      <c r="F18" s="117" t="s">
        <v>23</v>
      </c>
      <c r="G18" s="117" t="s">
        <v>23</v>
      </c>
      <c r="H18" s="117" t="s">
        <v>23</v>
      </c>
      <c r="I18" s="117"/>
      <c r="J18" s="112">
        <v>11.302013422818792</v>
      </c>
      <c r="K18" s="90"/>
      <c r="L18" s="117" t="s">
        <v>23</v>
      </c>
      <c r="M18" s="117" t="s">
        <v>23</v>
      </c>
    </row>
    <row r="19" spans="1:13" s="2" customFormat="1" x14ac:dyDescent="0.2">
      <c r="A19" s="90" t="s">
        <v>25</v>
      </c>
      <c r="B19" s="115">
        <v>507.6</v>
      </c>
      <c r="C19" s="116"/>
      <c r="D19" s="115">
        <v>36500</v>
      </c>
      <c r="E19" s="115"/>
      <c r="F19" s="117" t="s">
        <v>23</v>
      </c>
      <c r="G19" s="117" t="s">
        <v>23</v>
      </c>
      <c r="H19" s="117" t="s">
        <v>23</v>
      </c>
      <c r="I19" s="117"/>
      <c r="J19" s="112">
        <v>13.906849315068493</v>
      </c>
      <c r="K19" s="90"/>
      <c r="L19" s="117" t="s">
        <v>23</v>
      </c>
      <c r="M19" s="117" t="s">
        <v>23</v>
      </c>
    </row>
    <row r="20" spans="1:13" s="2" customFormat="1" x14ac:dyDescent="0.2">
      <c r="A20" s="90"/>
      <c r="B20" s="118"/>
      <c r="C20" s="116"/>
      <c r="D20" s="115"/>
      <c r="E20" s="115"/>
      <c r="F20" s="117"/>
      <c r="G20" s="117"/>
      <c r="H20" s="117"/>
      <c r="I20" s="119"/>
      <c r="J20" s="90"/>
      <c r="K20" s="90"/>
      <c r="L20" s="117"/>
      <c r="M20" s="117"/>
    </row>
    <row r="21" spans="1:13" s="2" customFormat="1" x14ac:dyDescent="0.2">
      <c r="A21" s="90" t="s">
        <v>26</v>
      </c>
      <c r="B21" s="115">
        <v>515</v>
      </c>
      <c r="C21" s="116"/>
      <c r="D21" s="115">
        <v>40800</v>
      </c>
      <c r="E21" s="115"/>
      <c r="F21" s="117" t="s">
        <v>23</v>
      </c>
      <c r="G21" s="117" t="s">
        <v>23</v>
      </c>
      <c r="H21" s="117" t="s">
        <v>23</v>
      </c>
      <c r="I21" s="117"/>
      <c r="J21" s="112">
        <v>12.622549019607844</v>
      </c>
      <c r="K21" s="90"/>
      <c r="L21" s="117" t="s">
        <v>23</v>
      </c>
      <c r="M21" s="117" t="s">
        <v>23</v>
      </c>
    </row>
    <row r="22" spans="1:13" s="2" customFormat="1" x14ac:dyDescent="0.2">
      <c r="A22" s="90" t="s">
        <v>22</v>
      </c>
      <c r="B22" s="118">
        <v>28.6</v>
      </c>
      <c r="C22" s="116"/>
      <c r="D22" s="115">
        <v>4800</v>
      </c>
      <c r="E22" s="115"/>
      <c r="F22" s="117" t="s">
        <v>23</v>
      </c>
      <c r="G22" s="117" t="s">
        <v>23</v>
      </c>
      <c r="H22" s="117" t="s">
        <v>23</v>
      </c>
      <c r="I22" s="117"/>
      <c r="J22" s="112">
        <v>5.958333333333333</v>
      </c>
      <c r="K22" s="90"/>
      <c r="L22" s="117" t="s">
        <v>23</v>
      </c>
      <c r="M22" s="117" t="s">
        <v>23</v>
      </c>
    </row>
    <row r="23" spans="1:13" s="2" customFormat="1" x14ac:dyDescent="0.2">
      <c r="A23" s="90" t="s">
        <v>24</v>
      </c>
      <c r="B23" s="118">
        <v>128.19999999999999</v>
      </c>
      <c r="C23" s="116"/>
      <c r="D23" s="115">
        <v>9700</v>
      </c>
      <c r="E23" s="115"/>
      <c r="F23" s="117" t="s">
        <v>23</v>
      </c>
      <c r="G23" s="117" t="s">
        <v>23</v>
      </c>
      <c r="H23" s="117" t="s">
        <v>23</v>
      </c>
      <c r="I23" s="117"/>
      <c r="J23" s="112">
        <v>13.216494845360824</v>
      </c>
      <c r="K23" s="90"/>
      <c r="L23" s="117" t="s">
        <v>23</v>
      </c>
      <c r="M23" s="117" t="s">
        <v>23</v>
      </c>
    </row>
    <row r="24" spans="1:13" s="2" customFormat="1" x14ac:dyDescent="0.2">
      <c r="A24" s="90" t="s">
        <v>25</v>
      </c>
      <c r="B24" s="118">
        <v>347.8</v>
      </c>
      <c r="C24" s="116"/>
      <c r="D24" s="115">
        <v>26200</v>
      </c>
      <c r="E24" s="115"/>
      <c r="F24" s="117" t="s">
        <v>23</v>
      </c>
      <c r="G24" s="117" t="s">
        <v>23</v>
      </c>
      <c r="H24" s="117" t="s">
        <v>23</v>
      </c>
      <c r="I24" s="117"/>
      <c r="J24" s="112">
        <v>13.274809160305344</v>
      </c>
      <c r="K24" s="90"/>
      <c r="L24" s="117" t="s">
        <v>23</v>
      </c>
      <c r="M24" s="117" t="s">
        <v>23</v>
      </c>
    </row>
    <row r="25" spans="1:13" s="2" customFormat="1" x14ac:dyDescent="0.2">
      <c r="A25" s="90"/>
      <c r="B25" s="118"/>
      <c r="C25" s="116"/>
      <c r="D25" s="115"/>
      <c r="E25" s="115"/>
      <c r="F25" s="117"/>
      <c r="G25" s="117"/>
      <c r="H25" s="117"/>
      <c r="I25" s="117"/>
      <c r="J25" s="112"/>
      <c r="K25" s="90"/>
      <c r="L25" s="117"/>
      <c r="M25" s="117"/>
    </row>
    <row r="26" spans="1:13" s="2" customFormat="1" x14ac:dyDescent="0.2">
      <c r="A26" s="90" t="s">
        <v>27</v>
      </c>
      <c r="B26" s="115">
        <v>214.8</v>
      </c>
      <c r="C26" s="116"/>
      <c r="D26" s="115">
        <v>16600</v>
      </c>
      <c r="E26" s="115"/>
      <c r="F26" s="117" t="s">
        <v>23</v>
      </c>
      <c r="G26" s="117" t="s">
        <v>23</v>
      </c>
      <c r="H26" s="117" t="s">
        <v>23</v>
      </c>
      <c r="I26" s="117"/>
      <c r="J26" s="112">
        <v>12.939759036144578</v>
      </c>
      <c r="K26" s="90"/>
      <c r="L26" s="117" t="s">
        <v>23</v>
      </c>
      <c r="M26" s="117" t="s">
        <v>23</v>
      </c>
    </row>
    <row r="27" spans="1:13" s="2" customFormat="1" x14ac:dyDescent="0.2">
      <c r="A27" s="90" t="s">
        <v>22</v>
      </c>
      <c r="B27" s="118">
        <v>8.6</v>
      </c>
      <c r="C27" s="116"/>
      <c r="D27" s="115">
        <v>1100</v>
      </c>
      <c r="E27" s="115"/>
      <c r="F27" s="117" t="s">
        <v>23</v>
      </c>
      <c r="G27" s="117" t="s">
        <v>23</v>
      </c>
      <c r="H27" s="117" t="s">
        <v>23</v>
      </c>
      <c r="I27" s="117"/>
      <c r="J27" s="112">
        <v>7.8181818181818183</v>
      </c>
      <c r="K27" s="90"/>
      <c r="L27" s="117" t="s">
        <v>23</v>
      </c>
      <c r="M27" s="117" t="s">
        <v>23</v>
      </c>
    </row>
    <row r="28" spans="1:13" s="2" customFormat="1" x14ac:dyDescent="0.2">
      <c r="A28" s="90" t="s">
        <v>24</v>
      </c>
      <c r="B28" s="118">
        <v>40.200000000000003</v>
      </c>
      <c r="C28" s="116"/>
      <c r="D28" s="115">
        <v>5200</v>
      </c>
      <c r="E28" s="115"/>
      <c r="F28" s="117" t="s">
        <v>23</v>
      </c>
      <c r="G28" s="117" t="s">
        <v>23</v>
      </c>
      <c r="H28" s="117" t="s">
        <v>23</v>
      </c>
      <c r="I28" s="117"/>
      <c r="J28" s="112">
        <v>7.7307692307692308</v>
      </c>
      <c r="K28" s="90"/>
      <c r="L28" s="117" t="s">
        <v>23</v>
      </c>
      <c r="M28" s="117" t="s">
        <v>23</v>
      </c>
    </row>
    <row r="29" spans="1:13" s="2" customFormat="1" x14ac:dyDescent="0.2">
      <c r="A29" s="90" t="s">
        <v>25</v>
      </c>
      <c r="B29" s="118">
        <v>159.80000000000001</v>
      </c>
      <c r="C29" s="116"/>
      <c r="D29" s="115">
        <v>10300</v>
      </c>
      <c r="E29" s="115"/>
      <c r="F29" s="117" t="s">
        <v>23</v>
      </c>
      <c r="G29" s="117" t="s">
        <v>23</v>
      </c>
      <c r="H29" s="117" t="s">
        <v>23</v>
      </c>
      <c r="I29" s="117"/>
      <c r="J29" s="112">
        <v>15.514563106796116</v>
      </c>
      <c r="K29" s="90"/>
      <c r="L29" s="117" t="s">
        <v>23</v>
      </c>
      <c r="M29" s="117" t="s">
        <v>23</v>
      </c>
    </row>
    <row r="30" spans="1:13" s="2" customFormat="1" x14ac:dyDescent="0.2">
      <c r="A30" s="90"/>
      <c r="B30" s="120"/>
      <c r="C30" s="120"/>
      <c r="D30" s="90"/>
      <c r="E30" s="90"/>
      <c r="F30" s="119"/>
      <c r="G30" s="119"/>
      <c r="H30" s="119"/>
      <c r="I30" s="119"/>
      <c r="J30" s="90"/>
      <c r="K30" s="90"/>
      <c r="L30" s="90"/>
      <c r="M30" s="90"/>
    </row>
    <row r="31" spans="1:13" s="2" customFormat="1" x14ac:dyDescent="0.2">
      <c r="A31" s="121"/>
      <c r="B31" s="121"/>
      <c r="C31" s="121"/>
      <c r="D31" s="121"/>
      <c r="E31" s="121"/>
      <c r="F31" s="121"/>
      <c r="G31" s="121"/>
      <c r="H31" s="121"/>
      <c r="I31" s="121"/>
      <c r="J31" s="121"/>
      <c r="K31" s="121"/>
      <c r="L31" s="121"/>
      <c r="M31" s="121"/>
    </row>
    <row r="32" spans="1:13" ht="12" customHeight="1" x14ac:dyDescent="0.2">
      <c r="A32" s="122"/>
      <c r="B32" s="122"/>
      <c r="C32" s="122"/>
      <c r="D32" s="122"/>
      <c r="E32" s="122"/>
      <c r="F32" s="122"/>
      <c r="G32" s="122"/>
      <c r="H32" s="122"/>
      <c r="I32" s="122"/>
      <c r="J32" s="122"/>
      <c r="K32" s="122"/>
      <c r="L32" s="122"/>
      <c r="M32" s="122"/>
    </row>
    <row r="33" spans="1:13" ht="12" customHeight="1" x14ac:dyDescent="0.2">
      <c r="A33" s="123" t="s">
        <v>4</v>
      </c>
      <c r="B33" s="122"/>
      <c r="C33" s="122"/>
      <c r="D33" s="122"/>
      <c r="E33" s="122"/>
      <c r="F33" s="122"/>
      <c r="G33" s="122"/>
      <c r="H33" s="122"/>
      <c r="I33" s="122"/>
      <c r="J33" s="122"/>
      <c r="K33" s="122"/>
      <c r="L33" s="122"/>
      <c r="M33" s="122"/>
    </row>
    <row r="34" spans="1:13" ht="12" customHeight="1" x14ac:dyDescent="0.2">
      <c r="A34" s="279" t="s">
        <v>28</v>
      </c>
      <c r="B34" s="279"/>
      <c r="C34" s="279"/>
      <c r="D34" s="279"/>
      <c r="E34" s="279"/>
      <c r="F34" s="279"/>
      <c r="G34" s="279"/>
      <c r="H34" s="279"/>
      <c r="I34" s="279"/>
      <c r="J34" s="279"/>
      <c r="K34" s="279"/>
      <c r="L34" s="279"/>
      <c r="M34" s="279"/>
    </row>
    <row r="35" spans="1:13" ht="12" customHeight="1" x14ac:dyDescent="0.2">
      <c r="A35" s="279"/>
      <c r="B35" s="279"/>
      <c r="C35" s="279"/>
      <c r="D35" s="279"/>
      <c r="E35" s="279"/>
      <c r="F35" s="279"/>
      <c r="G35" s="279"/>
      <c r="H35" s="279"/>
      <c r="I35" s="279"/>
      <c r="J35" s="279"/>
      <c r="K35" s="279"/>
      <c r="L35" s="279"/>
      <c r="M35" s="279"/>
    </row>
    <row r="36" spans="1:13" ht="12" customHeight="1" x14ac:dyDescent="0.2">
      <c r="A36" s="279"/>
      <c r="B36" s="279"/>
      <c r="C36" s="279"/>
      <c r="D36" s="279"/>
      <c r="E36" s="279"/>
      <c r="F36" s="279"/>
      <c r="G36" s="279"/>
      <c r="H36" s="279"/>
      <c r="I36" s="279"/>
      <c r="J36" s="279"/>
      <c r="K36" s="279"/>
      <c r="L36" s="279"/>
      <c r="M36" s="279"/>
    </row>
    <row r="37" spans="1:13" ht="12" customHeight="1" x14ac:dyDescent="0.2">
      <c r="A37" s="279" t="s">
        <v>29</v>
      </c>
      <c r="B37" s="279"/>
      <c r="C37" s="279"/>
      <c r="D37" s="279"/>
      <c r="E37" s="279"/>
      <c r="F37" s="279"/>
      <c r="G37" s="279"/>
      <c r="H37" s="279"/>
      <c r="I37" s="279"/>
      <c r="J37" s="279"/>
      <c r="K37" s="279"/>
      <c r="L37" s="279"/>
      <c r="M37" s="279"/>
    </row>
    <row r="38" spans="1:13" ht="12" customHeight="1" x14ac:dyDescent="0.2">
      <c r="A38" s="279"/>
      <c r="B38" s="279"/>
      <c r="C38" s="279"/>
      <c r="D38" s="279"/>
      <c r="E38" s="279"/>
      <c r="F38" s="279"/>
      <c r="G38" s="279"/>
      <c r="H38" s="279"/>
      <c r="I38" s="279"/>
      <c r="J38" s="279"/>
      <c r="K38" s="279"/>
      <c r="L38" s="279"/>
      <c r="M38" s="279"/>
    </row>
    <row r="39" spans="1:13" ht="12" customHeight="1" x14ac:dyDescent="0.2">
      <c r="A39" s="279"/>
      <c r="B39" s="279"/>
      <c r="C39" s="279"/>
      <c r="D39" s="279"/>
      <c r="E39" s="279"/>
      <c r="F39" s="279"/>
      <c r="G39" s="279"/>
      <c r="H39" s="279"/>
      <c r="I39" s="279"/>
      <c r="J39" s="279"/>
      <c r="K39" s="279"/>
      <c r="L39" s="279"/>
      <c r="M39" s="279"/>
    </row>
    <row r="40" spans="1:13" ht="12" customHeight="1" x14ac:dyDescent="0.2">
      <c r="A40" s="279"/>
      <c r="B40" s="279"/>
      <c r="C40" s="279"/>
      <c r="D40" s="279"/>
      <c r="E40" s="279"/>
      <c r="F40" s="279"/>
      <c r="G40" s="279"/>
      <c r="H40" s="279"/>
      <c r="I40" s="279"/>
      <c r="J40" s="279"/>
      <c r="K40" s="279"/>
      <c r="L40" s="279"/>
      <c r="M40" s="279"/>
    </row>
    <row r="41" spans="1:13" ht="12" customHeight="1" x14ac:dyDescent="0.2">
      <c r="A41" s="279" t="s">
        <v>30</v>
      </c>
      <c r="B41" s="279"/>
      <c r="C41" s="279"/>
      <c r="D41" s="279"/>
      <c r="E41" s="279"/>
      <c r="F41" s="279"/>
      <c r="G41" s="279"/>
      <c r="H41" s="279"/>
      <c r="I41" s="279"/>
      <c r="J41" s="279"/>
      <c r="K41" s="279"/>
      <c r="L41" s="279"/>
      <c r="M41" s="279"/>
    </row>
    <row r="42" spans="1:13" ht="12" customHeight="1" x14ac:dyDescent="0.2">
      <c r="A42" s="279"/>
      <c r="B42" s="279"/>
      <c r="C42" s="279"/>
      <c r="D42" s="279"/>
      <c r="E42" s="279"/>
      <c r="F42" s="279"/>
      <c r="G42" s="279"/>
      <c r="H42" s="279"/>
      <c r="I42" s="279"/>
      <c r="J42" s="279"/>
      <c r="K42" s="279"/>
      <c r="L42" s="279"/>
      <c r="M42" s="279"/>
    </row>
    <row r="43" spans="1:13" ht="12" customHeight="1" x14ac:dyDescent="0.2">
      <c r="A43" s="279" t="s">
        <v>31</v>
      </c>
      <c r="B43" s="279"/>
      <c r="C43" s="279"/>
      <c r="D43" s="279"/>
      <c r="E43" s="279"/>
      <c r="F43" s="279"/>
      <c r="G43" s="279"/>
      <c r="H43" s="279"/>
      <c r="I43" s="279"/>
      <c r="J43" s="279"/>
      <c r="K43" s="279"/>
      <c r="L43" s="279"/>
      <c r="M43" s="279"/>
    </row>
    <row r="44" spans="1:13" ht="12" customHeight="1" x14ac:dyDescent="0.2">
      <c r="A44" s="279"/>
      <c r="B44" s="279"/>
      <c r="C44" s="279"/>
      <c r="D44" s="279"/>
      <c r="E44" s="279"/>
      <c r="F44" s="279"/>
      <c r="G44" s="279"/>
      <c r="H44" s="279"/>
      <c r="I44" s="279"/>
      <c r="J44" s="279"/>
      <c r="K44" s="279"/>
      <c r="L44" s="279"/>
      <c r="M44" s="279"/>
    </row>
    <row r="45" spans="1:13" ht="12" customHeight="1" x14ac:dyDescent="0.2">
      <c r="A45" s="279"/>
      <c r="B45" s="279"/>
      <c r="C45" s="279"/>
      <c r="D45" s="279"/>
      <c r="E45" s="279"/>
      <c r="F45" s="279"/>
      <c r="G45" s="279"/>
      <c r="H45" s="279"/>
      <c r="I45" s="279"/>
      <c r="J45" s="279"/>
      <c r="K45" s="279"/>
      <c r="L45" s="279"/>
      <c r="M45" s="279"/>
    </row>
    <row r="46" spans="1:13" ht="12" customHeight="1" x14ac:dyDescent="0.2">
      <c r="A46" s="279" t="s">
        <v>32</v>
      </c>
      <c r="B46" s="279"/>
      <c r="C46" s="279"/>
      <c r="D46" s="279"/>
      <c r="E46" s="279"/>
      <c r="F46" s="279"/>
      <c r="G46" s="279"/>
      <c r="H46" s="279"/>
      <c r="I46" s="279"/>
      <c r="J46" s="279"/>
      <c r="K46" s="279"/>
      <c r="L46" s="279"/>
      <c r="M46" s="279"/>
    </row>
    <row r="47" spans="1:13" ht="12" customHeight="1" x14ac:dyDescent="0.2">
      <c r="A47" s="279"/>
      <c r="B47" s="279"/>
      <c r="C47" s="279"/>
      <c r="D47" s="279"/>
      <c r="E47" s="279"/>
      <c r="F47" s="279"/>
      <c r="G47" s="279"/>
      <c r="H47" s="279"/>
      <c r="I47" s="279"/>
      <c r="J47" s="279"/>
      <c r="K47" s="279"/>
      <c r="L47" s="279"/>
      <c r="M47" s="279"/>
    </row>
    <row r="48" spans="1:13" ht="12" customHeight="1" x14ac:dyDescent="0.2">
      <c r="A48" s="122"/>
      <c r="B48" s="122"/>
      <c r="C48" s="122"/>
      <c r="D48" s="122"/>
      <c r="E48" s="122"/>
      <c r="F48" s="122"/>
      <c r="G48" s="122"/>
      <c r="H48" s="122"/>
      <c r="I48" s="122"/>
      <c r="J48" s="122"/>
      <c r="K48" s="122"/>
      <c r="L48" s="122"/>
      <c r="M48" s="122"/>
    </row>
    <row r="49" spans="1:13" ht="12" customHeight="1" x14ac:dyDescent="0.2">
      <c r="A49" s="273" t="s">
        <v>12</v>
      </c>
      <c r="B49" s="274"/>
      <c r="C49" s="274"/>
      <c r="D49" s="122"/>
      <c r="E49" s="122"/>
      <c r="F49" s="122"/>
      <c r="G49" s="122"/>
      <c r="H49" s="122"/>
      <c r="I49" s="122"/>
      <c r="J49" s="122"/>
      <c r="K49" s="122"/>
      <c r="L49" s="122"/>
      <c r="M49" s="122"/>
    </row>
    <row r="50" spans="1:13" ht="12" customHeight="1" x14ac:dyDescent="0.2"/>
    <row r="51" spans="1:13" ht="12" customHeight="1" x14ac:dyDescent="0.2"/>
  </sheetData>
  <mergeCells count="12">
    <mergeCell ref="A49:C49"/>
    <mergeCell ref="D5:I5"/>
    <mergeCell ref="J5:M5"/>
    <mergeCell ref="B6:B10"/>
    <mergeCell ref="J6:M6"/>
    <mergeCell ref="F8:H8"/>
    <mergeCell ref="L8:M8"/>
    <mergeCell ref="A34:M36"/>
    <mergeCell ref="A37:M40"/>
    <mergeCell ref="A41:M42"/>
    <mergeCell ref="A43:M45"/>
    <mergeCell ref="A46:M47"/>
  </mergeCells>
  <hyperlinks>
    <hyperlink ref="R1" location="Contents!A1" display="back to contents" xr:uid="{AE9E1306-C64E-44A4-B410-87AC0C14B20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34CF0-1BBF-416F-BB74-25BBB2164ACE}">
  <dimension ref="A1:P51"/>
  <sheetViews>
    <sheetView workbookViewId="0"/>
  </sheetViews>
  <sheetFormatPr defaultColWidth="7.42578125" defaultRowHeight="12.75" x14ac:dyDescent="0.2"/>
  <cols>
    <col min="1" max="1" width="22.42578125" style="71" customWidth="1"/>
    <col min="2" max="2" width="11.28515625" style="71" customWidth="1"/>
    <col min="3" max="3" width="2.28515625" style="71" customWidth="1"/>
    <col min="4" max="4" width="12.85546875" style="71" customWidth="1"/>
    <col min="5" max="5" width="2.5703125" style="71" customWidth="1"/>
    <col min="6" max="8" width="10.42578125" style="71" customWidth="1"/>
    <col min="9" max="9" width="4.7109375" style="71" customWidth="1"/>
    <col min="10" max="10" width="10.42578125" style="71" customWidth="1"/>
    <col min="11" max="11" width="3.5703125" style="71" customWidth="1"/>
    <col min="12" max="13" width="13.7109375" style="71" customWidth="1"/>
    <col min="14" max="14" width="28.7109375" style="71" customWidth="1"/>
    <col min="15" max="16384" width="7.42578125" style="71"/>
  </cols>
  <sheetData>
    <row r="1" spans="1:16" s="93" customFormat="1" ht="18" customHeight="1" x14ac:dyDescent="0.25">
      <c r="A1" s="134" t="s">
        <v>978</v>
      </c>
      <c r="B1" s="125"/>
      <c r="C1" s="125"/>
      <c r="D1" s="125"/>
      <c r="E1" s="125"/>
      <c r="F1" s="125"/>
      <c r="G1" s="125"/>
      <c r="H1" s="125"/>
      <c r="I1" s="125"/>
      <c r="J1" s="125"/>
      <c r="K1" s="125"/>
      <c r="L1" s="125"/>
      <c r="M1" s="125"/>
      <c r="O1" s="45"/>
      <c r="P1" s="52" t="s">
        <v>0</v>
      </c>
    </row>
    <row r="2" spans="1:16" s="93" customFormat="1" ht="15" customHeight="1" x14ac:dyDescent="0.2">
      <c r="A2" s="92"/>
      <c r="B2" s="92"/>
      <c r="C2" s="92"/>
      <c r="D2" s="92"/>
      <c r="E2" s="92"/>
      <c r="F2" s="92"/>
      <c r="G2" s="92"/>
      <c r="H2" s="92"/>
      <c r="I2" s="92"/>
      <c r="J2" s="92"/>
      <c r="K2" s="92"/>
      <c r="L2" s="92"/>
      <c r="M2" s="92"/>
    </row>
    <row r="3" spans="1:16" s="93" customFormat="1" ht="12.75" customHeight="1" x14ac:dyDescent="0.2">
      <c r="C3" s="94"/>
      <c r="J3" s="95"/>
    </row>
    <row r="4" spans="1:16" s="93" customFormat="1" ht="12.75" customHeight="1" x14ac:dyDescent="0.2">
      <c r="A4" s="96"/>
      <c r="B4" s="277" t="s">
        <v>33</v>
      </c>
      <c r="C4" s="94"/>
      <c r="D4" s="275" t="s">
        <v>1029</v>
      </c>
      <c r="E4" s="275"/>
      <c r="F4" s="275"/>
      <c r="G4" s="275"/>
      <c r="H4" s="275"/>
      <c r="J4" s="280" t="s">
        <v>34</v>
      </c>
      <c r="K4" s="280"/>
      <c r="L4" s="280"/>
      <c r="M4" s="280"/>
    </row>
    <row r="5" spans="1:16" s="93" customFormat="1" ht="12.75" customHeight="1" x14ac:dyDescent="0.2">
      <c r="A5" s="96"/>
      <c r="B5" s="277"/>
      <c r="C5" s="94"/>
      <c r="D5" s="98"/>
      <c r="E5" s="98"/>
      <c r="F5" s="98"/>
      <c r="G5" s="98"/>
      <c r="H5" s="98"/>
      <c r="J5" s="126"/>
      <c r="K5" s="126"/>
      <c r="L5" s="126"/>
      <c r="M5" s="126"/>
    </row>
    <row r="6" spans="1:16" s="93" customFormat="1" ht="12.75" customHeight="1" x14ac:dyDescent="0.2">
      <c r="A6" s="99"/>
      <c r="B6" s="277"/>
      <c r="C6" s="94"/>
      <c r="D6" s="100"/>
      <c r="G6" s="101"/>
      <c r="H6" s="101"/>
      <c r="I6" s="101"/>
      <c r="J6" s="281" t="s">
        <v>1030</v>
      </c>
      <c r="K6" s="281"/>
      <c r="L6" s="281"/>
      <c r="M6" s="281"/>
    </row>
    <row r="7" spans="1:16" s="93" customFormat="1" ht="12.75" customHeight="1" x14ac:dyDescent="0.2">
      <c r="A7" s="99"/>
      <c r="B7" s="277"/>
      <c r="C7" s="94"/>
      <c r="D7" s="100"/>
      <c r="G7" s="101"/>
      <c r="H7" s="101"/>
      <c r="I7" s="101"/>
      <c r="J7" s="103"/>
      <c r="K7" s="103"/>
      <c r="L7" s="103"/>
      <c r="M7" s="103"/>
    </row>
    <row r="8" spans="1:16" s="93" customFormat="1" ht="12.75" customHeight="1" x14ac:dyDescent="0.2">
      <c r="A8" s="99"/>
      <c r="B8" s="277"/>
      <c r="C8" s="94"/>
      <c r="D8" s="100"/>
      <c r="F8" s="275" t="s">
        <v>1031</v>
      </c>
      <c r="G8" s="275"/>
      <c r="H8" s="275"/>
      <c r="I8" s="101"/>
      <c r="J8" s="103"/>
      <c r="K8" s="101"/>
      <c r="L8" s="275" t="s">
        <v>17</v>
      </c>
      <c r="M8" s="275"/>
    </row>
    <row r="9" spans="1:16" s="93" customFormat="1" ht="12.75" customHeight="1" x14ac:dyDescent="0.2">
      <c r="B9" s="277"/>
      <c r="C9" s="104"/>
      <c r="D9" s="105" t="s">
        <v>18</v>
      </c>
      <c r="E9" s="105"/>
      <c r="F9" s="105" t="s">
        <v>19</v>
      </c>
      <c r="G9" s="105" t="s">
        <v>20</v>
      </c>
      <c r="H9" s="106" t="s">
        <v>1032</v>
      </c>
      <c r="I9" s="105"/>
      <c r="J9" s="105" t="s">
        <v>18</v>
      </c>
      <c r="L9" s="105" t="s">
        <v>1033</v>
      </c>
      <c r="M9" s="105" t="s">
        <v>1034</v>
      </c>
    </row>
    <row r="10" spans="1:16" s="93" customFormat="1" ht="12.75" customHeight="1" x14ac:dyDescent="0.2">
      <c r="A10" s="92"/>
      <c r="B10" s="127"/>
      <c r="C10" s="127"/>
      <c r="D10" s="127"/>
      <c r="E10" s="127"/>
      <c r="F10" s="127"/>
      <c r="G10" s="127"/>
      <c r="H10" s="127"/>
      <c r="I10" s="127"/>
      <c r="J10" s="127"/>
      <c r="K10" s="127"/>
      <c r="L10" s="127"/>
      <c r="M10" s="127"/>
    </row>
    <row r="11" spans="1:16" s="93" customFormat="1" ht="6" customHeight="1" x14ac:dyDescent="0.2">
      <c r="B11" s="61"/>
      <c r="C11" s="61"/>
      <c r="D11" s="61"/>
      <c r="E11" s="61"/>
      <c r="F11" s="61"/>
      <c r="G11" s="61"/>
      <c r="H11" s="61"/>
      <c r="I11" s="61"/>
      <c r="J11" s="61"/>
      <c r="K11" s="61"/>
      <c r="L11" s="61"/>
      <c r="M11" s="61"/>
    </row>
    <row r="12" spans="1:16" s="93" customFormat="1" x14ac:dyDescent="0.2">
      <c r="A12" s="93" t="s">
        <v>35</v>
      </c>
      <c r="B12" s="114">
        <v>729.8</v>
      </c>
      <c r="C12" s="110"/>
      <c r="D12" s="114">
        <v>57300</v>
      </c>
      <c r="E12" s="114"/>
      <c r="F12" s="114">
        <v>55800</v>
      </c>
      <c r="G12" s="114">
        <v>58900</v>
      </c>
      <c r="H12" s="111">
        <f>AVERAGE((D12-F12)/D12,(G12-D12)/D12)</f>
        <v>2.7050610820244327E-2</v>
      </c>
      <c r="I12" s="114"/>
      <c r="J12" s="113">
        <f>1000*B12/D12</f>
        <v>12.736474694589878</v>
      </c>
      <c r="L12" s="113">
        <f>1000*B12/G12</f>
        <v>12.390492359932088</v>
      </c>
      <c r="M12" s="113">
        <f>1000*B12/F12</f>
        <v>13.078853046594983</v>
      </c>
    </row>
    <row r="13" spans="1:16" s="93" customFormat="1" ht="6" customHeight="1" x14ac:dyDescent="0.2">
      <c r="B13" s="114"/>
      <c r="C13" s="110"/>
      <c r="H13" s="111"/>
      <c r="J13" s="112"/>
      <c r="L13" s="113"/>
      <c r="M13" s="113"/>
    </row>
    <row r="14" spans="1:16" s="90" customFormat="1" x14ac:dyDescent="0.2">
      <c r="A14" s="90" t="s">
        <v>36</v>
      </c>
      <c r="B14" s="128">
        <v>53.6</v>
      </c>
      <c r="C14" s="116"/>
      <c r="D14" s="115">
        <v>4200</v>
      </c>
      <c r="E14" s="115"/>
      <c r="F14" s="115">
        <v>3900</v>
      </c>
      <c r="G14" s="115">
        <v>4400</v>
      </c>
      <c r="H14" s="129">
        <f t="shared" ref="H14:H24" si="0">AVERAGE((D14-F14)/D14,(G14-D14)/D14)</f>
        <v>5.9523809523809521E-2</v>
      </c>
      <c r="I14" s="115"/>
      <c r="J14" s="112">
        <f t="shared" ref="J14:J24" si="1">1000*B14/D14</f>
        <v>12.761904761904763</v>
      </c>
      <c r="L14" s="112">
        <f t="shared" ref="L14:L24" si="2">1000*B14/G14</f>
        <v>12.181818181818182</v>
      </c>
      <c r="M14" s="112">
        <f t="shared" ref="M14:M24" si="3">1000*B14/F14</f>
        <v>13.743589743589743</v>
      </c>
    </row>
    <row r="15" spans="1:16" s="90" customFormat="1" x14ac:dyDescent="0.2">
      <c r="A15" s="90" t="s">
        <v>37</v>
      </c>
      <c r="B15" s="128">
        <v>11</v>
      </c>
      <c r="C15" s="116"/>
      <c r="D15" s="115">
        <v>510</v>
      </c>
      <c r="E15" s="115"/>
      <c r="F15" s="115">
        <v>450</v>
      </c>
      <c r="G15" s="115">
        <v>600</v>
      </c>
      <c r="H15" s="129">
        <f t="shared" si="0"/>
        <v>0.14705882352941177</v>
      </c>
      <c r="I15" s="115"/>
      <c r="J15" s="112">
        <f t="shared" si="1"/>
        <v>21.568627450980394</v>
      </c>
      <c r="L15" s="112">
        <f t="shared" si="2"/>
        <v>18.333333333333332</v>
      </c>
      <c r="M15" s="112">
        <f t="shared" si="3"/>
        <v>24.444444444444443</v>
      </c>
    </row>
    <row r="16" spans="1:16" s="90" customFormat="1" x14ac:dyDescent="0.2">
      <c r="A16" s="90" t="s">
        <v>38</v>
      </c>
      <c r="B16" s="128">
        <v>14.6</v>
      </c>
      <c r="C16" s="116"/>
      <c r="D16" s="115">
        <v>1100</v>
      </c>
      <c r="E16" s="115"/>
      <c r="F16" s="115">
        <v>940</v>
      </c>
      <c r="G16" s="115">
        <v>1300</v>
      </c>
      <c r="H16" s="129">
        <f t="shared" si="0"/>
        <v>0.16363636363636364</v>
      </c>
      <c r="I16" s="115"/>
      <c r="J16" s="112">
        <f t="shared" si="1"/>
        <v>13.272727272727273</v>
      </c>
      <c r="L16" s="112">
        <f t="shared" si="2"/>
        <v>11.23076923076923</v>
      </c>
      <c r="M16" s="112">
        <f t="shared" si="3"/>
        <v>15.531914893617021</v>
      </c>
      <c r="O16" s="93"/>
    </row>
    <row r="17" spans="1:15" s="90" customFormat="1" x14ac:dyDescent="0.2">
      <c r="A17" s="90" t="s">
        <v>39</v>
      </c>
      <c r="B17" s="128">
        <v>48</v>
      </c>
      <c r="C17" s="116"/>
      <c r="D17" s="115">
        <v>2800</v>
      </c>
      <c r="E17" s="115"/>
      <c r="F17" s="115">
        <v>2500</v>
      </c>
      <c r="G17" s="115">
        <v>3100</v>
      </c>
      <c r="H17" s="129">
        <f t="shared" si="0"/>
        <v>0.10714285714285714</v>
      </c>
      <c r="I17" s="115"/>
      <c r="J17" s="112">
        <f t="shared" si="1"/>
        <v>17.142857142857142</v>
      </c>
      <c r="L17" s="112">
        <f t="shared" si="2"/>
        <v>15.483870967741936</v>
      </c>
      <c r="M17" s="112">
        <f t="shared" si="3"/>
        <v>19.2</v>
      </c>
      <c r="O17" s="93"/>
    </row>
    <row r="18" spans="1:15" s="90" customFormat="1" x14ac:dyDescent="0.2">
      <c r="A18" s="90" t="s">
        <v>40</v>
      </c>
      <c r="B18" s="128">
        <v>33.4</v>
      </c>
      <c r="C18" s="116"/>
      <c r="D18" s="115">
        <v>2900</v>
      </c>
      <c r="E18" s="115"/>
      <c r="F18" s="115">
        <v>2600</v>
      </c>
      <c r="G18" s="115">
        <v>3200</v>
      </c>
      <c r="H18" s="129">
        <f t="shared" si="0"/>
        <v>0.10344827586206896</v>
      </c>
      <c r="I18" s="115"/>
      <c r="J18" s="112">
        <f t="shared" si="1"/>
        <v>11.517241379310345</v>
      </c>
      <c r="L18" s="112">
        <f t="shared" si="2"/>
        <v>10.4375</v>
      </c>
      <c r="M18" s="112">
        <f t="shared" si="3"/>
        <v>12.846153846153847</v>
      </c>
    </row>
    <row r="19" spans="1:15" s="90" customFormat="1" x14ac:dyDescent="0.2">
      <c r="A19" s="90" t="s">
        <v>41</v>
      </c>
      <c r="B19" s="128">
        <v>61.6</v>
      </c>
      <c r="C19" s="116"/>
      <c r="D19" s="115">
        <v>3800</v>
      </c>
      <c r="E19" s="115"/>
      <c r="F19" s="115">
        <v>3600</v>
      </c>
      <c r="G19" s="115">
        <v>4100</v>
      </c>
      <c r="H19" s="129">
        <f t="shared" si="0"/>
        <v>6.5789473684210523E-2</v>
      </c>
      <c r="I19" s="115"/>
      <c r="J19" s="112">
        <f t="shared" si="1"/>
        <v>16.210526315789473</v>
      </c>
      <c r="L19" s="112">
        <f t="shared" si="2"/>
        <v>15.024390243902438</v>
      </c>
      <c r="M19" s="112">
        <f t="shared" si="3"/>
        <v>17.111111111111111</v>
      </c>
    </row>
    <row r="20" spans="1:15" s="90" customFormat="1" x14ac:dyDescent="0.2">
      <c r="A20" s="90" t="s">
        <v>42</v>
      </c>
      <c r="B20" s="128">
        <v>217</v>
      </c>
      <c r="C20" s="116"/>
      <c r="D20" s="115">
        <v>18700</v>
      </c>
      <c r="E20" s="115"/>
      <c r="F20" s="115">
        <v>17700</v>
      </c>
      <c r="G20" s="115">
        <v>19800</v>
      </c>
      <c r="H20" s="129">
        <f t="shared" si="0"/>
        <v>5.6149732620320858E-2</v>
      </c>
      <c r="I20" s="115"/>
      <c r="J20" s="112">
        <f t="shared" si="1"/>
        <v>11.604278074866309</v>
      </c>
      <c r="L20" s="112">
        <f t="shared" si="2"/>
        <v>10.95959595959596</v>
      </c>
      <c r="M20" s="112">
        <f t="shared" si="3"/>
        <v>12.259887005649718</v>
      </c>
      <c r="O20" s="93"/>
    </row>
    <row r="21" spans="1:15" s="90" customFormat="1" x14ac:dyDescent="0.2">
      <c r="A21" s="90" t="s">
        <v>43</v>
      </c>
      <c r="B21" s="128">
        <v>27.8</v>
      </c>
      <c r="C21" s="116"/>
      <c r="D21" s="115">
        <v>1900</v>
      </c>
      <c r="E21" s="115"/>
      <c r="F21" s="115">
        <v>1700</v>
      </c>
      <c r="G21" s="115">
        <v>2100</v>
      </c>
      <c r="H21" s="129">
        <f t="shared" si="0"/>
        <v>0.10526315789473684</v>
      </c>
      <c r="I21" s="115"/>
      <c r="J21" s="112">
        <f t="shared" si="1"/>
        <v>14.631578947368421</v>
      </c>
      <c r="L21" s="112">
        <f t="shared" si="2"/>
        <v>13.238095238095237</v>
      </c>
      <c r="M21" s="112">
        <f t="shared" si="3"/>
        <v>16.352941176470587</v>
      </c>
      <c r="O21" s="93"/>
    </row>
    <row r="22" spans="1:15" s="90" customFormat="1" x14ac:dyDescent="0.2">
      <c r="A22" s="90" t="s">
        <v>44</v>
      </c>
      <c r="B22" s="128">
        <v>86</v>
      </c>
      <c r="C22" s="116"/>
      <c r="D22" s="115">
        <v>7600</v>
      </c>
      <c r="E22" s="115"/>
      <c r="F22" s="115">
        <v>6900</v>
      </c>
      <c r="G22" s="115">
        <v>8300</v>
      </c>
      <c r="H22" s="129">
        <f t="shared" si="0"/>
        <v>9.2105263157894732E-2</v>
      </c>
      <c r="I22" s="115"/>
      <c r="J22" s="112">
        <f t="shared" si="1"/>
        <v>11.315789473684211</v>
      </c>
      <c r="L22" s="112">
        <f t="shared" si="2"/>
        <v>10.361445783132529</v>
      </c>
      <c r="M22" s="112">
        <f t="shared" si="3"/>
        <v>12.463768115942029</v>
      </c>
    </row>
    <row r="23" spans="1:15" s="90" customFormat="1" x14ac:dyDescent="0.2">
      <c r="A23" s="90" t="s">
        <v>45</v>
      </c>
      <c r="B23" s="128">
        <v>112</v>
      </c>
      <c r="C23" s="116"/>
      <c r="D23" s="115">
        <v>9000</v>
      </c>
      <c r="E23" s="115"/>
      <c r="F23" s="115">
        <v>8500</v>
      </c>
      <c r="G23" s="115">
        <v>9500</v>
      </c>
      <c r="H23" s="129">
        <f t="shared" si="0"/>
        <v>5.5555555555555552E-2</v>
      </c>
      <c r="I23" s="115"/>
      <c r="J23" s="112">
        <f t="shared" si="1"/>
        <v>12.444444444444445</v>
      </c>
      <c r="L23" s="112">
        <f t="shared" si="2"/>
        <v>11.789473684210526</v>
      </c>
      <c r="M23" s="112">
        <f t="shared" si="3"/>
        <v>13.176470588235293</v>
      </c>
    </row>
    <row r="24" spans="1:15" s="90" customFormat="1" x14ac:dyDescent="0.2">
      <c r="A24" s="90" t="s">
        <v>46</v>
      </c>
      <c r="B24" s="128">
        <v>0.8</v>
      </c>
      <c r="C24" s="116"/>
      <c r="D24" s="117">
        <v>30</v>
      </c>
      <c r="E24" s="117"/>
      <c r="F24" s="117">
        <v>20</v>
      </c>
      <c r="G24" s="117">
        <v>50</v>
      </c>
      <c r="H24" s="129">
        <f t="shared" si="0"/>
        <v>0.5</v>
      </c>
      <c r="I24" s="117"/>
      <c r="J24" s="112">
        <f t="shared" si="1"/>
        <v>26.666666666666668</v>
      </c>
      <c r="L24" s="112">
        <f t="shared" si="2"/>
        <v>16</v>
      </c>
      <c r="M24" s="112">
        <f t="shared" si="3"/>
        <v>40</v>
      </c>
      <c r="O24" s="93"/>
    </row>
    <row r="25" spans="1:15" s="90" customFormat="1" x14ac:dyDescent="0.2">
      <c r="A25" s="90" t="s">
        <v>47</v>
      </c>
      <c r="B25" s="128">
        <v>1.6</v>
      </c>
      <c r="C25" s="116"/>
      <c r="D25" s="115">
        <v>170</v>
      </c>
      <c r="E25" s="115"/>
      <c r="F25" s="115">
        <v>120</v>
      </c>
      <c r="G25" s="115">
        <v>260</v>
      </c>
      <c r="H25" s="129">
        <f>AVERAGE((D25-F25)/D25,(G25-D25)/D25)</f>
        <v>0.41176470588235292</v>
      </c>
      <c r="I25" s="115"/>
      <c r="J25" s="112">
        <f>1000*B25/D25</f>
        <v>9.4117647058823533</v>
      </c>
      <c r="L25" s="112">
        <f>1000*B25/G25</f>
        <v>6.1538461538461542</v>
      </c>
      <c r="M25" s="112">
        <f>1000*B25/F25</f>
        <v>13.333333333333334</v>
      </c>
      <c r="O25" s="93"/>
    </row>
    <row r="26" spans="1:15" s="90" customFormat="1" x14ac:dyDescent="0.2">
      <c r="A26" s="90" t="s">
        <v>48</v>
      </c>
      <c r="B26" s="128">
        <v>60.8</v>
      </c>
      <c r="C26" s="116"/>
      <c r="D26" s="115">
        <v>4600</v>
      </c>
      <c r="E26" s="115"/>
      <c r="F26" s="115">
        <v>4300</v>
      </c>
      <c r="G26" s="115">
        <v>4900</v>
      </c>
      <c r="H26" s="129">
        <f>AVERAGE((D26-F26)/D26,(G26-D26)/D26)</f>
        <v>6.5217391304347824E-2</v>
      </c>
      <c r="I26" s="115"/>
      <c r="J26" s="112">
        <f>1000*B26/D26</f>
        <v>13.217391304347826</v>
      </c>
      <c r="L26" s="112">
        <f>1000*B26/G26</f>
        <v>12.408163265306122</v>
      </c>
      <c r="M26" s="112">
        <f>1000*B26/F26</f>
        <v>14.13953488372093</v>
      </c>
    </row>
    <row r="27" spans="1:15" s="90" customFormat="1" x14ac:dyDescent="0.2">
      <c r="A27" s="90" t="s">
        <v>49</v>
      </c>
      <c r="B27" s="128">
        <v>1.6</v>
      </c>
      <c r="C27" s="116"/>
      <c r="D27" s="115">
        <v>50</v>
      </c>
      <c r="E27" s="115"/>
      <c r="F27" s="115">
        <v>40</v>
      </c>
      <c r="G27" s="115">
        <v>70</v>
      </c>
      <c r="H27" s="129">
        <f>AVERAGE((D27-F27)/D27,(G27-D27)/D27)</f>
        <v>0.30000000000000004</v>
      </c>
      <c r="I27" s="115"/>
      <c r="J27" s="112">
        <f>1000*B27/D27</f>
        <v>32</v>
      </c>
      <c r="L27" s="112">
        <f>1000*B27/G27</f>
        <v>22.857142857142858</v>
      </c>
      <c r="M27" s="112">
        <f>1000*B27/F27</f>
        <v>40</v>
      </c>
    </row>
    <row r="28" spans="1:15" s="90" customFormat="1" ht="6" customHeight="1" x14ac:dyDescent="0.2">
      <c r="A28" s="121"/>
      <c r="B28" s="121"/>
      <c r="C28" s="121"/>
      <c r="D28" s="121"/>
      <c r="E28" s="121"/>
      <c r="F28" s="121"/>
      <c r="G28" s="121"/>
      <c r="H28" s="121"/>
      <c r="I28" s="121"/>
      <c r="J28" s="121"/>
      <c r="K28" s="121"/>
      <c r="L28" s="121"/>
      <c r="M28" s="121"/>
    </row>
    <row r="29" spans="1:15" ht="6" customHeight="1" x14ac:dyDescent="0.2"/>
    <row r="30" spans="1:15" ht="11.25" customHeight="1" x14ac:dyDescent="0.2">
      <c r="A30" s="130" t="s">
        <v>4</v>
      </c>
      <c r="B30" s="122"/>
      <c r="C30" s="122"/>
      <c r="D30" s="122"/>
      <c r="E30" s="122"/>
      <c r="F30" s="122"/>
      <c r="G30" s="122"/>
      <c r="H30" s="122"/>
      <c r="I30" s="122"/>
      <c r="J30" s="122"/>
      <c r="K30" s="122"/>
      <c r="L30" s="122"/>
      <c r="M30" s="122"/>
    </row>
    <row r="31" spans="1:15" ht="11.25" customHeight="1" x14ac:dyDescent="0.2">
      <c r="A31" s="279" t="s">
        <v>50</v>
      </c>
      <c r="B31" s="279"/>
      <c r="C31" s="279"/>
      <c r="D31" s="279"/>
      <c r="E31" s="279"/>
      <c r="F31" s="279"/>
      <c r="G31" s="279"/>
      <c r="H31" s="279"/>
      <c r="I31" s="279"/>
      <c r="J31" s="279"/>
      <c r="K31" s="279"/>
      <c r="L31" s="279"/>
      <c r="M31" s="279"/>
    </row>
    <row r="32" spans="1:15" ht="11.25" customHeight="1" x14ac:dyDescent="0.2">
      <c r="A32" s="279"/>
      <c r="B32" s="279"/>
      <c r="C32" s="279"/>
      <c r="D32" s="279"/>
      <c r="E32" s="279"/>
      <c r="F32" s="279"/>
      <c r="G32" s="279"/>
      <c r="H32" s="279"/>
      <c r="I32" s="279"/>
      <c r="J32" s="279"/>
      <c r="K32" s="279"/>
      <c r="L32" s="279"/>
      <c r="M32" s="279"/>
    </row>
    <row r="33" spans="1:13" x14ac:dyDescent="0.2">
      <c r="A33" s="279"/>
      <c r="B33" s="279"/>
      <c r="C33" s="279"/>
      <c r="D33" s="279"/>
      <c r="E33" s="279"/>
      <c r="F33" s="279"/>
      <c r="G33" s="279"/>
      <c r="H33" s="279"/>
      <c r="I33" s="279"/>
      <c r="J33" s="279"/>
      <c r="K33" s="279"/>
      <c r="L33" s="279"/>
      <c r="M33" s="279"/>
    </row>
    <row r="34" spans="1:13" ht="11.25" customHeight="1" x14ac:dyDescent="0.2">
      <c r="A34" s="283" t="s">
        <v>51</v>
      </c>
      <c r="B34" s="283"/>
      <c r="C34" s="283"/>
      <c r="D34" s="283"/>
      <c r="E34" s="283"/>
      <c r="F34" s="283"/>
      <c r="G34" s="283"/>
      <c r="H34" s="283"/>
      <c r="I34" s="283"/>
      <c r="J34" s="283"/>
      <c r="K34" s="283"/>
      <c r="L34" s="283"/>
      <c r="M34" s="283"/>
    </row>
    <row r="35" spans="1:13" ht="11.25" customHeight="1" x14ac:dyDescent="0.2">
      <c r="A35" s="283"/>
      <c r="B35" s="283"/>
      <c r="C35" s="283"/>
      <c r="D35" s="283"/>
      <c r="E35" s="283"/>
      <c r="F35" s="283"/>
      <c r="G35" s="283"/>
      <c r="H35" s="283"/>
      <c r="I35" s="283"/>
      <c r="J35" s="283"/>
      <c r="K35" s="283"/>
      <c r="L35" s="283"/>
      <c r="M35" s="283"/>
    </row>
    <row r="36" spans="1:13" ht="11.25" customHeight="1" x14ac:dyDescent="0.2">
      <c r="A36" s="283"/>
      <c r="B36" s="283"/>
      <c r="C36" s="283"/>
      <c r="D36" s="283"/>
      <c r="E36" s="283"/>
      <c r="F36" s="283"/>
      <c r="G36" s="283"/>
      <c r="H36" s="283"/>
      <c r="I36" s="283"/>
      <c r="J36" s="283"/>
      <c r="K36" s="283"/>
      <c r="L36" s="283"/>
      <c r="M36" s="283"/>
    </row>
    <row r="37" spans="1:13" ht="18" customHeight="1" x14ac:dyDescent="0.2">
      <c r="A37" s="279" t="s">
        <v>30</v>
      </c>
      <c r="B37" s="279"/>
      <c r="C37" s="279"/>
      <c r="D37" s="279"/>
      <c r="E37" s="279"/>
      <c r="F37" s="279"/>
      <c r="G37" s="279"/>
      <c r="H37" s="279"/>
      <c r="I37" s="279"/>
      <c r="J37" s="279"/>
      <c r="K37" s="279"/>
      <c r="L37" s="279"/>
      <c r="M37" s="279"/>
    </row>
    <row r="38" spans="1:13" ht="11.25" customHeight="1" x14ac:dyDescent="0.2">
      <c r="A38" s="279"/>
      <c r="B38" s="279"/>
      <c r="C38" s="279"/>
      <c r="D38" s="279"/>
      <c r="E38" s="279"/>
      <c r="F38" s="279"/>
      <c r="G38" s="279"/>
      <c r="H38" s="279"/>
      <c r="I38" s="279"/>
      <c r="J38" s="279"/>
      <c r="K38" s="279"/>
      <c r="L38" s="279"/>
      <c r="M38" s="279"/>
    </row>
    <row r="39" spans="1:13" ht="15.6" customHeight="1" x14ac:dyDescent="0.2">
      <c r="A39" s="284" t="s">
        <v>52</v>
      </c>
      <c r="B39" s="284"/>
      <c r="C39" s="284"/>
      <c r="D39" s="284"/>
      <c r="E39" s="284"/>
      <c r="F39" s="284"/>
      <c r="G39" s="284"/>
      <c r="H39" s="284"/>
      <c r="I39" s="284"/>
      <c r="J39" s="284"/>
      <c r="K39" s="284"/>
      <c r="L39" s="284"/>
      <c r="M39" s="284"/>
    </row>
    <row r="40" spans="1:13" ht="11.25" customHeight="1" x14ac:dyDescent="0.2">
      <c r="A40" s="284"/>
      <c r="B40" s="284"/>
      <c r="C40" s="284"/>
      <c r="D40" s="284"/>
      <c r="E40" s="284"/>
      <c r="F40" s="284"/>
      <c r="G40" s="284"/>
      <c r="H40" s="284"/>
      <c r="I40" s="284"/>
      <c r="J40" s="284"/>
      <c r="K40" s="284"/>
      <c r="L40" s="284"/>
      <c r="M40" s="284"/>
    </row>
    <row r="41" spans="1:13" ht="11.25" customHeight="1" x14ac:dyDescent="0.2">
      <c r="A41" s="284"/>
      <c r="B41" s="284"/>
      <c r="C41" s="284"/>
      <c r="D41" s="284"/>
      <c r="E41" s="284"/>
      <c r="F41" s="284"/>
      <c r="G41" s="284"/>
      <c r="H41" s="284"/>
      <c r="I41" s="284"/>
      <c r="J41" s="284"/>
      <c r="K41" s="284"/>
      <c r="L41" s="284"/>
      <c r="M41" s="284"/>
    </row>
    <row r="42" spans="1:13" ht="13.5" customHeight="1" x14ac:dyDescent="0.2">
      <c r="A42" s="272" t="s">
        <v>53</v>
      </c>
      <c r="B42" s="272"/>
      <c r="C42" s="272"/>
      <c r="D42" s="272"/>
      <c r="E42" s="272"/>
      <c r="F42" s="272"/>
      <c r="G42" s="272"/>
      <c r="H42" s="272"/>
      <c r="I42" s="272"/>
      <c r="J42" s="272"/>
      <c r="K42" s="272"/>
      <c r="L42" s="272"/>
      <c r="M42" s="272"/>
    </row>
    <row r="43" spans="1:13" ht="11.25" customHeight="1" x14ac:dyDescent="0.2">
      <c r="A43" s="272"/>
      <c r="B43" s="272"/>
      <c r="C43" s="272"/>
      <c r="D43" s="272"/>
      <c r="E43" s="272"/>
      <c r="F43" s="272"/>
      <c r="G43" s="272"/>
      <c r="H43" s="272"/>
      <c r="I43" s="272"/>
      <c r="J43" s="272"/>
      <c r="K43" s="272"/>
      <c r="L43" s="272"/>
      <c r="M43" s="272"/>
    </row>
    <row r="44" spans="1:13" ht="14.1" customHeight="1" x14ac:dyDescent="0.2">
      <c r="A44" s="279" t="s">
        <v>54</v>
      </c>
      <c r="B44" s="279"/>
      <c r="C44" s="279"/>
      <c r="D44" s="279"/>
      <c r="E44" s="279"/>
      <c r="F44" s="279"/>
      <c r="G44" s="279"/>
      <c r="H44" s="279"/>
      <c r="I44" s="279"/>
      <c r="J44" s="279"/>
      <c r="K44" s="279"/>
      <c r="L44" s="279"/>
      <c r="M44" s="279"/>
    </row>
    <row r="45" spans="1:13" ht="11.25" customHeight="1" x14ac:dyDescent="0.2">
      <c r="A45" s="279"/>
      <c r="B45" s="279"/>
      <c r="C45" s="279"/>
      <c r="D45" s="279"/>
      <c r="E45" s="279"/>
      <c r="F45" s="279"/>
      <c r="G45" s="279"/>
      <c r="H45" s="279"/>
      <c r="I45" s="279"/>
      <c r="J45" s="279"/>
      <c r="K45" s="279"/>
      <c r="L45" s="279"/>
      <c r="M45" s="279"/>
    </row>
    <row r="46" spans="1:13" ht="11.25" customHeight="1" x14ac:dyDescent="0.2">
      <c r="A46" s="131" t="s">
        <v>55</v>
      </c>
      <c r="B46" s="132"/>
      <c r="C46" s="132"/>
      <c r="D46" s="132"/>
      <c r="E46" s="132"/>
      <c r="F46" s="132"/>
      <c r="G46" s="132"/>
      <c r="H46" s="132"/>
      <c r="I46" s="132"/>
      <c r="J46" s="122"/>
      <c r="K46" s="122"/>
      <c r="L46" s="122"/>
      <c r="M46" s="122"/>
    </row>
    <row r="47" spans="1:13" ht="11.25" customHeight="1" x14ac:dyDescent="0.2">
      <c r="A47" s="282" t="s">
        <v>56</v>
      </c>
      <c r="B47" s="282"/>
      <c r="C47" s="282"/>
      <c r="D47" s="282"/>
      <c r="E47" s="282"/>
      <c r="F47" s="282"/>
      <c r="G47" s="282"/>
      <c r="H47" s="282"/>
      <c r="I47" s="282"/>
      <c r="J47" s="282"/>
      <c r="K47" s="122"/>
      <c r="L47" s="122"/>
      <c r="M47" s="122"/>
    </row>
    <row r="48" spans="1:13" ht="11.25" customHeight="1" x14ac:dyDescent="0.2">
      <c r="A48" s="282" t="s">
        <v>57</v>
      </c>
      <c r="B48" s="282"/>
      <c r="C48" s="282"/>
      <c r="D48" s="282"/>
      <c r="E48" s="282"/>
      <c r="F48" s="282"/>
      <c r="G48" s="282"/>
      <c r="H48" s="282"/>
      <c r="I48" s="282"/>
      <c r="J48" s="282"/>
      <c r="K48" s="122"/>
      <c r="L48" s="122"/>
      <c r="M48" s="122"/>
    </row>
    <row r="49" spans="1:13" ht="11.25" customHeight="1" x14ac:dyDescent="0.2">
      <c r="A49" s="282" t="s">
        <v>58</v>
      </c>
      <c r="B49" s="282"/>
      <c r="C49" s="282"/>
      <c r="D49" s="282"/>
      <c r="E49" s="282"/>
      <c r="F49" s="282"/>
      <c r="G49" s="282"/>
      <c r="H49" s="282"/>
      <c r="I49" s="282"/>
      <c r="J49" s="282"/>
      <c r="K49" s="122"/>
      <c r="L49" s="122"/>
      <c r="M49" s="122"/>
    </row>
    <row r="50" spans="1:13" ht="11.25" customHeight="1" x14ac:dyDescent="0.2">
      <c r="A50" s="132"/>
      <c r="B50" s="122"/>
      <c r="C50" s="122"/>
      <c r="D50" s="122"/>
      <c r="E50" s="122"/>
      <c r="F50" s="122"/>
      <c r="G50" s="122"/>
      <c r="H50" s="122"/>
      <c r="I50" s="122"/>
      <c r="J50" s="122"/>
      <c r="K50" s="122"/>
      <c r="L50" s="122"/>
      <c r="M50" s="122"/>
    </row>
    <row r="51" spans="1:13" ht="11.25" customHeight="1" x14ac:dyDescent="0.2">
      <c r="A51" s="133" t="s">
        <v>12</v>
      </c>
      <c r="B51" s="133"/>
      <c r="C51" s="122"/>
      <c r="D51" s="122"/>
      <c r="E51" s="122"/>
      <c r="F51" s="122"/>
      <c r="G51" s="122"/>
      <c r="H51" s="122"/>
      <c r="I51" s="122"/>
      <c r="J51" s="122"/>
      <c r="K51" s="122"/>
      <c r="L51" s="122"/>
      <c r="M51" s="122"/>
    </row>
  </sheetData>
  <mergeCells count="15">
    <mergeCell ref="A47:J47"/>
    <mergeCell ref="A48:J48"/>
    <mergeCell ref="A49:J49"/>
    <mergeCell ref="A31:M33"/>
    <mergeCell ref="A34:M36"/>
    <mergeCell ref="A37:M38"/>
    <mergeCell ref="A39:M41"/>
    <mergeCell ref="A42:M43"/>
    <mergeCell ref="A44:M45"/>
    <mergeCell ref="B4:B9"/>
    <mergeCell ref="D4:H4"/>
    <mergeCell ref="J4:M4"/>
    <mergeCell ref="J6:M6"/>
    <mergeCell ref="F8:H8"/>
    <mergeCell ref="L8:M8"/>
  </mergeCells>
  <hyperlinks>
    <hyperlink ref="P1" location="Contents!A1" display="back to contents" xr:uid="{7E562547-475B-41AD-8BAA-10E9ED537D4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0C262-0504-448B-85AD-1473DA81F1C5}">
  <dimension ref="A1:P64"/>
  <sheetViews>
    <sheetView workbookViewId="0"/>
  </sheetViews>
  <sheetFormatPr defaultColWidth="7.42578125" defaultRowHeight="12.75" x14ac:dyDescent="0.2"/>
  <cols>
    <col min="1" max="1" width="18.5703125" style="71" customWidth="1"/>
    <col min="2" max="2" width="13.140625" style="71" customWidth="1"/>
    <col min="3" max="3" width="3.140625" style="71" customWidth="1"/>
    <col min="4" max="4" width="10.140625" style="71" customWidth="1"/>
    <col min="5" max="5" width="2.42578125" style="71" customWidth="1"/>
    <col min="6" max="8" width="10.42578125" style="71" customWidth="1"/>
    <col min="9" max="9" width="4.7109375" style="71" customWidth="1"/>
    <col min="10" max="10" width="9.85546875" style="71" customWidth="1"/>
    <col min="11" max="11" width="2.140625" style="71" customWidth="1"/>
    <col min="12" max="12" width="13.7109375" style="71" customWidth="1"/>
    <col min="13" max="13" width="17.42578125" style="71" customWidth="1"/>
    <col min="14" max="14" width="37.42578125" style="71" customWidth="1"/>
    <col min="15" max="16384" width="7.42578125" style="71"/>
  </cols>
  <sheetData>
    <row r="1" spans="1:16" s="93" customFormat="1" ht="18" customHeight="1" x14ac:dyDescent="0.25">
      <c r="A1" s="3" t="s">
        <v>1036</v>
      </c>
      <c r="B1" s="125"/>
      <c r="C1" s="125"/>
      <c r="D1" s="125"/>
      <c r="E1" s="125"/>
      <c r="F1" s="125"/>
      <c r="G1" s="125"/>
      <c r="H1" s="125"/>
      <c r="I1" s="125"/>
      <c r="J1" s="125"/>
      <c r="K1" s="125"/>
      <c r="L1" s="125"/>
      <c r="M1" s="125"/>
      <c r="O1" s="45"/>
      <c r="P1" s="52" t="s">
        <v>0</v>
      </c>
    </row>
    <row r="2" spans="1:16" s="93" customFormat="1" ht="18" customHeight="1" x14ac:dyDescent="0.2">
      <c r="A2" s="125"/>
      <c r="B2" s="125"/>
      <c r="C2" s="125"/>
      <c r="D2" s="125"/>
      <c r="E2" s="125"/>
      <c r="F2" s="125"/>
      <c r="G2" s="125"/>
      <c r="H2" s="125"/>
      <c r="I2" s="125"/>
      <c r="J2" s="125"/>
      <c r="K2" s="125"/>
      <c r="L2" s="125"/>
      <c r="M2" s="125"/>
    </row>
    <row r="3" spans="1:16" s="93" customFormat="1" ht="15" customHeight="1" x14ac:dyDescent="0.2">
      <c r="A3" s="92"/>
      <c r="B3" s="92"/>
      <c r="C3" s="92"/>
      <c r="D3" s="92"/>
      <c r="E3" s="92"/>
      <c r="F3" s="92"/>
      <c r="G3" s="92"/>
      <c r="H3" s="92"/>
      <c r="I3" s="92"/>
      <c r="J3" s="92"/>
      <c r="K3" s="92"/>
      <c r="L3" s="92"/>
      <c r="M3" s="92"/>
    </row>
    <row r="4" spans="1:16" s="93" customFormat="1" ht="12.75" customHeight="1" x14ac:dyDescent="0.2">
      <c r="B4" s="105"/>
      <c r="C4" s="61"/>
      <c r="D4" s="61"/>
      <c r="E4" s="61"/>
      <c r="F4" s="61"/>
    </row>
    <row r="5" spans="1:16" s="93" customFormat="1" ht="15.6" customHeight="1" x14ac:dyDescent="0.2">
      <c r="B5" s="285" t="s">
        <v>59</v>
      </c>
      <c r="C5" s="94"/>
      <c r="D5" s="275" t="s">
        <v>1029</v>
      </c>
      <c r="E5" s="275"/>
      <c r="F5" s="275"/>
      <c r="G5" s="275"/>
      <c r="H5" s="275"/>
      <c r="J5" s="280" t="s">
        <v>34</v>
      </c>
      <c r="K5" s="280"/>
      <c r="L5" s="280"/>
      <c r="M5" s="280"/>
    </row>
    <row r="6" spans="1:16" s="93" customFormat="1" ht="18" customHeight="1" x14ac:dyDescent="0.2">
      <c r="B6" s="285"/>
      <c r="C6" s="94"/>
      <c r="D6" s="100"/>
      <c r="G6" s="101"/>
      <c r="H6" s="101"/>
      <c r="I6" s="101"/>
      <c r="J6" s="281" t="s">
        <v>1030</v>
      </c>
      <c r="K6" s="281"/>
      <c r="L6" s="281"/>
      <c r="M6" s="281"/>
    </row>
    <row r="7" spans="1:16" s="93" customFormat="1" ht="18" customHeight="1" x14ac:dyDescent="0.2">
      <c r="A7" s="135" t="s">
        <v>1035</v>
      </c>
      <c r="B7" s="285"/>
      <c r="C7" s="94"/>
      <c r="D7" s="100"/>
      <c r="F7" s="275" t="s">
        <v>1031</v>
      </c>
      <c r="G7" s="275"/>
      <c r="H7" s="275"/>
      <c r="I7" s="101"/>
      <c r="J7" s="103"/>
      <c r="K7" s="101"/>
      <c r="L7" s="275" t="s">
        <v>17</v>
      </c>
      <c r="M7" s="275"/>
    </row>
    <row r="8" spans="1:16" s="93" customFormat="1" ht="18" customHeight="1" x14ac:dyDescent="0.2">
      <c r="B8" s="285"/>
      <c r="C8" s="104"/>
      <c r="D8" s="105" t="s">
        <v>18</v>
      </c>
      <c r="E8" s="105"/>
      <c r="F8" s="105" t="s">
        <v>19</v>
      </c>
      <c r="G8" s="105" t="s">
        <v>20</v>
      </c>
      <c r="H8" s="106" t="s">
        <v>1032</v>
      </c>
      <c r="I8" s="105"/>
      <c r="J8" s="105" t="s">
        <v>18</v>
      </c>
      <c r="L8" s="105" t="s">
        <v>1033</v>
      </c>
      <c r="M8" s="105" t="s">
        <v>1034</v>
      </c>
    </row>
    <row r="9" spans="1:16" s="93" customFormat="1" ht="12.75" customHeight="1" x14ac:dyDescent="0.2">
      <c r="A9" s="92"/>
      <c r="B9" s="136"/>
      <c r="C9" s="127"/>
      <c r="D9" s="127"/>
      <c r="E9" s="127"/>
      <c r="F9" s="127"/>
      <c r="G9" s="92"/>
      <c r="H9" s="92"/>
      <c r="I9" s="92"/>
      <c r="J9" s="92"/>
      <c r="K9" s="92"/>
      <c r="L9" s="92"/>
      <c r="M9" s="92"/>
    </row>
    <row r="10" spans="1:16" s="93" customFormat="1" x14ac:dyDescent="0.2">
      <c r="B10" s="105"/>
      <c r="C10" s="61"/>
      <c r="D10" s="61"/>
      <c r="E10" s="61"/>
      <c r="F10" s="61"/>
    </row>
    <row r="11" spans="1:16" s="93" customFormat="1" ht="12.75" customHeight="1" x14ac:dyDescent="0.2">
      <c r="A11" s="93" t="s">
        <v>35</v>
      </c>
      <c r="B11" s="114">
        <v>729.8</v>
      </c>
      <c r="C11" s="110"/>
      <c r="D11" s="114">
        <v>57300</v>
      </c>
      <c r="F11" s="137">
        <v>55800</v>
      </c>
      <c r="G11" s="137">
        <v>58900</v>
      </c>
      <c r="H11" s="111">
        <f>AVERAGE((D11-F11)/D11,(G11-D11)/D11)</f>
        <v>2.7050610820244327E-2</v>
      </c>
      <c r="J11" s="113">
        <f>1000*B11/D11</f>
        <v>12.736474694589878</v>
      </c>
      <c r="L11" s="113">
        <f>1000*B11/G11</f>
        <v>12.390492359932088</v>
      </c>
      <c r="M11" s="113">
        <f>1000*B11/F11</f>
        <v>13.078853046594983</v>
      </c>
    </row>
    <row r="12" spans="1:16" s="90" customFormat="1" x14ac:dyDescent="0.2">
      <c r="A12" s="71"/>
      <c r="B12" s="114"/>
      <c r="C12" s="116"/>
      <c r="F12" s="138"/>
    </row>
    <row r="13" spans="1:16" ht="12.75" customHeight="1" x14ac:dyDescent="0.2">
      <c r="A13" s="90" t="s">
        <v>60</v>
      </c>
      <c r="B13" s="128">
        <v>39</v>
      </c>
      <c r="C13" s="116"/>
      <c r="D13" s="128">
        <v>2400</v>
      </c>
      <c r="F13" s="138">
        <v>2200</v>
      </c>
      <c r="G13" s="138">
        <v>2600</v>
      </c>
      <c r="H13" s="129">
        <f t="shared" ref="H13:H44" si="0">AVERAGE((D13-F13)/D13,(G13-D13)/D13)</f>
        <v>8.3333333333333329E-2</v>
      </c>
      <c r="J13" s="112">
        <f t="shared" ref="J13:J44" si="1">1000*B13/D13</f>
        <v>16.25</v>
      </c>
      <c r="L13" s="112">
        <f t="shared" ref="L13:L44" si="2">1000*B13/G13</f>
        <v>15</v>
      </c>
      <c r="M13" s="112">
        <f t="shared" ref="M13:M44" si="3">1000*B13/F13</f>
        <v>17.727272727272727</v>
      </c>
    </row>
    <row r="14" spans="1:16" ht="12.75" customHeight="1" x14ac:dyDescent="0.2">
      <c r="A14" s="90" t="s">
        <v>61</v>
      </c>
      <c r="B14" s="128">
        <v>15.8</v>
      </c>
      <c r="C14" s="116"/>
      <c r="D14" s="128">
        <v>1200</v>
      </c>
      <c r="F14" s="138">
        <v>1100</v>
      </c>
      <c r="G14" s="138">
        <v>1400</v>
      </c>
      <c r="H14" s="129">
        <f t="shared" si="0"/>
        <v>0.125</v>
      </c>
      <c r="J14" s="112">
        <f t="shared" si="1"/>
        <v>13.166666666666666</v>
      </c>
      <c r="L14" s="112">
        <f t="shared" si="2"/>
        <v>11.285714285714286</v>
      </c>
      <c r="M14" s="112">
        <f t="shared" si="3"/>
        <v>14.363636363636363</v>
      </c>
    </row>
    <row r="15" spans="1:16" ht="12.75" customHeight="1" x14ac:dyDescent="0.2">
      <c r="A15" s="90" t="s">
        <v>62</v>
      </c>
      <c r="B15" s="128">
        <v>13.2</v>
      </c>
      <c r="C15" s="116"/>
      <c r="D15" s="128">
        <v>800</v>
      </c>
      <c r="F15" s="138">
        <v>700</v>
      </c>
      <c r="G15" s="138">
        <v>940</v>
      </c>
      <c r="H15" s="129">
        <f t="shared" si="0"/>
        <v>0.15</v>
      </c>
      <c r="J15" s="112">
        <f t="shared" si="1"/>
        <v>16.5</v>
      </c>
      <c r="L15" s="112">
        <f t="shared" si="2"/>
        <v>14.042553191489361</v>
      </c>
      <c r="M15" s="112">
        <f t="shared" si="3"/>
        <v>18.857142857142858</v>
      </c>
    </row>
    <row r="16" spans="1:16" ht="12.75" customHeight="1" x14ac:dyDescent="0.2">
      <c r="A16" s="90" t="s">
        <v>63</v>
      </c>
      <c r="B16" s="128">
        <v>8.4</v>
      </c>
      <c r="C16" s="116"/>
      <c r="D16" s="128">
        <v>560</v>
      </c>
      <c r="F16" s="138">
        <v>460</v>
      </c>
      <c r="G16" s="138">
        <v>740</v>
      </c>
      <c r="H16" s="129">
        <f t="shared" si="0"/>
        <v>0.25</v>
      </c>
      <c r="J16" s="112">
        <f t="shared" si="1"/>
        <v>15</v>
      </c>
      <c r="L16" s="112">
        <f t="shared" si="2"/>
        <v>11.351351351351351</v>
      </c>
      <c r="M16" s="112">
        <f t="shared" si="3"/>
        <v>18.260869565217391</v>
      </c>
    </row>
    <row r="17" spans="1:13" ht="12.75" customHeight="1" x14ac:dyDescent="0.2">
      <c r="A17" s="90" t="s">
        <v>64</v>
      </c>
      <c r="B17" s="128">
        <v>75.599999999999994</v>
      </c>
      <c r="C17" s="116"/>
      <c r="D17" s="128">
        <v>6000</v>
      </c>
      <c r="F17" s="138">
        <v>5600</v>
      </c>
      <c r="G17" s="138">
        <v>6500</v>
      </c>
      <c r="H17" s="129">
        <f>AVERAGE((D17-F17)/D17,(G17-D17)/D17)</f>
        <v>7.4999999999999997E-2</v>
      </c>
      <c r="J17" s="112">
        <f>1000*B17/D17</f>
        <v>12.6</v>
      </c>
      <c r="L17" s="112">
        <f>1000*B17/G17</f>
        <v>11.63076923076923</v>
      </c>
      <c r="M17" s="112">
        <f>1000*B17/F17</f>
        <v>13.5</v>
      </c>
    </row>
    <row r="18" spans="1:13" ht="12.75" customHeight="1" x14ac:dyDescent="0.2">
      <c r="A18" s="90" t="s">
        <v>65</v>
      </c>
      <c r="B18" s="128">
        <v>7.4</v>
      </c>
      <c r="C18" s="116"/>
      <c r="D18" s="128">
        <v>610</v>
      </c>
      <c r="F18" s="138">
        <v>410</v>
      </c>
      <c r="G18" s="138">
        <v>790</v>
      </c>
      <c r="H18" s="129">
        <f t="shared" si="0"/>
        <v>0.31147540983606559</v>
      </c>
      <c r="J18" s="112">
        <f t="shared" si="1"/>
        <v>12.131147540983607</v>
      </c>
      <c r="L18" s="112">
        <f t="shared" si="2"/>
        <v>9.3670886075949369</v>
      </c>
      <c r="M18" s="112">
        <f t="shared" si="3"/>
        <v>18.048780487804876</v>
      </c>
    </row>
    <row r="19" spans="1:13" ht="12.75" customHeight="1" x14ac:dyDescent="0.2">
      <c r="A19" s="90" t="s">
        <v>38</v>
      </c>
      <c r="B19" s="128">
        <v>14.6</v>
      </c>
      <c r="C19" s="116"/>
      <c r="D19" s="128">
        <v>1100</v>
      </c>
      <c r="F19" s="138">
        <v>940</v>
      </c>
      <c r="G19" s="138">
        <v>1300</v>
      </c>
      <c r="H19" s="129">
        <f t="shared" si="0"/>
        <v>0.16363636363636364</v>
      </c>
      <c r="J19" s="112">
        <f t="shared" si="1"/>
        <v>13.272727272727273</v>
      </c>
      <c r="L19" s="112">
        <f t="shared" si="2"/>
        <v>11.23076923076923</v>
      </c>
      <c r="M19" s="112">
        <f t="shared" si="3"/>
        <v>15.531914893617021</v>
      </c>
    </row>
    <row r="20" spans="1:13" ht="12.75" customHeight="1" x14ac:dyDescent="0.2">
      <c r="A20" s="90" t="s">
        <v>66</v>
      </c>
      <c r="B20" s="128">
        <v>37.200000000000003</v>
      </c>
      <c r="C20" s="116"/>
      <c r="D20" s="128">
        <v>2300</v>
      </c>
      <c r="F20" s="138">
        <v>2200</v>
      </c>
      <c r="G20" s="138">
        <v>2400</v>
      </c>
      <c r="H20" s="129">
        <f t="shared" si="0"/>
        <v>4.3478260869565216E-2</v>
      </c>
      <c r="J20" s="112">
        <f t="shared" si="1"/>
        <v>16.173913043478262</v>
      </c>
      <c r="L20" s="112">
        <f t="shared" si="2"/>
        <v>15.5</v>
      </c>
      <c r="M20" s="112">
        <f t="shared" si="3"/>
        <v>16.90909090909091</v>
      </c>
    </row>
    <row r="21" spans="1:13" ht="12.75" customHeight="1" x14ac:dyDescent="0.2">
      <c r="A21" s="90" t="s">
        <v>67</v>
      </c>
      <c r="B21" s="128">
        <v>19.2</v>
      </c>
      <c r="C21" s="116"/>
      <c r="D21" s="128">
        <v>1600</v>
      </c>
      <c r="F21" s="138">
        <v>1500</v>
      </c>
      <c r="G21" s="138">
        <v>1800</v>
      </c>
      <c r="H21" s="129">
        <f t="shared" si="0"/>
        <v>9.375E-2</v>
      </c>
      <c r="J21" s="112">
        <f t="shared" si="1"/>
        <v>12</v>
      </c>
      <c r="L21" s="112">
        <f t="shared" si="2"/>
        <v>10.666666666666666</v>
      </c>
      <c r="M21" s="112">
        <f t="shared" si="3"/>
        <v>12.8</v>
      </c>
    </row>
    <row r="22" spans="1:13" ht="12.75" customHeight="1" x14ac:dyDescent="0.2">
      <c r="A22" s="90" t="s">
        <v>68</v>
      </c>
      <c r="B22" s="128">
        <v>5.8</v>
      </c>
      <c r="C22" s="116"/>
      <c r="D22" s="128">
        <v>710</v>
      </c>
      <c r="F22" s="138">
        <v>480</v>
      </c>
      <c r="G22" s="138">
        <v>760</v>
      </c>
      <c r="H22" s="129">
        <f t="shared" si="0"/>
        <v>0.19718309859154931</v>
      </c>
      <c r="J22" s="112">
        <f t="shared" si="1"/>
        <v>8.169014084507042</v>
      </c>
      <c r="L22" s="112">
        <f t="shared" si="2"/>
        <v>7.6315789473684212</v>
      </c>
      <c r="M22" s="112">
        <f t="shared" si="3"/>
        <v>12.083333333333334</v>
      </c>
    </row>
    <row r="23" spans="1:13" ht="12.75" customHeight="1" x14ac:dyDescent="0.2">
      <c r="A23" s="90" t="s">
        <v>69</v>
      </c>
      <c r="B23" s="128">
        <v>10.4</v>
      </c>
      <c r="C23" s="116"/>
      <c r="D23" s="128">
        <v>920</v>
      </c>
      <c r="F23" s="138">
        <v>790</v>
      </c>
      <c r="G23" s="138">
        <v>1100</v>
      </c>
      <c r="H23" s="129">
        <f t="shared" si="0"/>
        <v>0.16847826086956522</v>
      </c>
      <c r="J23" s="112">
        <f t="shared" si="1"/>
        <v>11.304347826086957</v>
      </c>
      <c r="L23" s="112">
        <f t="shared" si="2"/>
        <v>9.454545454545455</v>
      </c>
      <c r="M23" s="112">
        <f t="shared" si="3"/>
        <v>13.164556962025317</v>
      </c>
    </row>
    <row r="24" spans="1:13" ht="12.75" customHeight="1" x14ac:dyDescent="0.2">
      <c r="A24" s="71" t="s">
        <v>70</v>
      </c>
      <c r="B24" s="128">
        <v>5</v>
      </c>
      <c r="C24" s="116"/>
      <c r="D24" s="128">
        <v>800</v>
      </c>
      <c r="F24" s="138">
        <v>610</v>
      </c>
      <c r="G24" s="138">
        <v>1200</v>
      </c>
      <c r="H24" s="129">
        <f t="shared" si="0"/>
        <v>0.36875000000000002</v>
      </c>
      <c r="J24" s="112">
        <f t="shared" si="1"/>
        <v>6.25</v>
      </c>
      <c r="L24" s="112">
        <f t="shared" si="2"/>
        <v>4.166666666666667</v>
      </c>
      <c r="M24" s="112">
        <f t="shared" si="3"/>
        <v>8.1967213114754092</v>
      </c>
    </row>
    <row r="25" spans="1:13" ht="12.75" customHeight="1" x14ac:dyDescent="0.2">
      <c r="A25" s="71" t="s">
        <v>71</v>
      </c>
      <c r="B25" s="128">
        <v>16</v>
      </c>
      <c r="C25" s="116"/>
      <c r="D25" s="128">
        <v>1200</v>
      </c>
      <c r="F25" s="138">
        <v>1100</v>
      </c>
      <c r="G25" s="138">
        <v>1400</v>
      </c>
      <c r="H25" s="129">
        <f t="shared" si="0"/>
        <v>0.125</v>
      </c>
      <c r="J25" s="112">
        <f t="shared" si="1"/>
        <v>13.333333333333334</v>
      </c>
      <c r="L25" s="112">
        <f t="shared" si="2"/>
        <v>11.428571428571429</v>
      </c>
      <c r="M25" s="112">
        <f t="shared" si="3"/>
        <v>14.545454545454545</v>
      </c>
    </row>
    <row r="26" spans="1:13" ht="12.75" customHeight="1" x14ac:dyDescent="0.2">
      <c r="A26" s="71" t="s">
        <v>39</v>
      </c>
      <c r="B26" s="128">
        <v>48</v>
      </c>
      <c r="C26" s="116"/>
      <c r="D26" s="128">
        <v>2800</v>
      </c>
      <c r="F26" s="138">
        <v>2500</v>
      </c>
      <c r="G26" s="138">
        <v>3100</v>
      </c>
      <c r="H26" s="129">
        <f t="shared" si="0"/>
        <v>0.10714285714285714</v>
      </c>
      <c r="J26" s="112">
        <f t="shared" si="1"/>
        <v>17.142857142857142</v>
      </c>
      <c r="L26" s="112">
        <f t="shared" si="2"/>
        <v>15.483870967741936</v>
      </c>
      <c r="M26" s="112">
        <f t="shared" si="3"/>
        <v>19.2</v>
      </c>
    </row>
    <row r="27" spans="1:13" ht="12.75" customHeight="1" x14ac:dyDescent="0.2">
      <c r="A27" s="71" t="s">
        <v>72</v>
      </c>
      <c r="B27" s="128">
        <v>147.19999999999999</v>
      </c>
      <c r="C27" s="116"/>
      <c r="D27" s="128">
        <v>11900</v>
      </c>
      <c r="F27" s="138">
        <v>11100</v>
      </c>
      <c r="G27" s="138">
        <v>12800</v>
      </c>
      <c r="H27" s="129">
        <f t="shared" si="0"/>
        <v>7.1428571428571425E-2</v>
      </c>
      <c r="J27" s="112">
        <f t="shared" si="1"/>
        <v>12.369747899159664</v>
      </c>
      <c r="L27" s="112">
        <f t="shared" si="2"/>
        <v>11.5</v>
      </c>
      <c r="M27" s="112">
        <f t="shared" si="3"/>
        <v>13.261261261261261</v>
      </c>
    </row>
    <row r="28" spans="1:13" ht="12.75" customHeight="1" x14ac:dyDescent="0.2">
      <c r="A28" s="71" t="s">
        <v>43</v>
      </c>
      <c r="B28" s="128">
        <v>19.399999999999999</v>
      </c>
      <c r="C28" s="116"/>
      <c r="D28" s="128">
        <v>1400</v>
      </c>
      <c r="F28" s="138">
        <v>1200</v>
      </c>
      <c r="G28" s="138">
        <v>1500</v>
      </c>
      <c r="H28" s="129">
        <f t="shared" si="0"/>
        <v>0.10714285714285714</v>
      </c>
      <c r="J28" s="112">
        <f t="shared" si="1"/>
        <v>13.857142857142858</v>
      </c>
      <c r="L28" s="112">
        <f t="shared" si="2"/>
        <v>12.933333333333334</v>
      </c>
      <c r="M28" s="112">
        <f t="shared" si="3"/>
        <v>16.166666666666668</v>
      </c>
    </row>
    <row r="29" spans="1:13" ht="12.75" customHeight="1" x14ac:dyDescent="0.2">
      <c r="A29" s="71" t="s">
        <v>73</v>
      </c>
      <c r="B29" s="128">
        <v>17.2</v>
      </c>
      <c r="C29" s="116"/>
      <c r="D29" s="128">
        <v>1500</v>
      </c>
      <c r="F29" s="138">
        <v>1300</v>
      </c>
      <c r="G29" s="138">
        <v>1700</v>
      </c>
      <c r="H29" s="129">
        <f t="shared" si="0"/>
        <v>0.13333333333333333</v>
      </c>
      <c r="J29" s="112">
        <f t="shared" si="1"/>
        <v>11.466666666666667</v>
      </c>
      <c r="L29" s="112">
        <f t="shared" si="2"/>
        <v>10.117647058823529</v>
      </c>
      <c r="M29" s="112">
        <f t="shared" si="3"/>
        <v>13.23076923076923</v>
      </c>
    </row>
    <row r="30" spans="1:13" ht="12.75" customHeight="1" x14ac:dyDescent="0.2">
      <c r="A30" s="71" t="s">
        <v>74</v>
      </c>
      <c r="B30" s="128">
        <v>9.6</v>
      </c>
      <c r="C30" s="116"/>
      <c r="D30" s="128">
        <v>760</v>
      </c>
      <c r="F30" s="138">
        <v>650</v>
      </c>
      <c r="G30" s="138">
        <v>970</v>
      </c>
      <c r="H30" s="129">
        <f t="shared" si="0"/>
        <v>0.2105263157894737</v>
      </c>
      <c r="J30" s="112">
        <f t="shared" si="1"/>
        <v>12.631578947368421</v>
      </c>
      <c r="L30" s="112">
        <f t="shared" si="2"/>
        <v>9.8969072164948457</v>
      </c>
      <c r="M30" s="112">
        <f t="shared" si="3"/>
        <v>14.76923076923077</v>
      </c>
    </row>
    <row r="31" spans="1:13" ht="12.75" customHeight="1" x14ac:dyDescent="0.2">
      <c r="A31" s="71" t="s">
        <v>75</v>
      </c>
      <c r="B31" s="128">
        <v>6.8</v>
      </c>
      <c r="C31" s="116"/>
      <c r="D31" s="128">
        <v>270</v>
      </c>
      <c r="F31" s="138">
        <v>210</v>
      </c>
      <c r="G31" s="138">
        <v>350</v>
      </c>
      <c r="H31" s="129">
        <f t="shared" si="0"/>
        <v>0.25925925925925924</v>
      </c>
      <c r="J31" s="112">
        <f t="shared" si="1"/>
        <v>25.185185185185187</v>
      </c>
      <c r="L31" s="112">
        <f t="shared" si="2"/>
        <v>19.428571428571427</v>
      </c>
      <c r="M31" s="112">
        <f t="shared" si="3"/>
        <v>32.38095238095238</v>
      </c>
    </row>
    <row r="32" spans="1:13" ht="12.75" customHeight="1" x14ac:dyDescent="0.2">
      <c r="A32" s="90" t="s">
        <v>76</v>
      </c>
      <c r="B32" s="128">
        <v>1.6</v>
      </c>
      <c r="C32" s="116"/>
      <c r="D32" s="128">
        <v>50</v>
      </c>
      <c r="F32" s="71">
        <v>40</v>
      </c>
      <c r="G32" s="138">
        <v>70</v>
      </c>
      <c r="H32" s="129">
        <f>AVERAGE((D32-F32)/D32,(G32-D32)/D32)</f>
        <v>0.30000000000000004</v>
      </c>
      <c r="J32" s="112">
        <f>1000*B32/D32</f>
        <v>32</v>
      </c>
      <c r="L32" s="112">
        <f>1000*B32/G32</f>
        <v>22.857142857142858</v>
      </c>
      <c r="M32" s="112">
        <f>1000*B32/F32</f>
        <v>40</v>
      </c>
    </row>
    <row r="33" spans="1:14" ht="12.75" customHeight="1" x14ac:dyDescent="0.2">
      <c r="A33" s="71" t="s">
        <v>77</v>
      </c>
      <c r="B33" s="128">
        <v>19.600000000000001</v>
      </c>
      <c r="C33" s="116"/>
      <c r="D33" s="128">
        <v>1600</v>
      </c>
      <c r="F33" s="138">
        <v>1500</v>
      </c>
      <c r="G33" s="138">
        <v>1800</v>
      </c>
      <c r="H33" s="129">
        <f t="shared" si="0"/>
        <v>9.375E-2</v>
      </c>
      <c r="J33" s="112">
        <f t="shared" si="1"/>
        <v>12.25</v>
      </c>
      <c r="L33" s="112">
        <f t="shared" si="2"/>
        <v>10.888888888888889</v>
      </c>
      <c r="M33" s="112">
        <f t="shared" si="3"/>
        <v>13.066666666666666</v>
      </c>
    </row>
    <row r="34" spans="1:14" ht="12.75" customHeight="1" x14ac:dyDescent="0.2">
      <c r="A34" s="90" t="s">
        <v>78</v>
      </c>
      <c r="B34" s="128">
        <v>43</v>
      </c>
      <c r="C34" s="116"/>
      <c r="D34" s="128">
        <v>3600</v>
      </c>
      <c r="F34" s="138">
        <v>3300</v>
      </c>
      <c r="G34" s="138">
        <v>4100</v>
      </c>
      <c r="H34" s="129">
        <f t="shared" si="0"/>
        <v>0.1111111111111111</v>
      </c>
      <c r="J34" s="112">
        <f t="shared" si="1"/>
        <v>11.944444444444445</v>
      </c>
      <c r="L34" s="112">
        <f t="shared" si="2"/>
        <v>10.487804878048781</v>
      </c>
      <c r="M34" s="112">
        <f t="shared" si="3"/>
        <v>13.030303030303031</v>
      </c>
    </row>
    <row r="35" spans="1:14" ht="12.75" customHeight="1" x14ac:dyDescent="0.2">
      <c r="A35" s="71" t="s">
        <v>79</v>
      </c>
      <c r="B35" s="128">
        <v>0.8</v>
      </c>
      <c r="C35" s="116"/>
      <c r="D35" s="117">
        <v>30</v>
      </c>
      <c r="F35" s="117">
        <v>20</v>
      </c>
      <c r="G35" s="117">
        <v>50</v>
      </c>
      <c r="H35" s="129">
        <f t="shared" si="0"/>
        <v>0.5</v>
      </c>
      <c r="J35" s="112">
        <f t="shared" si="1"/>
        <v>26.666666666666668</v>
      </c>
      <c r="K35" s="117"/>
      <c r="L35" s="112">
        <f t="shared" si="2"/>
        <v>16</v>
      </c>
      <c r="M35" s="112">
        <f t="shared" si="3"/>
        <v>40</v>
      </c>
    </row>
    <row r="36" spans="1:14" ht="12.75" customHeight="1" x14ac:dyDescent="0.2">
      <c r="A36" s="90" t="s">
        <v>80</v>
      </c>
      <c r="B36" s="128">
        <v>10.4</v>
      </c>
      <c r="C36" s="116"/>
      <c r="D36" s="128">
        <v>1500</v>
      </c>
      <c r="F36" s="138">
        <v>1300</v>
      </c>
      <c r="G36" s="138">
        <v>1800</v>
      </c>
      <c r="H36" s="129">
        <f t="shared" si="0"/>
        <v>0.16666666666666669</v>
      </c>
      <c r="J36" s="112">
        <f t="shared" si="1"/>
        <v>6.9333333333333336</v>
      </c>
      <c r="L36" s="112">
        <f t="shared" si="2"/>
        <v>5.7777777777777777</v>
      </c>
      <c r="M36" s="112">
        <f t="shared" si="3"/>
        <v>8</v>
      </c>
    </row>
    <row r="37" spans="1:14" ht="12.75" customHeight="1" x14ac:dyDescent="0.2">
      <c r="A37" s="90" t="s">
        <v>81</v>
      </c>
      <c r="B37" s="128">
        <v>28.4</v>
      </c>
      <c r="C37" s="116"/>
      <c r="D37" s="128">
        <v>2700</v>
      </c>
      <c r="F37" s="138">
        <v>2400</v>
      </c>
      <c r="G37" s="138">
        <v>3200</v>
      </c>
      <c r="H37" s="129">
        <f t="shared" si="0"/>
        <v>0.14814814814814814</v>
      </c>
      <c r="J37" s="112">
        <f t="shared" si="1"/>
        <v>10.518518518518519</v>
      </c>
      <c r="L37" s="112">
        <f t="shared" si="2"/>
        <v>8.875</v>
      </c>
      <c r="M37" s="112">
        <f t="shared" si="3"/>
        <v>11.833333333333334</v>
      </c>
    </row>
    <row r="38" spans="1:14" ht="12.75" customHeight="1" x14ac:dyDescent="0.2">
      <c r="A38" s="90" t="s">
        <v>82</v>
      </c>
      <c r="B38" s="128">
        <v>11</v>
      </c>
      <c r="C38" s="116"/>
      <c r="D38" s="128">
        <v>510</v>
      </c>
      <c r="F38" s="138">
        <v>450</v>
      </c>
      <c r="G38" s="138">
        <v>600</v>
      </c>
      <c r="H38" s="129">
        <f t="shared" si="0"/>
        <v>0.14705882352941177</v>
      </c>
      <c r="J38" s="112">
        <f t="shared" si="1"/>
        <v>21.568627450980394</v>
      </c>
      <c r="L38" s="112">
        <f t="shared" si="2"/>
        <v>18.333333333333332</v>
      </c>
      <c r="M38" s="112">
        <f t="shared" si="3"/>
        <v>24.444444444444443</v>
      </c>
    </row>
    <row r="39" spans="1:14" ht="12.75" customHeight="1" x14ac:dyDescent="0.2">
      <c r="A39" s="90" t="s">
        <v>83</v>
      </c>
      <c r="B39" s="128">
        <v>1.6</v>
      </c>
      <c r="C39" s="116"/>
      <c r="D39" s="128">
        <v>170</v>
      </c>
      <c r="F39" s="138">
        <v>120</v>
      </c>
      <c r="G39" s="138">
        <v>260</v>
      </c>
      <c r="H39" s="129">
        <f t="shared" si="0"/>
        <v>0.41176470588235292</v>
      </c>
      <c r="J39" s="112">
        <f t="shared" si="1"/>
        <v>9.4117647058823533</v>
      </c>
      <c r="L39" s="112">
        <f t="shared" si="2"/>
        <v>6.1538461538461542</v>
      </c>
      <c r="M39" s="112">
        <f t="shared" si="3"/>
        <v>13.333333333333334</v>
      </c>
    </row>
    <row r="40" spans="1:14" ht="12.75" customHeight="1" x14ac:dyDescent="0.2">
      <c r="A40" s="90" t="s">
        <v>84</v>
      </c>
      <c r="B40" s="128">
        <v>14.8</v>
      </c>
      <c r="C40" s="116"/>
      <c r="D40" s="128">
        <v>940</v>
      </c>
      <c r="F40" s="138">
        <v>850</v>
      </c>
      <c r="G40" s="138">
        <v>1100</v>
      </c>
      <c r="H40" s="129">
        <f t="shared" si="0"/>
        <v>0.13297872340425532</v>
      </c>
      <c r="J40" s="112">
        <f t="shared" si="1"/>
        <v>15.74468085106383</v>
      </c>
      <c r="L40" s="112">
        <f t="shared" si="2"/>
        <v>13.454545454545455</v>
      </c>
      <c r="M40" s="112">
        <f t="shared" si="3"/>
        <v>17.411764705882351</v>
      </c>
    </row>
    <row r="41" spans="1:14" ht="12.75" customHeight="1" x14ac:dyDescent="0.2">
      <c r="A41" s="90" t="s">
        <v>85</v>
      </c>
      <c r="B41" s="128">
        <v>43</v>
      </c>
      <c r="C41" s="116"/>
      <c r="D41" s="128">
        <v>4000</v>
      </c>
      <c r="F41" s="138">
        <v>3600</v>
      </c>
      <c r="G41" s="138">
        <v>4700</v>
      </c>
      <c r="H41" s="129">
        <f t="shared" si="0"/>
        <v>0.13750000000000001</v>
      </c>
      <c r="J41" s="112">
        <f t="shared" si="1"/>
        <v>10.75</v>
      </c>
      <c r="L41" s="112">
        <f t="shared" si="2"/>
        <v>9.1489361702127656</v>
      </c>
      <c r="M41" s="112">
        <f t="shared" si="3"/>
        <v>11.944444444444445</v>
      </c>
    </row>
    <row r="42" spans="1:14" ht="12.75" customHeight="1" x14ac:dyDescent="0.2">
      <c r="A42" s="90" t="s">
        <v>86</v>
      </c>
      <c r="B42" s="128">
        <v>10</v>
      </c>
      <c r="C42" s="116"/>
      <c r="D42" s="128">
        <v>1000</v>
      </c>
      <c r="F42" s="138">
        <v>840</v>
      </c>
      <c r="G42" s="138">
        <v>1300</v>
      </c>
      <c r="H42" s="129">
        <f t="shared" si="0"/>
        <v>0.22999999999999998</v>
      </c>
      <c r="J42" s="112">
        <f t="shared" si="1"/>
        <v>10</v>
      </c>
      <c r="L42" s="112">
        <f t="shared" si="2"/>
        <v>7.6923076923076925</v>
      </c>
      <c r="M42" s="112">
        <f t="shared" si="3"/>
        <v>11.904761904761905</v>
      </c>
    </row>
    <row r="43" spans="1:14" ht="12.75" customHeight="1" x14ac:dyDescent="0.2">
      <c r="A43" s="90" t="s">
        <v>87</v>
      </c>
      <c r="B43" s="128">
        <v>13.4</v>
      </c>
      <c r="C43" s="116"/>
      <c r="D43" s="128">
        <v>1100</v>
      </c>
      <c r="F43" s="138">
        <v>940</v>
      </c>
      <c r="G43" s="138">
        <v>1400</v>
      </c>
      <c r="H43" s="129">
        <f t="shared" si="0"/>
        <v>0.20909090909090908</v>
      </c>
      <c r="J43" s="112">
        <f t="shared" si="1"/>
        <v>12.181818181818182</v>
      </c>
      <c r="L43" s="112">
        <f t="shared" si="2"/>
        <v>9.5714285714285712</v>
      </c>
      <c r="M43" s="112">
        <f t="shared" si="3"/>
        <v>14.25531914893617</v>
      </c>
    </row>
    <row r="44" spans="1:14" ht="12.75" customHeight="1" x14ac:dyDescent="0.2">
      <c r="A44" s="90" t="s">
        <v>88</v>
      </c>
      <c r="B44" s="128">
        <v>16.399999999999999</v>
      </c>
      <c r="C44" s="116"/>
      <c r="D44" s="128">
        <v>1300</v>
      </c>
      <c r="F44" s="138">
        <v>1100</v>
      </c>
      <c r="G44" s="138">
        <v>1400</v>
      </c>
      <c r="H44" s="129">
        <f t="shared" si="0"/>
        <v>0.11538461538461539</v>
      </c>
      <c r="J44" s="112">
        <f t="shared" si="1"/>
        <v>12.615384615384615</v>
      </c>
      <c r="L44" s="112">
        <f t="shared" si="2"/>
        <v>11.714285714285714</v>
      </c>
      <c r="M44" s="112">
        <f t="shared" si="3"/>
        <v>14.909090909090908</v>
      </c>
    </row>
    <row r="45" spans="1:14" ht="6" customHeight="1" thickBot="1" x14ac:dyDescent="0.25">
      <c r="A45" s="139"/>
      <c r="B45" s="140"/>
      <c r="C45" s="141"/>
      <c r="D45" s="141"/>
      <c r="E45" s="141"/>
      <c r="F45" s="141"/>
      <c r="G45" s="141"/>
      <c r="H45" s="141"/>
      <c r="I45" s="141"/>
      <c r="J45" s="141"/>
      <c r="K45" s="141"/>
      <c r="L45" s="141"/>
      <c r="M45" s="141"/>
      <c r="N45" s="116"/>
    </row>
    <row r="46" spans="1:14" ht="6" customHeight="1" x14ac:dyDescent="0.2"/>
    <row r="47" spans="1:14" s="122" customFormat="1" ht="11.25" customHeight="1" x14ac:dyDescent="0.2">
      <c r="A47" s="142" t="s">
        <v>4</v>
      </c>
    </row>
    <row r="48" spans="1:14" s="122" customFormat="1" ht="11.25" customHeight="1" x14ac:dyDescent="0.2">
      <c r="A48" s="279" t="s">
        <v>50</v>
      </c>
      <c r="B48" s="279"/>
      <c r="C48" s="279"/>
      <c r="D48" s="279"/>
      <c r="E48" s="279"/>
      <c r="F48" s="279"/>
      <c r="G48" s="279"/>
      <c r="H48" s="279"/>
      <c r="I48" s="279"/>
      <c r="J48" s="279"/>
      <c r="K48" s="279"/>
      <c r="L48" s="279"/>
      <c r="M48" s="279"/>
    </row>
    <row r="49" spans="1:13" s="122" customFormat="1" ht="11.25" customHeight="1" x14ac:dyDescent="0.2">
      <c r="A49" s="279"/>
      <c r="B49" s="279"/>
      <c r="C49" s="279"/>
      <c r="D49" s="279"/>
      <c r="E49" s="279"/>
      <c r="F49" s="279"/>
      <c r="G49" s="279"/>
      <c r="H49" s="279"/>
      <c r="I49" s="279"/>
      <c r="J49" s="279"/>
      <c r="K49" s="279"/>
      <c r="L49" s="279"/>
      <c r="M49" s="279"/>
    </row>
    <row r="50" spans="1:13" s="122" customFormat="1" ht="11.25" customHeight="1" x14ac:dyDescent="0.2">
      <c r="A50" s="279"/>
      <c r="B50" s="279"/>
      <c r="C50" s="279"/>
      <c r="D50" s="279"/>
      <c r="E50" s="279"/>
      <c r="F50" s="279"/>
      <c r="G50" s="279"/>
      <c r="H50" s="279"/>
      <c r="I50" s="279"/>
      <c r="J50" s="279"/>
      <c r="K50" s="279"/>
      <c r="L50" s="279"/>
      <c r="M50" s="279"/>
    </row>
    <row r="51" spans="1:13" s="122" customFormat="1" ht="11.25" customHeight="1" x14ac:dyDescent="0.2">
      <c r="A51" s="283" t="s">
        <v>51</v>
      </c>
      <c r="B51" s="283"/>
      <c r="C51" s="283"/>
      <c r="D51" s="283"/>
      <c r="E51" s="283"/>
      <c r="F51" s="283"/>
      <c r="G51" s="283"/>
      <c r="H51" s="283"/>
      <c r="I51" s="283"/>
      <c r="J51" s="283"/>
      <c r="K51" s="283"/>
      <c r="L51" s="283"/>
      <c r="M51" s="283"/>
    </row>
    <row r="52" spans="1:13" s="122" customFormat="1" ht="11.25" x14ac:dyDescent="0.2">
      <c r="A52" s="283"/>
      <c r="B52" s="283"/>
      <c r="C52" s="283"/>
      <c r="D52" s="283"/>
      <c r="E52" s="283"/>
      <c r="F52" s="283"/>
      <c r="G52" s="283"/>
      <c r="H52" s="283"/>
      <c r="I52" s="283"/>
      <c r="J52" s="283"/>
      <c r="K52" s="283"/>
      <c r="L52" s="283"/>
      <c r="M52" s="283"/>
    </row>
    <row r="53" spans="1:13" s="122" customFormat="1" ht="11.25" x14ac:dyDescent="0.2">
      <c r="A53" s="283"/>
      <c r="B53" s="283"/>
      <c r="C53" s="283"/>
      <c r="D53" s="283"/>
      <c r="E53" s="283"/>
      <c r="F53" s="283"/>
      <c r="G53" s="283"/>
      <c r="H53" s="283"/>
      <c r="I53" s="283"/>
      <c r="J53" s="283"/>
      <c r="K53" s="283"/>
      <c r="L53" s="283"/>
      <c r="M53" s="283"/>
    </row>
    <row r="54" spans="1:13" x14ac:dyDescent="0.2">
      <c r="A54" s="279" t="s">
        <v>30</v>
      </c>
      <c r="B54" s="279"/>
      <c r="C54" s="279"/>
      <c r="D54" s="279"/>
      <c r="E54" s="279"/>
      <c r="F54" s="279"/>
      <c r="G54" s="279"/>
      <c r="H54" s="279"/>
      <c r="I54" s="279"/>
      <c r="J54" s="279"/>
      <c r="K54" s="279"/>
      <c r="L54" s="279"/>
      <c r="M54" s="279"/>
    </row>
    <row r="55" spans="1:13" x14ac:dyDescent="0.2">
      <c r="A55" s="279"/>
      <c r="B55" s="279"/>
      <c r="C55" s="279"/>
      <c r="D55" s="279"/>
      <c r="E55" s="279"/>
      <c r="F55" s="279"/>
      <c r="G55" s="279"/>
      <c r="H55" s="279"/>
      <c r="I55" s="279"/>
      <c r="J55" s="279"/>
      <c r="K55" s="279"/>
      <c r="L55" s="279"/>
      <c r="M55" s="279"/>
    </row>
    <row r="56" spans="1:13" x14ac:dyDescent="0.2">
      <c r="A56" s="284" t="s">
        <v>52</v>
      </c>
      <c r="B56" s="284"/>
      <c r="C56" s="284"/>
      <c r="D56" s="284"/>
      <c r="E56" s="284"/>
      <c r="F56" s="284"/>
      <c r="G56" s="284"/>
      <c r="H56" s="284"/>
      <c r="I56" s="284"/>
      <c r="J56" s="284"/>
      <c r="K56" s="284"/>
      <c r="L56" s="284"/>
      <c r="M56" s="284"/>
    </row>
    <row r="57" spans="1:13" x14ac:dyDescent="0.2">
      <c r="A57" s="284"/>
      <c r="B57" s="284"/>
      <c r="C57" s="284"/>
      <c r="D57" s="284"/>
      <c r="E57" s="284"/>
      <c r="F57" s="284"/>
      <c r="G57" s="284"/>
      <c r="H57" s="284"/>
      <c r="I57" s="284"/>
      <c r="J57" s="284"/>
      <c r="K57" s="284"/>
      <c r="L57" s="284"/>
      <c r="M57" s="284"/>
    </row>
    <row r="58" spans="1:13" x14ac:dyDescent="0.2">
      <c r="A58" s="284"/>
      <c r="B58" s="284"/>
      <c r="C58" s="284"/>
      <c r="D58" s="284"/>
      <c r="E58" s="284"/>
      <c r="F58" s="284"/>
      <c r="G58" s="284"/>
      <c r="H58" s="284"/>
      <c r="I58" s="284"/>
      <c r="J58" s="284"/>
      <c r="K58" s="284"/>
      <c r="L58" s="284"/>
      <c r="M58" s="284"/>
    </row>
    <row r="59" spans="1:13" x14ac:dyDescent="0.2">
      <c r="A59" s="272" t="s">
        <v>53</v>
      </c>
      <c r="B59" s="272"/>
      <c r="C59" s="272"/>
      <c r="D59" s="272"/>
      <c r="E59" s="272"/>
      <c r="F59" s="272"/>
      <c r="G59" s="272"/>
      <c r="H59" s="272"/>
      <c r="I59" s="272"/>
      <c r="J59" s="272"/>
      <c r="K59" s="272"/>
      <c r="L59" s="272"/>
      <c r="M59" s="272"/>
    </row>
    <row r="60" spans="1:13" x14ac:dyDescent="0.2">
      <c r="A60" s="272"/>
      <c r="B60" s="272"/>
      <c r="C60" s="272"/>
      <c r="D60" s="272"/>
      <c r="E60" s="272"/>
      <c r="F60" s="272"/>
      <c r="G60" s="272"/>
      <c r="H60" s="272"/>
      <c r="I60" s="272"/>
      <c r="J60" s="272"/>
      <c r="K60" s="272"/>
      <c r="L60" s="272"/>
      <c r="M60" s="272"/>
    </row>
    <row r="61" spans="1:13" x14ac:dyDescent="0.2">
      <c r="A61" s="279" t="s">
        <v>54</v>
      </c>
      <c r="B61" s="279"/>
      <c r="C61" s="279"/>
      <c r="D61" s="279"/>
      <c r="E61" s="279"/>
      <c r="F61" s="279"/>
      <c r="G61" s="279"/>
      <c r="H61" s="279"/>
      <c r="I61" s="279"/>
      <c r="J61" s="279"/>
      <c r="K61" s="279"/>
      <c r="L61" s="279"/>
      <c r="M61" s="279"/>
    </row>
    <row r="62" spans="1:13" x14ac:dyDescent="0.2">
      <c r="A62" s="279"/>
      <c r="B62" s="279"/>
      <c r="C62" s="279"/>
      <c r="D62" s="279"/>
      <c r="E62" s="279"/>
      <c r="F62" s="279"/>
      <c r="G62" s="279"/>
      <c r="H62" s="279"/>
      <c r="I62" s="279"/>
      <c r="J62" s="279"/>
      <c r="K62" s="279"/>
      <c r="L62" s="279"/>
      <c r="M62" s="279"/>
    </row>
    <row r="64" spans="1:13" x14ac:dyDescent="0.2">
      <c r="A64" s="122" t="s">
        <v>979</v>
      </c>
    </row>
  </sheetData>
  <mergeCells count="12">
    <mergeCell ref="A54:M55"/>
    <mergeCell ref="A56:M58"/>
    <mergeCell ref="A59:M60"/>
    <mergeCell ref="A61:M62"/>
    <mergeCell ref="B5:B8"/>
    <mergeCell ref="D5:H5"/>
    <mergeCell ref="J5:M5"/>
    <mergeCell ref="J6:M6"/>
    <mergeCell ref="F7:H7"/>
    <mergeCell ref="L7:M7"/>
    <mergeCell ref="A48:M50"/>
    <mergeCell ref="A51:M53"/>
  </mergeCells>
  <hyperlinks>
    <hyperlink ref="P1" location="Contents!A1" display="back to contents" xr:uid="{89B9B146-15A6-4B87-AC50-A91060484B8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A82FB-CDDD-48D2-9EDA-8696FB584E7C}">
  <dimension ref="A1:V46"/>
  <sheetViews>
    <sheetView workbookViewId="0"/>
  </sheetViews>
  <sheetFormatPr defaultColWidth="7.5703125" defaultRowHeight="12.75" x14ac:dyDescent="0.2"/>
  <cols>
    <col min="1" max="2" width="3.5703125" style="145" customWidth="1"/>
    <col min="3" max="3" width="4.42578125" style="145" customWidth="1"/>
    <col min="4" max="4" width="23.5703125" style="145" customWidth="1"/>
    <col min="5" max="5" width="33.85546875" style="145" customWidth="1"/>
    <col min="6" max="12" width="5.5703125" style="145" customWidth="1"/>
    <col min="13" max="18" width="6.85546875" style="145" customWidth="1"/>
    <col min="19" max="19" width="1.42578125" style="145" customWidth="1"/>
    <col min="20" max="16384" width="7.5703125" style="145"/>
  </cols>
  <sheetData>
    <row r="1" spans="1:22" ht="15.95" customHeight="1" x14ac:dyDescent="0.2">
      <c r="A1" s="172" t="s">
        <v>980</v>
      </c>
      <c r="B1" s="143"/>
      <c r="C1" s="143"/>
      <c r="D1" s="143"/>
      <c r="E1" s="143"/>
      <c r="F1" s="143"/>
      <c r="G1" s="143"/>
      <c r="H1" s="143"/>
      <c r="I1" s="143"/>
      <c r="J1" s="143"/>
      <c r="K1" s="143"/>
      <c r="L1" s="143"/>
      <c r="N1" s="46"/>
      <c r="O1" s="52" t="s">
        <v>0</v>
      </c>
      <c r="P1" s="46"/>
      <c r="R1" s="46"/>
      <c r="S1" s="46"/>
      <c r="T1" s="46"/>
      <c r="U1" s="144"/>
      <c r="V1" s="144"/>
    </row>
    <row r="2" spans="1:22" ht="18" customHeight="1" x14ac:dyDescent="0.2">
      <c r="A2" s="143"/>
      <c r="B2" s="143"/>
      <c r="C2" s="143"/>
      <c r="D2" s="143"/>
      <c r="E2" s="143"/>
      <c r="F2" s="143"/>
      <c r="G2" s="143"/>
      <c r="H2" s="143"/>
      <c r="I2" s="143"/>
      <c r="J2" s="143"/>
      <c r="K2" s="143"/>
      <c r="L2" s="143"/>
      <c r="M2" s="146"/>
      <c r="N2" s="146"/>
      <c r="O2" s="146"/>
      <c r="P2" s="146"/>
      <c r="Q2" s="146"/>
      <c r="R2" s="146"/>
      <c r="S2" s="146"/>
      <c r="T2" s="1"/>
      <c r="U2" s="1"/>
      <c r="V2" s="1"/>
    </row>
    <row r="3" spans="1:22" ht="18" customHeight="1" x14ac:dyDescent="0.2">
      <c r="A3" s="143"/>
      <c r="B3" s="143"/>
      <c r="C3" s="143"/>
      <c r="D3" s="143"/>
      <c r="E3" s="143"/>
      <c r="F3" s="143"/>
      <c r="G3" s="143"/>
      <c r="H3" s="143"/>
      <c r="I3" s="143"/>
      <c r="J3" s="143"/>
      <c r="K3" s="143"/>
      <c r="L3" s="143"/>
      <c r="M3" s="147"/>
      <c r="N3" s="146"/>
      <c r="O3" s="146"/>
      <c r="P3" s="146"/>
      <c r="Q3" s="146"/>
      <c r="R3" s="146"/>
      <c r="S3" s="146"/>
      <c r="T3" s="1"/>
      <c r="U3" s="1"/>
      <c r="V3" s="1"/>
    </row>
    <row r="4" spans="1:22" ht="15" customHeight="1" thickBot="1" x14ac:dyDescent="0.25">
      <c r="A4" s="148" t="s">
        <v>138</v>
      </c>
      <c r="B4" s="148"/>
      <c r="C4" s="148"/>
      <c r="D4" s="148"/>
      <c r="E4" s="148"/>
      <c r="F4" s="149"/>
      <c r="G4" s="149"/>
      <c r="H4" s="149"/>
      <c r="I4" s="149"/>
      <c r="J4" s="149"/>
      <c r="K4" s="66"/>
      <c r="L4" s="66"/>
      <c r="M4" s="66"/>
      <c r="N4" s="66"/>
      <c r="O4" s="66"/>
      <c r="P4" s="66"/>
      <c r="Q4" s="66"/>
      <c r="R4" s="66"/>
      <c r="S4" s="66"/>
    </row>
    <row r="5" spans="1:22" x14ac:dyDescent="0.2">
      <c r="A5" s="259" t="s">
        <v>139</v>
      </c>
      <c r="B5" s="259"/>
      <c r="C5" s="259"/>
      <c r="D5" s="259"/>
      <c r="E5" s="259"/>
      <c r="F5" s="256">
        <v>2010</v>
      </c>
      <c r="G5" s="262">
        <v>2011</v>
      </c>
      <c r="H5" s="262">
        <v>2012</v>
      </c>
      <c r="I5" s="256">
        <v>2013</v>
      </c>
      <c r="J5" s="256">
        <v>2014</v>
      </c>
      <c r="K5" s="262">
        <v>2015</v>
      </c>
      <c r="L5" s="262">
        <v>2016</v>
      </c>
      <c r="M5" s="262">
        <v>2017</v>
      </c>
      <c r="N5" s="262">
        <v>2018</v>
      </c>
      <c r="O5" s="262">
        <v>2019</v>
      </c>
      <c r="P5" s="262">
        <v>2020</v>
      </c>
      <c r="Q5" s="262">
        <v>2021</v>
      </c>
      <c r="R5" s="262">
        <v>2022</v>
      </c>
      <c r="S5" s="60"/>
      <c r="V5" s="150"/>
    </row>
    <row r="6" spans="1:22" x14ac:dyDescent="0.2">
      <c r="A6" s="260"/>
      <c r="B6" s="260"/>
      <c r="C6" s="260"/>
      <c r="D6" s="260"/>
      <c r="E6" s="260"/>
      <c r="F6" s="257"/>
      <c r="G6" s="263"/>
      <c r="H6" s="263"/>
      <c r="I6" s="257"/>
      <c r="J6" s="257"/>
      <c r="K6" s="263"/>
      <c r="L6" s="263"/>
      <c r="M6" s="263"/>
      <c r="N6" s="263"/>
      <c r="O6" s="263"/>
      <c r="P6" s="263"/>
      <c r="Q6" s="263"/>
      <c r="R6" s="263"/>
      <c r="S6" s="60"/>
    </row>
    <row r="7" spans="1:22" x14ac:dyDescent="0.2">
      <c r="A7" s="261"/>
      <c r="B7" s="261"/>
      <c r="C7" s="261"/>
      <c r="D7" s="261"/>
      <c r="E7" s="261"/>
      <c r="F7" s="258"/>
      <c r="G7" s="264"/>
      <c r="H7" s="264"/>
      <c r="I7" s="258"/>
      <c r="J7" s="258"/>
      <c r="K7" s="264"/>
      <c r="L7" s="264"/>
      <c r="M7" s="264"/>
      <c r="N7" s="264"/>
      <c r="O7" s="264"/>
      <c r="P7" s="264"/>
      <c r="Q7" s="264"/>
      <c r="R7" s="264"/>
      <c r="S7" s="60"/>
    </row>
    <row r="8" spans="1:22" x14ac:dyDescent="0.2">
      <c r="A8" s="59"/>
      <c r="B8" s="59"/>
      <c r="C8" s="59"/>
      <c r="D8" s="59"/>
      <c r="E8" s="59"/>
      <c r="F8" s="151"/>
      <c r="G8" s="66"/>
      <c r="H8" s="66"/>
    </row>
    <row r="9" spans="1:22" ht="15.75" customHeight="1" x14ac:dyDescent="0.2">
      <c r="A9" s="286" t="s">
        <v>140</v>
      </c>
      <c r="B9" s="286"/>
      <c r="C9" s="286"/>
      <c r="D9" s="286"/>
      <c r="E9" s="286"/>
      <c r="F9" s="153">
        <v>692</v>
      </c>
      <c r="G9" s="154">
        <v>749</v>
      </c>
      <c r="H9" s="154">
        <v>734</v>
      </c>
      <c r="I9" s="145">
        <v>685</v>
      </c>
      <c r="J9" s="145">
        <v>743</v>
      </c>
      <c r="K9" s="145">
        <v>813</v>
      </c>
      <c r="L9" s="145">
        <v>997</v>
      </c>
      <c r="M9" s="155">
        <v>1045</v>
      </c>
      <c r="N9" s="155">
        <v>1313</v>
      </c>
      <c r="O9" s="155">
        <v>1406</v>
      </c>
      <c r="P9" s="155">
        <v>1461</v>
      </c>
      <c r="Q9" s="155">
        <v>1444</v>
      </c>
      <c r="R9" s="155">
        <v>1193</v>
      </c>
    </row>
    <row r="10" spans="1:22" ht="6" customHeight="1" x14ac:dyDescent="0.2">
      <c r="A10" s="66"/>
      <c r="B10" s="66"/>
      <c r="C10" s="156"/>
      <c r="D10" s="156"/>
      <c r="E10" s="156"/>
      <c r="F10" s="153"/>
      <c r="G10" s="66"/>
      <c r="H10" s="66"/>
    </row>
    <row r="11" spans="1:22" x14ac:dyDescent="0.2">
      <c r="A11" s="288" t="s">
        <v>141</v>
      </c>
      <c r="B11" s="288"/>
      <c r="C11" s="288"/>
      <c r="D11" s="288"/>
      <c r="E11" s="156"/>
      <c r="F11" s="153"/>
      <c r="G11" s="66"/>
      <c r="H11" s="66"/>
    </row>
    <row r="12" spans="1:22" ht="42" customHeight="1" x14ac:dyDescent="0.2">
      <c r="A12" s="66"/>
      <c r="B12" s="66"/>
      <c r="C12" s="289" t="s">
        <v>142</v>
      </c>
      <c r="D12" s="290"/>
      <c r="E12" s="290"/>
      <c r="F12" s="158">
        <v>485</v>
      </c>
      <c r="G12" s="159">
        <v>584</v>
      </c>
      <c r="H12" s="159">
        <v>581</v>
      </c>
      <c r="I12" s="159">
        <v>527</v>
      </c>
      <c r="J12" s="159">
        <v>614</v>
      </c>
      <c r="K12" s="159">
        <v>706</v>
      </c>
      <c r="L12" s="159">
        <v>868</v>
      </c>
      <c r="M12" s="159">
        <v>934</v>
      </c>
      <c r="N12" s="160">
        <v>1187</v>
      </c>
      <c r="O12" s="160">
        <v>1280</v>
      </c>
      <c r="P12" s="160">
        <v>1339</v>
      </c>
      <c r="Q12" s="160">
        <v>1330</v>
      </c>
      <c r="R12" s="160">
        <v>1051</v>
      </c>
      <c r="S12" s="159"/>
    </row>
    <row r="13" spans="1:22" ht="6" customHeight="1" x14ac:dyDescent="0.2">
      <c r="A13" s="156"/>
      <c r="B13" s="156"/>
      <c r="C13" s="66"/>
      <c r="D13" s="66"/>
      <c r="E13" s="66"/>
      <c r="F13" s="66"/>
      <c r="G13" s="66"/>
      <c r="H13" s="66"/>
    </row>
    <row r="14" spans="1:22" ht="30.75" customHeight="1" x14ac:dyDescent="0.2">
      <c r="A14" s="156"/>
      <c r="B14" s="156"/>
      <c r="C14" s="290" t="s">
        <v>143</v>
      </c>
      <c r="D14" s="290"/>
      <c r="E14" s="290"/>
      <c r="F14" s="66"/>
      <c r="G14" s="66"/>
      <c r="H14" s="66"/>
    </row>
    <row r="15" spans="1:22" ht="30" customHeight="1" x14ac:dyDescent="0.2">
      <c r="A15" s="156"/>
      <c r="B15" s="156"/>
      <c r="C15" s="291" t="s">
        <v>1037</v>
      </c>
      <c r="D15" s="290"/>
      <c r="E15" s="290"/>
      <c r="F15" s="153">
        <v>33</v>
      </c>
      <c r="G15" s="154">
        <v>16</v>
      </c>
      <c r="H15" s="154">
        <v>14</v>
      </c>
      <c r="I15" s="145">
        <v>22</v>
      </c>
      <c r="J15" s="145">
        <v>22</v>
      </c>
      <c r="K15" s="145">
        <v>23</v>
      </c>
      <c r="L15" s="145">
        <v>27</v>
      </c>
      <c r="M15" s="145">
        <v>21</v>
      </c>
      <c r="N15" s="145">
        <v>23</v>
      </c>
      <c r="O15" s="145">
        <v>23</v>
      </c>
      <c r="P15" s="145">
        <v>24</v>
      </c>
      <c r="Q15" s="145">
        <v>29</v>
      </c>
      <c r="R15" s="145">
        <v>43</v>
      </c>
    </row>
    <row r="16" spans="1:22" ht="30.75" customHeight="1" x14ac:dyDescent="0.2">
      <c r="A16" s="71"/>
      <c r="B16" s="71"/>
      <c r="C16" s="287" t="s">
        <v>144</v>
      </c>
      <c r="D16" s="290"/>
      <c r="E16" s="290"/>
      <c r="F16" s="153">
        <v>5</v>
      </c>
      <c r="G16" s="66">
        <v>4</v>
      </c>
      <c r="H16" s="66">
        <v>1</v>
      </c>
      <c r="I16" s="145">
        <v>4</v>
      </c>
      <c r="J16" s="145">
        <v>5</v>
      </c>
      <c r="K16" s="145">
        <v>4</v>
      </c>
      <c r="L16" s="145">
        <v>3</v>
      </c>
      <c r="M16" s="145">
        <v>10</v>
      </c>
      <c r="N16" s="145">
        <v>5</v>
      </c>
      <c r="O16" s="145">
        <v>7</v>
      </c>
      <c r="P16" s="145">
        <v>2</v>
      </c>
      <c r="Q16" s="145">
        <v>4</v>
      </c>
      <c r="R16" s="145">
        <v>7</v>
      </c>
    </row>
    <row r="17" spans="1:20" ht="6" customHeight="1" x14ac:dyDescent="0.2">
      <c r="A17" s="71"/>
      <c r="B17" s="71"/>
      <c r="C17" s="71"/>
      <c r="D17" s="71"/>
      <c r="E17" s="71"/>
      <c r="F17" s="153"/>
      <c r="G17" s="66"/>
      <c r="H17" s="66"/>
    </row>
    <row r="18" spans="1:20" ht="30" customHeight="1" x14ac:dyDescent="0.2">
      <c r="A18" s="71"/>
      <c r="B18" s="71"/>
      <c r="C18" s="287" t="s">
        <v>1038</v>
      </c>
      <c r="D18" s="287"/>
      <c r="E18" s="287"/>
      <c r="F18" s="162">
        <f>F9-F12-F15-F16</f>
        <v>169</v>
      </c>
      <c r="G18" s="162">
        <f t="shared" ref="G18:R18" si="0">G9-G12-G15-G16</f>
        <v>145</v>
      </c>
      <c r="H18" s="162">
        <f t="shared" si="0"/>
        <v>138</v>
      </c>
      <c r="I18" s="162">
        <f t="shared" si="0"/>
        <v>132</v>
      </c>
      <c r="J18" s="162">
        <f t="shared" si="0"/>
        <v>102</v>
      </c>
      <c r="K18" s="162">
        <f t="shared" si="0"/>
        <v>80</v>
      </c>
      <c r="L18" s="162">
        <f t="shared" si="0"/>
        <v>99</v>
      </c>
      <c r="M18" s="162">
        <f t="shared" si="0"/>
        <v>80</v>
      </c>
      <c r="N18" s="162">
        <f t="shared" si="0"/>
        <v>98</v>
      </c>
      <c r="O18" s="162">
        <f t="shared" si="0"/>
        <v>96</v>
      </c>
      <c r="P18" s="162">
        <f t="shared" si="0"/>
        <v>96</v>
      </c>
      <c r="Q18" s="162">
        <f t="shared" ref="Q18" si="1">Q9-Q12-Q15-Q16</f>
        <v>81</v>
      </c>
      <c r="R18" s="162">
        <f t="shared" si="0"/>
        <v>92</v>
      </c>
      <c r="S18" s="162"/>
      <c r="T18" s="163"/>
    </row>
    <row r="19" spans="1:20" x14ac:dyDescent="0.2">
      <c r="A19" s="71"/>
      <c r="B19" s="71"/>
      <c r="C19" s="71"/>
      <c r="D19" s="71"/>
      <c r="E19" s="71"/>
      <c r="F19" s="66"/>
      <c r="G19" s="66"/>
      <c r="H19" s="66"/>
      <c r="T19" s="163"/>
    </row>
    <row r="20" spans="1:20" ht="31.5" customHeight="1" x14ac:dyDescent="0.2">
      <c r="A20" s="296" t="s">
        <v>1039</v>
      </c>
      <c r="B20" s="289"/>
      <c r="C20" s="289"/>
      <c r="D20" s="289"/>
      <c r="E20" s="289"/>
      <c r="F20" s="66"/>
      <c r="G20" s="66"/>
      <c r="H20" s="66"/>
    </row>
    <row r="21" spans="1:20" ht="6" customHeight="1" x14ac:dyDescent="0.2">
      <c r="A21" s="71"/>
      <c r="B21" s="71"/>
      <c r="C21" s="71"/>
      <c r="D21" s="71"/>
      <c r="E21" s="71"/>
      <c r="F21" s="66"/>
      <c r="G21" s="66"/>
      <c r="H21" s="66"/>
    </row>
    <row r="22" spans="1:20" ht="14.25" x14ac:dyDescent="0.2">
      <c r="A22" s="71"/>
      <c r="B22" s="297" t="s">
        <v>1040</v>
      </c>
      <c r="C22" s="297"/>
      <c r="D22" s="297"/>
      <c r="E22" s="297"/>
      <c r="F22" s="66"/>
      <c r="G22" s="66"/>
      <c r="H22" s="66"/>
    </row>
    <row r="23" spans="1:20" ht="6" customHeight="1" x14ac:dyDescent="0.2">
      <c r="A23" s="71"/>
      <c r="B23" s="71"/>
      <c r="C23" s="71"/>
      <c r="D23" s="71"/>
      <c r="E23" s="71"/>
      <c r="F23" s="66"/>
      <c r="G23" s="66"/>
      <c r="H23" s="66"/>
    </row>
    <row r="24" spans="1:20" x14ac:dyDescent="0.2">
      <c r="A24" s="71"/>
      <c r="B24" s="71"/>
      <c r="C24" s="297" t="s">
        <v>145</v>
      </c>
      <c r="D24" s="297"/>
      <c r="E24" s="66" t="s">
        <v>146</v>
      </c>
      <c r="F24" s="66">
        <v>19</v>
      </c>
      <c r="G24" s="66">
        <v>25</v>
      </c>
      <c r="H24" s="66">
        <v>22</v>
      </c>
      <c r="I24" s="145">
        <v>23</v>
      </c>
      <c r="J24" s="145">
        <v>18</v>
      </c>
      <c r="K24" s="145">
        <v>45</v>
      </c>
      <c r="L24" s="145">
        <v>25</v>
      </c>
      <c r="M24" s="145">
        <v>21</v>
      </c>
      <c r="N24" s="145">
        <v>13</v>
      </c>
      <c r="O24" s="145">
        <v>15</v>
      </c>
      <c r="P24" s="145">
        <v>10</v>
      </c>
      <c r="Q24" s="145">
        <v>10</v>
      </c>
      <c r="R24" s="145">
        <v>15</v>
      </c>
    </row>
    <row r="25" spans="1:20" x14ac:dyDescent="0.2">
      <c r="A25" s="71"/>
      <c r="B25" s="71"/>
      <c r="C25" s="297" t="s">
        <v>147</v>
      </c>
      <c r="D25" s="297"/>
      <c r="E25" s="66" t="s">
        <v>148</v>
      </c>
      <c r="F25" s="66">
        <v>21</v>
      </c>
      <c r="G25" s="66">
        <v>16</v>
      </c>
      <c r="H25" s="66">
        <v>18</v>
      </c>
      <c r="I25" s="145">
        <v>14</v>
      </c>
      <c r="J25" s="145">
        <v>14</v>
      </c>
      <c r="K25" s="145">
        <v>12</v>
      </c>
      <c r="L25" s="145">
        <v>24</v>
      </c>
      <c r="M25" s="145">
        <v>6</v>
      </c>
      <c r="N25" s="145">
        <v>13</v>
      </c>
      <c r="O25" s="145">
        <v>12</v>
      </c>
      <c r="P25" s="145">
        <v>10</v>
      </c>
      <c r="Q25" s="145">
        <v>7</v>
      </c>
      <c r="R25" s="145">
        <v>8</v>
      </c>
    </row>
    <row r="26" spans="1:20" ht="6" customHeight="1" x14ac:dyDescent="0.2">
      <c r="A26" s="71"/>
      <c r="B26" s="71"/>
      <c r="C26" s="298"/>
      <c r="D26" s="298"/>
      <c r="E26" s="71"/>
      <c r="F26" s="66"/>
      <c r="G26" s="66"/>
      <c r="H26" s="66"/>
    </row>
    <row r="27" spans="1:20" ht="15.75" customHeight="1" x14ac:dyDescent="0.2">
      <c r="A27" s="71"/>
      <c r="B27" s="71"/>
      <c r="C27" s="297" t="s">
        <v>149</v>
      </c>
      <c r="D27" s="297"/>
      <c r="E27" s="71"/>
      <c r="F27" s="71">
        <f t="shared" ref="F27:R27" si="2">F24+F25</f>
        <v>40</v>
      </c>
      <c r="G27" s="71">
        <f t="shared" si="2"/>
        <v>41</v>
      </c>
      <c r="H27" s="71">
        <f t="shared" si="2"/>
        <v>40</v>
      </c>
      <c r="I27" s="71">
        <f t="shared" si="2"/>
        <v>37</v>
      </c>
      <c r="J27" s="71">
        <f t="shared" si="2"/>
        <v>32</v>
      </c>
      <c r="K27" s="71">
        <f t="shared" si="2"/>
        <v>57</v>
      </c>
      <c r="L27" s="71">
        <f t="shared" si="2"/>
        <v>49</v>
      </c>
      <c r="M27" s="71">
        <f t="shared" si="2"/>
        <v>27</v>
      </c>
      <c r="N27" s="71">
        <f t="shared" si="2"/>
        <v>26</v>
      </c>
      <c r="O27" s="71">
        <f t="shared" si="2"/>
        <v>27</v>
      </c>
      <c r="P27" s="71">
        <f t="shared" si="2"/>
        <v>20</v>
      </c>
      <c r="Q27" s="71">
        <f t="shared" ref="Q27" si="3">Q24+Q25</f>
        <v>17</v>
      </c>
      <c r="R27" s="71">
        <f t="shared" si="2"/>
        <v>23</v>
      </c>
      <c r="S27" s="71"/>
    </row>
    <row r="28" spans="1:20" x14ac:dyDescent="0.2">
      <c r="A28" s="71"/>
      <c r="B28" s="71"/>
      <c r="C28" s="165"/>
      <c r="D28" s="165"/>
      <c r="E28" s="165"/>
      <c r="F28" s="66"/>
      <c r="G28" s="66"/>
      <c r="H28" s="66"/>
    </row>
    <row r="29" spans="1:20" ht="6" customHeight="1" x14ac:dyDescent="0.2">
      <c r="A29" s="71"/>
      <c r="B29" s="71"/>
      <c r="C29" s="165"/>
      <c r="D29" s="165"/>
      <c r="E29" s="165"/>
      <c r="F29" s="166"/>
      <c r="G29" s="166"/>
      <c r="H29" s="166"/>
    </row>
    <row r="30" spans="1:20" x14ac:dyDescent="0.2">
      <c r="A30" s="77"/>
      <c r="B30" s="77"/>
      <c r="C30" s="77"/>
      <c r="D30" s="77"/>
      <c r="E30" s="77"/>
      <c r="F30" s="77"/>
      <c r="G30" s="77"/>
      <c r="H30" s="77"/>
      <c r="I30" s="77"/>
      <c r="J30" s="77"/>
      <c r="K30" s="77"/>
      <c r="L30" s="77"/>
      <c r="M30" s="77"/>
      <c r="N30" s="77"/>
      <c r="O30" s="77"/>
      <c r="P30" s="77"/>
      <c r="Q30" s="77"/>
      <c r="R30" s="77"/>
      <c r="S30" s="66"/>
    </row>
    <row r="31" spans="1:20" x14ac:dyDescent="0.2">
      <c r="A31" s="66"/>
      <c r="B31" s="66"/>
      <c r="C31" s="66"/>
      <c r="D31" s="66"/>
      <c r="E31" s="66"/>
      <c r="F31" s="66"/>
      <c r="G31" s="66"/>
      <c r="H31" s="66"/>
      <c r="I31" s="66"/>
      <c r="J31" s="66"/>
      <c r="K31" s="66"/>
      <c r="L31" s="66"/>
      <c r="M31" s="66"/>
      <c r="N31" s="66"/>
      <c r="O31" s="66"/>
      <c r="P31" s="66"/>
      <c r="Q31" s="66"/>
      <c r="R31" s="66"/>
      <c r="S31" s="66"/>
    </row>
    <row r="32" spans="1:20" s="168" customFormat="1" ht="11.25" customHeight="1" x14ac:dyDescent="0.2">
      <c r="A32" s="294" t="s">
        <v>4</v>
      </c>
      <c r="B32" s="294"/>
      <c r="C32" s="294"/>
      <c r="D32" s="79"/>
      <c r="E32" s="79"/>
      <c r="F32" s="79"/>
      <c r="G32" s="79"/>
      <c r="H32" s="79"/>
    </row>
    <row r="33" spans="1:18" s="168" customFormat="1" ht="11.25" customHeight="1" x14ac:dyDescent="0.2">
      <c r="A33" s="265" t="s">
        <v>150</v>
      </c>
      <c r="B33" s="265"/>
      <c r="C33" s="265"/>
      <c r="D33" s="265"/>
      <c r="E33" s="265"/>
      <c r="F33" s="265"/>
      <c r="G33" s="265"/>
      <c r="H33" s="265"/>
      <c r="I33" s="265"/>
      <c r="J33" s="265"/>
      <c r="K33" s="265"/>
      <c r="L33" s="265"/>
      <c r="M33" s="265"/>
      <c r="N33" s="265"/>
      <c r="O33" s="81"/>
      <c r="P33" s="81"/>
      <c r="Q33" s="81"/>
      <c r="R33" s="81"/>
    </row>
    <row r="34" spans="1:18" s="168" customFormat="1" ht="11.25" customHeight="1" x14ac:dyDescent="0.2">
      <c r="A34" s="266" t="s">
        <v>151</v>
      </c>
      <c r="B34" s="266"/>
      <c r="C34" s="266"/>
      <c r="D34" s="266"/>
      <c r="E34" s="266"/>
      <c r="F34" s="266"/>
      <c r="G34" s="266"/>
      <c r="H34" s="266"/>
      <c r="I34" s="266"/>
      <c r="J34" s="266"/>
      <c r="K34" s="266"/>
      <c r="L34" s="266"/>
      <c r="M34" s="266"/>
      <c r="N34" s="266"/>
      <c r="O34" s="82"/>
      <c r="P34" s="82"/>
      <c r="Q34" s="82"/>
      <c r="R34" s="82"/>
    </row>
    <row r="35" spans="1:18" s="168" customFormat="1" ht="11.25" customHeight="1" x14ac:dyDescent="0.2">
      <c r="A35" s="265" t="s">
        <v>152</v>
      </c>
      <c r="B35" s="265"/>
      <c r="C35" s="265"/>
      <c r="D35" s="265"/>
      <c r="E35" s="265"/>
      <c r="F35" s="265"/>
      <c r="G35" s="265"/>
      <c r="H35" s="265"/>
      <c r="I35" s="265"/>
      <c r="J35" s="265"/>
      <c r="K35" s="265"/>
      <c r="L35" s="265"/>
      <c r="M35" s="265"/>
      <c r="N35" s="265"/>
      <c r="O35" s="81"/>
      <c r="P35" s="81"/>
      <c r="Q35" s="81"/>
      <c r="R35" s="81"/>
    </row>
    <row r="36" spans="1:18" s="168" customFormat="1" ht="11.25" customHeight="1" x14ac:dyDescent="0.2">
      <c r="A36" s="265"/>
      <c r="B36" s="265"/>
      <c r="C36" s="265"/>
      <c r="D36" s="265"/>
      <c r="E36" s="265"/>
      <c r="F36" s="265"/>
      <c r="G36" s="265"/>
      <c r="H36" s="265"/>
      <c r="I36" s="265"/>
      <c r="J36" s="265"/>
      <c r="K36" s="265"/>
      <c r="L36" s="265"/>
      <c r="M36" s="265"/>
      <c r="N36" s="265"/>
      <c r="O36" s="81"/>
      <c r="P36" s="81"/>
      <c r="Q36" s="81"/>
      <c r="R36" s="81"/>
    </row>
    <row r="37" spans="1:18" s="168" customFormat="1" ht="11.25" customHeight="1" x14ac:dyDescent="0.2">
      <c r="A37" s="295" t="s">
        <v>153</v>
      </c>
      <c r="B37" s="295"/>
      <c r="C37" s="295"/>
      <c r="D37" s="295"/>
      <c r="E37" s="295"/>
      <c r="F37" s="295"/>
      <c r="G37" s="295"/>
      <c r="H37" s="295"/>
      <c r="I37" s="295"/>
      <c r="J37" s="295"/>
      <c r="K37" s="295"/>
      <c r="L37" s="295"/>
      <c r="M37" s="295"/>
      <c r="N37" s="295"/>
      <c r="O37" s="169"/>
      <c r="P37" s="169"/>
      <c r="Q37" s="169"/>
      <c r="R37" s="169"/>
    </row>
    <row r="38" spans="1:18" s="168" customFormat="1" ht="11.25" customHeight="1" x14ac:dyDescent="0.2">
      <c r="A38" s="265" t="s">
        <v>154</v>
      </c>
      <c r="B38" s="265"/>
      <c r="C38" s="265"/>
      <c r="D38" s="265"/>
      <c r="E38" s="265"/>
      <c r="F38" s="265"/>
      <c r="G38" s="265"/>
      <c r="H38" s="265"/>
      <c r="I38" s="265"/>
      <c r="J38" s="265"/>
      <c r="K38" s="265"/>
      <c r="L38" s="265"/>
      <c r="M38" s="265"/>
      <c r="N38" s="265"/>
      <c r="O38" s="81"/>
      <c r="P38" s="81"/>
      <c r="Q38" s="81"/>
      <c r="R38" s="81"/>
    </row>
    <row r="39" spans="1:18" s="168" customFormat="1" ht="11.25" x14ac:dyDescent="0.2">
      <c r="A39" s="265" t="s">
        <v>155</v>
      </c>
      <c r="B39" s="265"/>
      <c r="C39" s="265"/>
      <c r="D39" s="265"/>
      <c r="E39" s="265"/>
      <c r="F39" s="265"/>
      <c r="G39" s="265"/>
      <c r="H39" s="265"/>
      <c r="I39" s="265"/>
      <c r="J39" s="265"/>
      <c r="K39" s="265"/>
      <c r="L39" s="265"/>
      <c r="M39" s="265"/>
      <c r="N39" s="265"/>
      <c r="O39" s="81"/>
      <c r="P39" s="81"/>
      <c r="Q39" s="81"/>
      <c r="R39" s="81"/>
    </row>
    <row r="40" spans="1:18" s="168" customFormat="1" ht="11.25" x14ac:dyDescent="0.2">
      <c r="A40" s="265"/>
      <c r="B40" s="265"/>
      <c r="C40" s="265"/>
      <c r="D40" s="265"/>
      <c r="E40" s="265"/>
      <c r="F40" s="265"/>
      <c r="G40" s="265"/>
      <c r="H40" s="265"/>
      <c r="I40" s="265"/>
      <c r="J40" s="265"/>
      <c r="K40" s="265"/>
      <c r="L40" s="265"/>
      <c r="M40" s="265"/>
      <c r="N40" s="265"/>
      <c r="O40" s="81"/>
      <c r="P40" s="81"/>
      <c r="Q40" s="81"/>
      <c r="R40" s="81"/>
    </row>
    <row r="41" spans="1:18" s="168" customFormat="1" ht="11.25" customHeight="1" x14ac:dyDescent="0.2">
      <c r="A41" s="266" t="s">
        <v>156</v>
      </c>
      <c r="B41" s="266"/>
      <c r="C41" s="266"/>
      <c r="D41" s="266"/>
      <c r="E41" s="266"/>
      <c r="F41" s="266"/>
      <c r="G41" s="266"/>
      <c r="H41" s="266"/>
      <c r="I41" s="266"/>
      <c r="J41" s="266"/>
      <c r="K41" s="266"/>
      <c r="L41" s="266"/>
      <c r="M41" s="266"/>
      <c r="N41" s="266"/>
      <c r="O41" s="82"/>
      <c r="P41" s="82"/>
      <c r="Q41" s="82"/>
      <c r="R41" s="82"/>
    </row>
    <row r="42" spans="1:18" s="168" customFormat="1" ht="11.25" customHeight="1" x14ac:dyDescent="0.2">
      <c r="A42" s="85"/>
      <c r="B42" s="170"/>
      <c r="C42" s="170"/>
      <c r="D42" s="170"/>
      <c r="E42" s="170"/>
      <c r="F42" s="170"/>
      <c r="G42" s="170"/>
      <c r="H42" s="170"/>
    </row>
    <row r="43" spans="1:18" s="168" customFormat="1" ht="11.25" customHeight="1" x14ac:dyDescent="0.2">
      <c r="A43" s="292" t="s">
        <v>12</v>
      </c>
      <c r="B43" s="293"/>
      <c r="C43" s="293"/>
      <c r="D43" s="293"/>
      <c r="E43" s="170"/>
      <c r="F43" s="170"/>
      <c r="G43" s="170"/>
      <c r="H43" s="170"/>
    </row>
    <row r="44" spans="1:18" ht="12.75" customHeight="1" x14ac:dyDescent="0.2">
      <c r="A44" s="53" t="s">
        <v>137</v>
      </c>
      <c r="B44" s="90"/>
      <c r="C44" s="90"/>
      <c r="D44" s="90"/>
      <c r="E44" s="90"/>
      <c r="F44" s="90"/>
      <c r="G44" s="90"/>
      <c r="H44" s="90"/>
    </row>
    <row r="45" spans="1:18" x14ac:dyDescent="0.2">
      <c r="E45" s="90"/>
      <c r="F45" s="90"/>
      <c r="G45" s="90"/>
      <c r="H45" s="90"/>
    </row>
    <row r="46" spans="1:18" ht="10.5" customHeight="1" x14ac:dyDescent="0.2"/>
  </sheetData>
  <mergeCells count="36">
    <mergeCell ref="A39:N40"/>
    <mergeCell ref="A41:N41"/>
    <mergeCell ref="A43:D43"/>
    <mergeCell ref="Q5:Q7"/>
    <mergeCell ref="A32:C32"/>
    <mergeCell ref="A33:N33"/>
    <mergeCell ref="A34:N34"/>
    <mergeCell ref="A35:N36"/>
    <mergeCell ref="A37:N37"/>
    <mergeCell ref="A38:N38"/>
    <mergeCell ref="A20:E20"/>
    <mergeCell ref="B22:E22"/>
    <mergeCell ref="C24:D24"/>
    <mergeCell ref="C25:D25"/>
    <mergeCell ref="C26:D26"/>
    <mergeCell ref="C27:D27"/>
    <mergeCell ref="C18:E18"/>
    <mergeCell ref="M5:M7"/>
    <mergeCell ref="N5:N7"/>
    <mergeCell ref="O5:O7"/>
    <mergeCell ref="P5:P7"/>
    <mergeCell ref="A11:D11"/>
    <mergeCell ref="C12:E12"/>
    <mergeCell ref="C14:E14"/>
    <mergeCell ref="C15:E15"/>
    <mergeCell ref="C16:E16"/>
    <mergeCell ref="R5:R7"/>
    <mergeCell ref="A9:E9"/>
    <mergeCell ref="A5:E7"/>
    <mergeCell ref="F5:F7"/>
    <mergeCell ref="G5:G7"/>
    <mergeCell ref="H5:H7"/>
    <mergeCell ref="I5:I7"/>
    <mergeCell ref="J5:J7"/>
    <mergeCell ref="K5:K7"/>
    <mergeCell ref="L5:L7"/>
  </mergeCells>
  <hyperlinks>
    <hyperlink ref="O1" location="Contents!A1" display="back to contents" xr:uid="{6A3A18E8-B079-4297-9512-9779FAA36E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7866F-053A-48C2-B9F2-4A4A1F1662B6}">
  <dimension ref="A1:O90"/>
  <sheetViews>
    <sheetView workbookViewId="0"/>
  </sheetViews>
  <sheetFormatPr defaultColWidth="7.5703125" defaultRowHeight="12.75" x14ac:dyDescent="0.2"/>
  <cols>
    <col min="1" max="1" width="4.140625" style="90" customWidth="1"/>
    <col min="2" max="2" width="56.42578125" style="90" customWidth="1"/>
    <col min="3" max="3" width="10.140625" style="90" customWidth="1"/>
    <col min="4" max="4" width="7.42578125" style="90" customWidth="1"/>
    <col min="5" max="5" width="9.85546875" style="90" customWidth="1"/>
    <col min="6" max="6" width="7.140625" style="90" customWidth="1"/>
    <col min="7" max="7" width="9.42578125" style="90" customWidth="1"/>
    <col min="8" max="8" width="7.140625" style="90" customWidth="1"/>
    <col min="9" max="9" width="2.140625" style="90" customWidth="1"/>
    <col min="10" max="11" width="7.140625" style="90" customWidth="1"/>
    <col min="12" max="12" width="1.5703125" style="90" customWidth="1"/>
    <col min="13" max="16384" width="7.5703125" style="90"/>
  </cols>
  <sheetData>
    <row r="1" spans="1:15" ht="18" customHeight="1" x14ac:dyDescent="0.2">
      <c r="A1" s="172" t="s">
        <v>1043</v>
      </c>
      <c r="B1" s="173"/>
      <c r="C1" s="173"/>
      <c r="D1" s="173"/>
      <c r="E1" s="173"/>
      <c r="F1" s="173"/>
      <c r="G1" s="173"/>
      <c r="H1" s="173"/>
      <c r="I1" s="173"/>
      <c r="J1" s="52" t="s">
        <v>0</v>
      </c>
      <c r="K1" s="173"/>
      <c r="L1" s="125"/>
      <c r="N1" s="45"/>
      <c r="O1" s="1"/>
    </row>
    <row r="2" spans="1:15" ht="18" customHeight="1" x14ac:dyDescent="0.2">
      <c r="A2" s="173"/>
      <c r="B2" s="173"/>
      <c r="C2" s="173"/>
      <c r="D2" s="173"/>
      <c r="E2" s="173"/>
      <c r="F2" s="173"/>
      <c r="G2" s="173"/>
      <c r="H2" s="173"/>
      <c r="I2" s="173"/>
      <c r="J2" s="173"/>
      <c r="K2" s="173"/>
      <c r="L2" s="125"/>
      <c r="M2" s="1"/>
      <c r="N2" s="1"/>
      <c r="O2" s="1"/>
    </row>
    <row r="3" spans="1:15" ht="15" customHeight="1" thickBot="1" x14ac:dyDescent="0.25">
      <c r="A3" s="139"/>
      <c r="B3" s="139"/>
      <c r="C3" s="139"/>
      <c r="D3" s="139"/>
      <c r="E3" s="139"/>
      <c r="F3" s="139"/>
      <c r="G3" s="139"/>
      <c r="H3" s="139"/>
      <c r="I3" s="139"/>
      <c r="J3" s="139"/>
      <c r="K3" s="139"/>
    </row>
    <row r="4" spans="1:15" x14ac:dyDescent="0.2">
      <c r="A4" s="174"/>
      <c r="B4" s="124"/>
    </row>
    <row r="5" spans="1:15" x14ac:dyDescent="0.2">
      <c r="A5" s="299" t="s">
        <v>157</v>
      </c>
      <c r="B5" s="299"/>
      <c r="C5" s="299"/>
      <c r="D5" s="299"/>
      <c r="E5" s="299"/>
      <c r="F5" s="299"/>
      <c r="G5" s="299"/>
      <c r="H5" s="299"/>
      <c r="I5" s="299"/>
      <c r="J5" s="299"/>
    </row>
    <row r="6" spans="1:15" x14ac:dyDescent="0.2">
      <c r="A6" s="175"/>
      <c r="B6" s="176"/>
      <c r="C6" s="177"/>
      <c r="D6" s="177"/>
      <c r="E6" s="177"/>
      <c r="F6" s="121"/>
      <c r="G6" s="121"/>
      <c r="H6" s="121"/>
      <c r="I6" s="121"/>
      <c r="J6" s="121"/>
    </row>
    <row r="7" spans="1:15" x14ac:dyDescent="0.2">
      <c r="A7" s="175"/>
      <c r="B7" s="176"/>
      <c r="C7" s="300" t="s">
        <v>158</v>
      </c>
      <c r="D7" s="300"/>
      <c r="E7" s="300"/>
      <c r="F7" s="300"/>
      <c r="G7" s="300"/>
      <c r="H7" s="300"/>
      <c r="I7" s="300"/>
      <c r="J7" s="300"/>
    </row>
    <row r="8" spans="1:15" ht="13.5" thickBot="1" x14ac:dyDescent="0.25">
      <c r="A8" s="176"/>
      <c r="B8" s="176"/>
      <c r="C8" s="301"/>
      <c r="D8" s="301"/>
      <c r="E8" s="301"/>
      <c r="F8" s="301"/>
      <c r="G8" s="301"/>
      <c r="H8" s="301"/>
      <c r="I8" s="301"/>
      <c r="J8" s="301"/>
    </row>
    <row r="9" spans="1:15" x14ac:dyDescent="0.2">
      <c r="A9" s="176"/>
      <c r="B9" s="176"/>
      <c r="C9" s="302" t="s">
        <v>159</v>
      </c>
      <c r="D9" s="93"/>
      <c r="E9" s="302" t="s">
        <v>160</v>
      </c>
      <c r="F9" s="93"/>
      <c r="G9" s="302" t="s">
        <v>1041</v>
      </c>
      <c r="J9" s="303" t="s">
        <v>161</v>
      </c>
    </row>
    <row r="10" spans="1:15" x14ac:dyDescent="0.2">
      <c r="A10" s="176"/>
      <c r="B10" s="176"/>
      <c r="C10" s="303"/>
      <c r="D10" s="93"/>
      <c r="E10" s="303"/>
      <c r="F10" s="93"/>
      <c r="G10" s="303"/>
      <c r="J10" s="303"/>
    </row>
    <row r="11" spans="1:15" x14ac:dyDescent="0.2">
      <c r="A11" s="176"/>
      <c r="B11" s="176"/>
      <c r="C11" s="303"/>
      <c r="D11" s="93"/>
      <c r="E11" s="303"/>
      <c r="F11" s="93"/>
      <c r="G11" s="303"/>
      <c r="J11" s="303"/>
    </row>
    <row r="12" spans="1:15" x14ac:dyDescent="0.2">
      <c r="A12" s="176"/>
      <c r="B12" s="176"/>
      <c r="C12" s="303"/>
      <c r="D12" s="93"/>
      <c r="E12" s="303"/>
      <c r="F12" s="93"/>
      <c r="G12" s="303"/>
      <c r="J12" s="303"/>
    </row>
    <row r="13" spans="1:15" x14ac:dyDescent="0.2">
      <c r="A13" s="176"/>
      <c r="B13" s="176"/>
      <c r="C13" s="303"/>
      <c r="D13" s="93"/>
      <c r="E13" s="303"/>
      <c r="F13" s="93"/>
      <c r="G13" s="303"/>
      <c r="J13" s="303"/>
    </row>
    <row r="14" spans="1:15" x14ac:dyDescent="0.2">
      <c r="A14" s="176"/>
      <c r="B14" s="176"/>
      <c r="C14" s="303"/>
      <c r="D14" s="93"/>
      <c r="E14" s="303"/>
      <c r="F14" s="93"/>
      <c r="G14" s="303"/>
      <c r="J14" s="303"/>
    </row>
    <row r="15" spans="1:15" x14ac:dyDescent="0.2">
      <c r="A15" s="176"/>
      <c r="B15" s="176"/>
      <c r="C15" s="303"/>
      <c r="D15" s="93"/>
      <c r="E15" s="303"/>
      <c r="F15" s="93"/>
      <c r="G15" s="303"/>
      <c r="J15" s="303"/>
    </row>
    <row r="16" spans="1:15" x14ac:dyDescent="0.2">
      <c r="A16" s="176"/>
      <c r="B16" s="176"/>
      <c r="C16" s="303"/>
      <c r="D16" s="93"/>
      <c r="E16" s="303"/>
      <c r="F16" s="93"/>
      <c r="G16" s="303"/>
      <c r="J16" s="303"/>
    </row>
    <row r="17" spans="1:10" x14ac:dyDescent="0.2">
      <c r="A17" s="178"/>
      <c r="B17" s="178"/>
      <c r="C17" s="303"/>
      <c r="D17" s="93"/>
      <c r="E17" s="303"/>
      <c r="F17" s="93"/>
      <c r="G17" s="303"/>
      <c r="J17" s="303"/>
    </row>
    <row r="18" spans="1:10" x14ac:dyDescent="0.2">
      <c r="A18" s="179"/>
      <c r="B18" s="179"/>
      <c r="C18" s="121"/>
      <c r="D18" s="121"/>
      <c r="E18" s="121"/>
      <c r="F18" s="121"/>
      <c r="G18" s="121"/>
      <c r="H18" s="121"/>
      <c r="I18" s="121"/>
      <c r="J18" s="121"/>
    </row>
    <row r="19" spans="1:10" x14ac:dyDescent="0.2">
      <c r="A19" s="315" t="s">
        <v>142</v>
      </c>
      <c r="B19" s="315"/>
    </row>
    <row r="20" spans="1:10" x14ac:dyDescent="0.2">
      <c r="A20" s="176"/>
      <c r="B20" s="179" t="s">
        <v>162</v>
      </c>
      <c r="C20" s="176">
        <v>16</v>
      </c>
      <c r="E20" s="176">
        <v>0</v>
      </c>
      <c r="G20" s="176">
        <v>0</v>
      </c>
      <c r="J20" s="180">
        <v>16</v>
      </c>
    </row>
    <row r="21" spans="1:10" x14ac:dyDescent="0.2">
      <c r="A21" s="176"/>
      <c r="B21" s="179" t="s">
        <v>163</v>
      </c>
      <c r="C21" s="176">
        <v>458</v>
      </c>
      <c r="E21" s="176">
        <v>1</v>
      </c>
      <c r="G21" s="176">
        <v>1</v>
      </c>
      <c r="J21" s="180">
        <v>460</v>
      </c>
    </row>
    <row r="22" spans="1:10" x14ac:dyDescent="0.2">
      <c r="A22" s="176"/>
      <c r="B22" s="179" t="s">
        <v>164</v>
      </c>
      <c r="C22" s="176">
        <v>474</v>
      </c>
      <c r="E22" s="176">
        <v>1</v>
      </c>
      <c r="G22" s="176">
        <v>1</v>
      </c>
      <c r="J22" s="180">
        <v>476</v>
      </c>
    </row>
    <row r="23" spans="1:10" x14ac:dyDescent="0.2">
      <c r="A23" s="176"/>
      <c r="B23" s="179"/>
      <c r="C23" s="176"/>
      <c r="E23" s="176"/>
      <c r="G23" s="176"/>
      <c r="J23" s="180"/>
    </row>
    <row r="24" spans="1:10" x14ac:dyDescent="0.2">
      <c r="A24" s="315" t="s">
        <v>165</v>
      </c>
      <c r="B24" s="315"/>
      <c r="G24" s="176"/>
      <c r="J24" s="93"/>
    </row>
    <row r="25" spans="1:10" x14ac:dyDescent="0.2">
      <c r="B25" s="179" t="s">
        <v>162</v>
      </c>
      <c r="C25" s="176">
        <v>1</v>
      </c>
      <c r="E25" s="176">
        <v>1</v>
      </c>
      <c r="G25" s="176">
        <v>0</v>
      </c>
      <c r="J25" s="180">
        <v>2</v>
      </c>
    </row>
    <row r="26" spans="1:10" x14ac:dyDescent="0.2">
      <c r="B26" s="179" t="s">
        <v>163</v>
      </c>
      <c r="C26" s="176">
        <v>12</v>
      </c>
      <c r="E26" s="176">
        <v>0</v>
      </c>
      <c r="G26" s="176">
        <v>0</v>
      </c>
      <c r="J26" s="180">
        <v>12</v>
      </c>
    </row>
    <row r="27" spans="1:10" x14ac:dyDescent="0.2">
      <c r="A27" s="176"/>
      <c r="B27" s="179" t="s">
        <v>164</v>
      </c>
      <c r="C27" s="176">
        <v>13</v>
      </c>
      <c r="E27" s="176">
        <v>1</v>
      </c>
      <c r="G27" s="176">
        <v>0</v>
      </c>
      <c r="J27" s="180">
        <v>14</v>
      </c>
    </row>
    <row r="28" spans="1:10" x14ac:dyDescent="0.2">
      <c r="G28" s="176"/>
      <c r="J28" s="93"/>
    </row>
    <row r="29" spans="1:10" ht="34.5" customHeight="1" x14ac:dyDescent="0.2">
      <c r="A29" s="314" t="s">
        <v>166</v>
      </c>
      <c r="B29" s="314"/>
      <c r="C29" s="176"/>
      <c r="D29" s="176"/>
      <c r="E29" s="176"/>
      <c r="G29" s="176"/>
      <c r="J29" s="93"/>
    </row>
    <row r="30" spans="1:10" x14ac:dyDescent="0.2">
      <c r="A30" s="176"/>
      <c r="B30" s="179" t="s">
        <v>162</v>
      </c>
      <c r="C30" s="176">
        <v>17</v>
      </c>
      <c r="E30" s="176">
        <v>1</v>
      </c>
      <c r="G30" s="176">
        <v>0</v>
      </c>
      <c r="J30" s="180">
        <v>18</v>
      </c>
    </row>
    <row r="31" spans="1:10" x14ac:dyDescent="0.2">
      <c r="A31" s="176"/>
      <c r="B31" s="179" t="s">
        <v>163</v>
      </c>
      <c r="C31" s="176">
        <v>470</v>
      </c>
      <c r="E31" s="176">
        <v>1</v>
      </c>
      <c r="G31" s="176">
        <v>1</v>
      </c>
      <c r="J31" s="180">
        <v>472</v>
      </c>
    </row>
    <row r="32" spans="1:10" x14ac:dyDescent="0.2">
      <c r="A32" s="176"/>
      <c r="B32" s="179" t="s">
        <v>164</v>
      </c>
      <c r="C32" s="176">
        <v>487</v>
      </c>
      <c r="E32" s="176">
        <v>2</v>
      </c>
      <c r="G32" s="176">
        <v>1</v>
      </c>
      <c r="J32" s="180">
        <v>490</v>
      </c>
    </row>
    <row r="33" spans="1:14" x14ac:dyDescent="0.2">
      <c r="A33" s="124"/>
      <c r="B33" s="124"/>
    </row>
    <row r="34" spans="1:14" x14ac:dyDescent="0.2">
      <c r="A34" s="124"/>
      <c r="B34" s="124"/>
      <c r="C34" s="121"/>
      <c r="D34" s="121"/>
      <c r="E34" s="121"/>
      <c r="F34" s="121"/>
      <c r="G34" s="121"/>
      <c r="H34" s="121"/>
      <c r="I34" s="121"/>
      <c r="J34" s="121"/>
      <c r="K34" s="121"/>
    </row>
    <row r="35" spans="1:14" x14ac:dyDescent="0.2">
      <c r="A35" s="176"/>
      <c r="B35" s="176"/>
      <c r="C35" s="304" t="s">
        <v>167</v>
      </c>
      <c r="D35" s="304"/>
      <c r="E35" s="304"/>
      <c r="F35" s="304"/>
      <c r="G35" s="304"/>
      <c r="H35" s="93"/>
      <c r="I35" s="93"/>
      <c r="J35" s="304" t="s">
        <v>168</v>
      </c>
      <c r="K35" s="304"/>
    </row>
    <row r="36" spans="1:14" ht="13.5" thickBot="1" x14ac:dyDescent="0.25">
      <c r="A36" s="176"/>
      <c r="B36" s="176"/>
      <c r="C36" s="305"/>
      <c r="D36" s="305"/>
      <c r="E36" s="305"/>
      <c r="F36" s="305"/>
      <c r="G36" s="305"/>
      <c r="H36" s="93"/>
      <c r="I36" s="93"/>
      <c r="J36" s="305"/>
      <c r="K36" s="305"/>
    </row>
    <row r="37" spans="1:14" x14ac:dyDescent="0.2">
      <c r="A37" s="176"/>
      <c r="B37" s="176"/>
      <c r="C37" s="306" t="s">
        <v>169</v>
      </c>
      <c r="D37" s="308" t="s">
        <v>24</v>
      </c>
      <c r="E37" s="306" t="s">
        <v>170</v>
      </c>
      <c r="F37" s="308" t="s">
        <v>171</v>
      </c>
      <c r="G37" s="306" t="s">
        <v>172</v>
      </c>
      <c r="H37" s="311" t="s">
        <v>164</v>
      </c>
      <c r="I37" s="181"/>
      <c r="J37" s="313" t="s">
        <v>173</v>
      </c>
      <c r="K37" s="313" t="s">
        <v>174</v>
      </c>
    </row>
    <row r="38" spans="1:14" x14ac:dyDescent="0.2">
      <c r="A38" s="179"/>
      <c r="B38" s="179"/>
      <c r="C38" s="307"/>
      <c r="D38" s="309"/>
      <c r="E38" s="310"/>
      <c r="F38" s="309"/>
      <c r="G38" s="310"/>
      <c r="H38" s="312"/>
      <c r="I38" s="121"/>
      <c r="J38" s="312"/>
      <c r="K38" s="312"/>
    </row>
    <row r="39" spans="1:14" x14ac:dyDescent="0.2">
      <c r="A39" s="315" t="s">
        <v>142</v>
      </c>
      <c r="B39" s="315"/>
    </row>
    <row r="40" spans="1:14" x14ac:dyDescent="0.2">
      <c r="A40" s="176"/>
      <c r="B40" s="179" t="s">
        <v>175</v>
      </c>
      <c r="C40" s="176">
        <v>20</v>
      </c>
      <c r="D40" s="176">
        <v>72</v>
      </c>
      <c r="E40" s="176">
        <v>156</v>
      </c>
      <c r="F40" s="176">
        <v>169</v>
      </c>
      <c r="G40" s="176">
        <v>57</v>
      </c>
      <c r="H40" s="180">
        <v>474</v>
      </c>
      <c r="I40" s="176"/>
      <c r="J40" s="176">
        <v>146</v>
      </c>
      <c r="K40" s="176">
        <v>328</v>
      </c>
    </row>
    <row r="41" spans="1:14" x14ac:dyDescent="0.2">
      <c r="A41" s="176"/>
      <c r="B41" s="179" t="s">
        <v>176</v>
      </c>
      <c r="C41" s="176">
        <v>0</v>
      </c>
      <c r="D41" s="176">
        <v>0</v>
      </c>
      <c r="E41" s="176">
        <v>1</v>
      </c>
      <c r="F41" s="176">
        <v>0</v>
      </c>
      <c r="G41" s="176">
        <v>0</v>
      </c>
      <c r="H41" s="180">
        <v>1</v>
      </c>
      <c r="I41" s="176"/>
      <c r="J41" s="176">
        <v>1</v>
      </c>
      <c r="K41" s="176">
        <v>0</v>
      </c>
    </row>
    <row r="42" spans="1:14" x14ac:dyDescent="0.2">
      <c r="A42" s="176"/>
      <c r="B42" s="179" t="s">
        <v>1042</v>
      </c>
      <c r="C42" s="176">
        <v>0</v>
      </c>
      <c r="D42" s="176">
        <v>0</v>
      </c>
      <c r="E42" s="176">
        <v>1</v>
      </c>
      <c r="F42" s="176">
        <v>0</v>
      </c>
      <c r="G42" s="176">
        <v>0</v>
      </c>
      <c r="H42" s="176">
        <v>1</v>
      </c>
      <c r="I42" s="176"/>
      <c r="J42" s="176">
        <v>0</v>
      </c>
      <c r="K42" s="176">
        <v>1</v>
      </c>
    </row>
    <row r="43" spans="1:14" x14ac:dyDescent="0.2">
      <c r="A43" s="176"/>
      <c r="B43" s="179" t="s">
        <v>164</v>
      </c>
      <c r="C43" s="176">
        <v>20</v>
      </c>
      <c r="D43" s="176">
        <v>72</v>
      </c>
      <c r="E43" s="176">
        <v>158</v>
      </c>
      <c r="F43" s="176">
        <v>169</v>
      </c>
      <c r="G43" s="176">
        <v>57</v>
      </c>
      <c r="H43" s="180">
        <v>476</v>
      </c>
      <c r="I43" s="176"/>
      <c r="J43" s="176">
        <v>147</v>
      </c>
      <c r="K43" s="176">
        <v>329</v>
      </c>
    </row>
    <row r="44" spans="1:14" x14ac:dyDescent="0.2">
      <c r="A44" s="176"/>
      <c r="B44" s="179"/>
      <c r="C44" s="176"/>
      <c r="D44" s="176"/>
      <c r="E44" s="176"/>
      <c r="F44" s="176"/>
      <c r="G44" s="176"/>
      <c r="H44" s="180"/>
      <c r="I44" s="176"/>
      <c r="J44" s="176"/>
      <c r="K44" s="176"/>
    </row>
    <row r="45" spans="1:14" x14ac:dyDescent="0.2">
      <c r="A45" s="315" t="s">
        <v>165</v>
      </c>
      <c r="B45" s="315"/>
      <c r="H45" s="93"/>
    </row>
    <row r="46" spans="1:14" x14ac:dyDescent="0.2">
      <c r="B46" s="179" t="s">
        <v>175</v>
      </c>
      <c r="C46" s="176">
        <v>0</v>
      </c>
      <c r="D46" s="176">
        <v>4</v>
      </c>
      <c r="E46" s="176">
        <v>3</v>
      </c>
      <c r="F46" s="176">
        <v>6</v>
      </c>
      <c r="G46" s="176">
        <v>0</v>
      </c>
      <c r="H46" s="180">
        <v>13</v>
      </c>
      <c r="I46" s="176"/>
      <c r="J46" s="176">
        <v>6</v>
      </c>
      <c r="K46" s="176">
        <v>7</v>
      </c>
    </row>
    <row r="47" spans="1:14" x14ac:dyDescent="0.2">
      <c r="A47" s="176"/>
      <c r="B47" s="179" t="s">
        <v>176</v>
      </c>
      <c r="C47" s="176">
        <v>0</v>
      </c>
      <c r="D47" s="176">
        <v>1</v>
      </c>
      <c r="E47" s="176">
        <v>0</v>
      </c>
      <c r="F47" s="176">
        <v>0</v>
      </c>
      <c r="G47" s="176">
        <v>0</v>
      </c>
      <c r="H47" s="176">
        <v>1</v>
      </c>
      <c r="I47" s="176"/>
      <c r="J47" s="176">
        <v>0</v>
      </c>
      <c r="K47" s="176">
        <v>1</v>
      </c>
      <c r="N47" s="55"/>
    </row>
    <row r="48" spans="1:14" x14ac:dyDescent="0.2">
      <c r="A48" s="176"/>
      <c r="B48" s="179" t="s">
        <v>1042</v>
      </c>
      <c r="C48" s="176">
        <v>0</v>
      </c>
      <c r="D48" s="176">
        <v>5</v>
      </c>
      <c r="E48" s="176">
        <v>3</v>
      </c>
      <c r="F48" s="176">
        <v>6</v>
      </c>
      <c r="G48" s="176">
        <v>0</v>
      </c>
      <c r="H48" s="180">
        <v>14</v>
      </c>
      <c r="I48" s="176"/>
      <c r="J48" s="176">
        <v>6</v>
      </c>
      <c r="K48" s="176">
        <v>8</v>
      </c>
    </row>
    <row r="49" spans="1:11" x14ac:dyDescent="0.2">
      <c r="A49" s="176"/>
      <c r="B49" s="179" t="s">
        <v>164</v>
      </c>
      <c r="C49" s="176"/>
      <c r="D49" s="176"/>
      <c r="E49" s="176"/>
      <c r="F49" s="176"/>
      <c r="G49" s="176"/>
      <c r="H49" s="180"/>
      <c r="I49" s="176"/>
      <c r="J49" s="176"/>
      <c r="K49" s="176"/>
    </row>
    <row r="50" spans="1:11" x14ac:dyDescent="0.2">
      <c r="A50" s="176"/>
      <c r="B50" s="179"/>
      <c r="C50" s="176"/>
      <c r="D50" s="176"/>
      <c r="E50" s="176"/>
      <c r="F50" s="176"/>
      <c r="G50" s="176"/>
      <c r="H50" s="180"/>
      <c r="I50" s="176"/>
      <c r="J50" s="176"/>
      <c r="K50" s="176"/>
    </row>
    <row r="51" spans="1:11" ht="30.95" customHeight="1" x14ac:dyDescent="0.2">
      <c r="A51" s="314" t="s">
        <v>166</v>
      </c>
      <c r="B51" s="314"/>
      <c r="C51" s="176"/>
      <c r="D51" s="176"/>
      <c r="E51" s="176"/>
      <c r="H51" s="93"/>
    </row>
    <row r="52" spans="1:11" x14ac:dyDescent="0.2">
      <c r="A52" s="176"/>
      <c r="B52" s="179" t="s">
        <v>175</v>
      </c>
      <c r="C52" s="176">
        <v>20</v>
      </c>
      <c r="D52" s="176">
        <v>76</v>
      </c>
      <c r="E52" s="176">
        <v>159</v>
      </c>
      <c r="F52" s="176">
        <v>175</v>
      </c>
      <c r="G52" s="176">
        <v>57</v>
      </c>
      <c r="H52" s="180">
        <v>487</v>
      </c>
      <c r="I52" s="176"/>
      <c r="J52" s="176">
        <v>152</v>
      </c>
      <c r="K52" s="176">
        <v>335</v>
      </c>
    </row>
    <row r="53" spans="1:11" x14ac:dyDescent="0.2">
      <c r="A53" s="176"/>
      <c r="B53" s="179" t="s">
        <v>176</v>
      </c>
      <c r="C53" s="176">
        <v>0</v>
      </c>
      <c r="D53" s="176">
        <v>1</v>
      </c>
      <c r="E53" s="176">
        <v>1</v>
      </c>
      <c r="F53" s="176">
        <v>0</v>
      </c>
      <c r="G53" s="176">
        <v>0</v>
      </c>
      <c r="H53" s="180">
        <v>2</v>
      </c>
      <c r="I53" s="176"/>
      <c r="J53" s="176">
        <v>1</v>
      </c>
      <c r="K53" s="176">
        <v>1</v>
      </c>
    </row>
    <row r="54" spans="1:11" x14ac:dyDescent="0.2">
      <c r="A54" s="176"/>
      <c r="B54" s="179" t="s">
        <v>1042</v>
      </c>
      <c r="C54" s="176">
        <v>0</v>
      </c>
      <c r="D54" s="176">
        <v>0</v>
      </c>
      <c r="E54" s="176">
        <v>1</v>
      </c>
      <c r="F54" s="176">
        <v>0</v>
      </c>
      <c r="G54" s="176">
        <v>0</v>
      </c>
      <c r="H54" s="180">
        <v>1</v>
      </c>
      <c r="I54" s="176"/>
      <c r="J54" s="176">
        <v>0</v>
      </c>
      <c r="K54" s="176">
        <v>1</v>
      </c>
    </row>
    <row r="55" spans="1:11" x14ac:dyDescent="0.2">
      <c r="A55" s="176"/>
      <c r="B55" s="179" t="s">
        <v>164</v>
      </c>
      <c r="C55" s="180">
        <v>20</v>
      </c>
      <c r="D55" s="180">
        <v>77</v>
      </c>
      <c r="E55" s="180">
        <v>161</v>
      </c>
      <c r="F55" s="180">
        <v>175</v>
      </c>
      <c r="G55" s="180">
        <v>57</v>
      </c>
      <c r="H55" s="180">
        <v>490</v>
      </c>
      <c r="I55" s="180"/>
      <c r="J55" s="180">
        <v>153</v>
      </c>
      <c r="K55" s="180">
        <v>337</v>
      </c>
    </row>
    <row r="56" spans="1:11" x14ac:dyDescent="0.2">
      <c r="A56" s="124"/>
      <c r="B56" s="124"/>
    </row>
    <row r="57" spans="1:11" x14ac:dyDescent="0.2">
      <c r="A57" s="124"/>
      <c r="B57" s="124"/>
    </row>
    <row r="58" spans="1:11" x14ac:dyDescent="0.2">
      <c r="A58" s="299" t="s">
        <v>177</v>
      </c>
      <c r="B58" s="299"/>
      <c r="C58" s="299"/>
      <c r="D58" s="299"/>
      <c r="E58" s="299"/>
      <c r="F58" s="299"/>
      <c r="G58" s="299"/>
      <c r="H58" s="299"/>
    </row>
    <row r="59" spans="1:11" x14ac:dyDescent="0.2">
      <c r="A59" s="124"/>
      <c r="B59" s="124"/>
      <c r="C59" s="121"/>
      <c r="D59" s="121"/>
      <c r="E59" s="121"/>
      <c r="F59" s="121"/>
      <c r="G59" s="121"/>
      <c r="H59" s="121"/>
      <c r="I59" s="121"/>
      <c r="J59" s="121"/>
      <c r="K59" s="121"/>
    </row>
    <row r="60" spans="1:11" x14ac:dyDescent="0.2">
      <c r="A60" s="176"/>
      <c r="B60" s="176"/>
      <c r="C60" s="304" t="s">
        <v>167</v>
      </c>
      <c r="D60" s="304"/>
      <c r="E60" s="304"/>
      <c r="F60" s="304"/>
      <c r="G60" s="304"/>
      <c r="H60" s="93"/>
      <c r="I60" s="93"/>
      <c r="J60" s="304" t="s">
        <v>168</v>
      </c>
      <c r="K60" s="304"/>
    </row>
    <row r="61" spans="1:11" ht="13.5" thickBot="1" x14ac:dyDescent="0.25">
      <c r="A61" s="176"/>
      <c r="B61" s="176"/>
      <c r="C61" s="305"/>
      <c r="D61" s="305"/>
      <c r="E61" s="305"/>
      <c r="F61" s="305"/>
      <c r="G61" s="305"/>
      <c r="H61" s="93"/>
      <c r="I61" s="93"/>
      <c r="J61" s="305"/>
      <c r="K61" s="305"/>
    </row>
    <row r="62" spans="1:11" x14ac:dyDescent="0.2">
      <c r="A62" s="176"/>
      <c r="B62" s="176"/>
      <c r="C62" s="306" t="s">
        <v>169</v>
      </c>
      <c r="D62" s="308" t="s">
        <v>24</v>
      </c>
      <c r="E62" s="306" t="s">
        <v>170</v>
      </c>
      <c r="F62" s="308" t="s">
        <v>171</v>
      </c>
      <c r="G62" s="306" t="s">
        <v>172</v>
      </c>
      <c r="H62" s="311" t="s">
        <v>164</v>
      </c>
      <c r="I62" s="181"/>
      <c r="J62" s="313" t="s">
        <v>173</v>
      </c>
      <c r="K62" s="313" t="s">
        <v>174</v>
      </c>
    </row>
    <row r="63" spans="1:11" ht="12.6" customHeight="1" x14ac:dyDescent="0.2">
      <c r="A63" s="179"/>
      <c r="B63" s="179"/>
      <c r="C63" s="307"/>
      <c r="D63" s="309"/>
      <c r="E63" s="310"/>
      <c r="F63" s="309"/>
      <c r="G63" s="310"/>
      <c r="H63" s="312"/>
      <c r="I63" s="121"/>
      <c r="J63" s="312"/>
      <c r="K63" s="312"/>
    </row>
    <row r="64" spans="1:11" x14ac:dyDescent="0.2">
      <c r="A64" s="315" t="s">
        <v>142</v>
      </c>
      <c r="B64" s="315"/>
    </row>
    <row r="65" spans="1:11" x14ac:dyDescent="0.2">
      <c r="B65" s="179" t="s">
        <v>175</v>
      </c>
      <c r="C65" s="176">
        <v>1</v>
      </c>
      <c r="D65" s="176">
        <v>5</v>
      </c>
      <c r="E65" s="176">
        <v>8</v>
      </c>
      <c r="F65" s="176">
        <v>7</v>
      </c>
      <c r="G65" s="176">
        <v>1</v>
      </c>
      <c r="H65" s="180">
        <v>22</v>
      </c>
      <c r="I65" s="176"/>
      <c r="J65" s="176">
        <v>9</v>
      </c>
      <c r="K65" s="176">
        <v>13</v>
      </c>
    </row>
    <row r="66" spans="1:11" x14ac:dyDescent="0.2">
      <c r="A66" s="176"/>
      <c r="B66" s="179" t="s">
        <v>176</v>
      </c>
      <c r="C66" s="176">
        <v>0</v>
      </c>
      <c r="D66" s="176">
        <v>0</v>
      </c>
      <c r="E66" s="176">
        <v>0</v>
      </c>
      <c r="F66" s="176">
        <v>0</v>
      </c>
      <c r="G66" s="176">
        <v>0</v>
      </c>
      <c r="H66" s="176">
        <v>0</v>
      </c>
      <c r="I66" s="176"/>
      <c r="J66" s="176">
        <v>0</v>
      </c>
      <c r="K66" s="176">
        <v>0</v>
      </c>
    </row>
    <row r="67" spans="1:11" x14ac:dyDescent="0.2">
      <c r="A67" s="176"/>
      <c r="B67" s="179" t="s">
        <v>1042</v>
      </c>
      <c r="C67" s="176">
        <v>0</v>
      </c>
      <c r="D67" s="176">
        <v>0</v>
      </c>
      <c r="E67" s="176">
        <v>0</v>
      </c>
      <c r="F67" s="176">
        <v>0</v>
      </c>
      <c r="G67" s="176">
        <v>0</v>
      </c>
      <c r="H67" s="176">
        <v>0</v>
      </c>
      <c r="I67" s="176"/>
      <c r="J67" s="176">
        <v>0</v>
      </c>
      <c r="K67" s="176">
        <v>0</v>
      </c>
    </row>
    <row r="68" spans="1:11" x14ac:dyDescent="0.2">
      <c r="A68" s="176"/>
      <c r="B68" s="179" t="s">
        <v>164</v>
      </c>
      <c r="C68" s="176">
        <v>1</v>
      </c>
      <c r="D68" s="176">
        <v>5</v>
      </c>
      <c r="E68" s="176">
        <v>8</v>
      </c>
      <c r="F68" s="176">
        <v>7</v>
      </c>
      <c r="G68" s="176">
        <v>1</v>
      </c>
      <c r="H68" s="180">
        <v>22</v>
      </c>
      <c r="I68" s="176"/>
      <c r="J68" s="176">
        <v>9</v>
      </c>
      <c r="K68" s="176">
        <v>13</v>
      </c>
    </row>
    <row r="69" spans="1:11" x14ac:dyDescent="0.2">
      <c r="A69" s="176"/>
      <c r="B69" s="179"/>
      <c r="C69" s="176"/>
      <c r="D69" s="176"/>
      <c r="E69" s="176"/>
      <c r="F69" s="176"/>
      <c r="G69" s="176"/>
      <c r="H69" s="180"/>
      <c r="I69" s="176"/>
      <c r="J69" s="176"/>
      <c r="K69" s="176"/>
    </row>
    <row r="70" spans="1:11" x14ac:dyDescent="0.2">
      <c r="A70" s="315" t="s">
        <v>165</v>
      </c>
      <c r="B70" s="315"/>
      <c r="C70" s="176"/>
      <c r="E70" s="176"/>
      <c r="F70" s="176"/>
      <c r="G70" s="176"/>
      <c r="H70" s="180"/>
      <c r="I70" s="176"/>
      <c r="J70" s="176"/>
      <c r="K70" s="176"/>
    </row>
    <row r="71" spans="1:11" x14ac:dyDescent="0.2">
      <c r="B71" s="179" t="s">
        <v>175</v>
      </c>
      <c r="C71" s="176">
        <v>0</v>
      </c>
      <c r="D71" s="176">
        <v>0</v>
      </c>
      <c r="E71" s="176">
        <v>2</v>
      </c>
      <c r="F71" s="176">
        <v>2</v>
      </c>
      <c r="G71" s="176">
        <v>0</v>
      </c>
      <c r="H71" s="180">
        <v>4</v>
      </c>
      <c r="I71" s="176"/>
      <c r="J71" s="176">
        <v>3</v>
      </c>
      <c r="K71" s="176">
        <v>1</v>
      </c>
    </row>
    <row r="72" spans="1:11" x14ac:dyDescent="0.2">
      <c r="A72" s="176"/>
      <c r="B72" s="179" t="s">
        <v>176</v>
      </c>
      <c r="C72" s="176">
        <v>0</v>
      </c>
      <c r="D72" s="176">
        <v>0</v>
      </c>
      <c r="E72" s="176">
        <v>0</v>
      </c>
      <c r="F72" s="176">
        <v>0</v>
      </c>
      <c r="G72" s="176">
        <v>0</v>
      </c>
      <c r="H72" s="180">
        <v>0</v>
      </c>
      <c r="I72" s="176"/>
      <c r="J72" s="176">
        <v>0</v>
      </c>
      <c r="K72" s="176">
        <v>0</v>
      </c>
    </row>
    <row r="73" spans="1:11" x14ac:dyDescent="0.2">
      <c r="A73" s="176"/>
      <c r="B73" s="179" t="s">
        <v>1042</v>
      </c>
      <c r="C73" s="176">
        <v>0</v>
      </c>
      <c r="D73" s="176">
        <v>0</v>
      </c>
      <c r="E73" s="176">
        <v>2</v>
      </c>
      <c r="F73" s="176">
        <v>2</v>
      </c>
      <c r="G73" s="176">
        <v>0</v>
      </c>
      <c r="H73" s="180">
        <v>4</v>
      </c>
      <c r="I73" s="176"/>
      <c r="J73" s="176">
        <v>3</v>
      </c>
      <c r="K73" s="176">
        <v>1</v>
      </c>
    </row>
    <row r="74" spans="1:11" x14ac:dyDescent="0.2">
      <c r="A74" s="176"/>
      <c r="B74" s="179" t="s">
        <v>164</v>
      </c>
      <c r="C74" s="176"/>
      <c r="D74" s="176"/>
      <c r="E74" s="176"/>
      <c r="F74" s="176"/>
      <c r="G74" s="176"/>
      <c r="H74" s="180"/>
      <c r="I74" s="176"/>
      <c r="J74" s="176"/>
      <c r="K74" s="176"/>
    </row>
    <row r="75" spans="1:11" x14ac:dyDescent="0.2">
      <c r="A75" s="176"/>
      <c r="B75" s="179"/>
      <c r="C75" s="176"/>
      <c r="D75" s="176"/>
      <c r="E75" s="176"/>
      <c r="F75" s="176"/>
      <c r="G75" s="176"/>
      <c r="H75" s="180"/>
      <c r="I75" s="176"/>
      <c r="J75" s="176"/>
      <c r="K75" s="176"/>
    </row>
    <row r="76" spans="1:11" x14ac:dyDescent="0.2">
      <c r="A76" s="315" t="s">
        <v>179</v>
      </c>
      <c r="B76" s="315"/>
      <c r="C76" s="315"/>
      <c r="D76" s="315"/>
      <c r="E76" s="315"/>
      <c r="F76" s="315"/>
      <c r="H76" s="93"/>
    </row>
    <row r="77" spans="1:11" x14ac:dyDescent="0.2">
      <c r="A77" s="176"/>
      <c r="B77" s="179" t="s">
        <v>175</v>
      </c>
      <c r="C77" s="176">
        <v>1</v>
      </c>
      <c r="D77" s="176">
        <v>5</v>
      </c>
      <c r="E77" s="176">
        <v>10</v>
      </c>
      <c r="F77" s="176">
        <v>9</v>
      </c>
      <c r="G77" s="176">
        <v>1</v>
      </c>
      <c r="H77" s="180">
        <v>26</v>
      </c>
      <c r="I77" s="176"/>
      <c r="J77" s="176">
        <v>12</v>
      </c>
      <c r="K77" s="176">
        <v>14</v>
      </c>
    </row>
    <row r="78" spans="1:11" x14ac:dyDescent="0.2">
      <c r="A78" s="176"/>
      <c r="B78" s="179" t="s">
        <v>176</v>
      </c>
      <c r="C78" s="176">
        <v>0</v>
      </c>
      <c r="D78" s="176">
        <v>0</v>
      </c>
      <c r="E78" s="176">
        <v>0</v>
      </c>
      <c r="F78" s="176">
        <v>0</v>
      </c>
      <c r="G78" s="176">
        <v>0</v>
      </c>
      <c r="H78" s="180">
        <v>0</v>
      </c>
      <c r="I78" s="176"/>
      <c r="J78" s="176">
        <v>0</v>
      </c>
      <c r="K78" s="176">
        <v>0</v>
      </c>
    </row>
    <row r="79" spans="1:11" x14ac:dyDescent="0.2">
      <c r="A79" s="176"/>
      <c r="B79" s="179" t="s">
        <v>1042</v>
      </c>
      <c r="C79" s="176">
        <v>1</v>
      </c>
      <c r="D79" s="176">
        <v>5</v>
      </c>
      <c r="E79" s="176">
        <v>10</v>
      </c>
      <c r="F79" s="176">
        <v>9</v>
      </c>
      <c r="G79" s="176">
        <v>1</v>
      </c>
      <c r="H79" s="180">
        <v>26</v>
      </c>
      <c r="I79" s="176"/>
      <c r="J79" s="176">
        <v>12</v>
      </c>
      <c r="K79" s="176">
        <v>14</v>
      </c>
    </row>
    <row r="80" spans="1:11" x14ac:dyDescent="0.2">
      <c r="A80" s="176"/>
      <c r="B80" s="179" t="s">
        <v>164</v>
      </c>
      <c r="C80" s="182"/>
      <c r="D80" s="182"/>
      <c r="E80" s="182"/>
      <c r="F80" s="182"/>
      <c r="G80" s="182"/>
      <c r="H80" s="183"/>
      <c r="I80" s="184"/>
      <c r="J80" s="182"/>
      <c r="K80" s="182"/>
    </row>
    <row r="81" spans="1:15" x14ac:dyDescent="0.2">
      <c r="A81" s="121"/>
      <c r="B81" s="121"/>
      <c r="C81" s="121"/>
      <c r="D81" s="121"/>
      <c r="E81" s="121"/>
      <c r="F81" s="121"/>
      <c r="G81" s="121"/>
      <c r="H81" s="121"/>
      <c r="I81" s="121"/>
      <c r="J81" s="121"/>
      <c r="K81" s="121"/>
    </row>
    <row r="82" spans="1:15" ht="9.75" customHeight="1" x14ac:dyDescent="0.2"/>
    <row r="83" spans="1:15" s="79" customFormat="1" ht="11.25" customHeight="1" x14ac:dyDescent="0.2">
      <c r="A83" s="294" t="s">
        <v>4</v>
      </c>
      <c r="B83" s="294"/>
      <c r="C83" s="294"/>
    </row>
    <row r="84" spans="1:15" s="79" customFormat="1" ht="11.25" customHeight="1" x14ac:dyDescent="0.2">
      <c r="A84" s="320" t="s">
        <v>180</v>
      </c>
      <c r="B84" s="320"/>
      <c r="C84" s="320"/>
      <c r="D84" s="320"/>
      <c r="E84" s="320"/>
      <c r="F84" s="320"/>
      <c r="G84" s="320"/>
      <c r="H84" s="320"/>
      <c r="I84" s="320"/>
      <c r="J84" s="320"/>
      <c r="K84" s="320"/>
      <c r="L84" s="185"/>
      <c r="M84" s="185"/>
      <c r="N84" s="185"/>
      <c r="O84" s="185"/>
    </row>
    <row r="85" spans="1:15" s="79" customFormat="1" ht="11.25" customHeight="1" x14ac:dyDescent="0.2">
      <c r="A85" s="316" t="s">
        <v>181</v>
      </c>
      <c r="B85" s="316"/>
      <c r="C85" s="316"/>
      <c r="D85" s="316"/>
      <c r="E85" s="316"/>
      <c r="F85" s="316"/>
      <c r="G85" s="316"/>
      <c r="H85" s="316"/>
      <c r="I85" s="316"/>
      <c r="J85" s="316"/>
      <c r="K85" s="316"/>
    </row>
    <row r="86" spans="1:15" s="79" customFormat="1" ht="11.25" customHeight="1" x14ac:dyDescent="0.2">
      <c r="A86" s="267" t="s">
        <v>182</v>
      </c>
      <c r="B86" s="267"/>
      <c r="C86" s="267"/>
      <c r="D86" s="267"/>
      <c r="E86" s="267"/>
      <c r="F86" s="267"/>
      <c r="G86" s="267"/>
      <c r="H86" s="267"/>
      <c r="I86" s="267"/>
      <c r="J86" s="267"/>
      <c r="K86" s="267"/>
    </row>
    <row r="87" spans="1:15" s="79" customFormat="1" ht="11.25" customHeight="1" x14ac:dyDescent="0.2">
      <c r="A87" s="267"/>
      <c r="B87" s="267"/>
      <c r="C87" s="267"/>
      <c r="D87" s="267"/>
      <c r="E87" s="267"/>
      <c r="F87" s="267"/>
      <c r="G87" s="267"/>
      <c r="H87" s="267"/>
      <c r="I87" s="267"/>
      <c r="J87" s="267"/>
      <c r="K87" s="267"/>
    </row>
    <row r="88" spans="1:15" s="79" customFormat="1" ht="11.25" customHeight="1" x14ac:dyDescent="0.2">
      <c r="A88" s="317" t="s">
        <v>183</v>
      </c>
      <c r="B88" s="317"/>
      <c r="C88" s="317"/>
      <c r="D88" s="317"/>
      <c r="E88" s="317"/>
      <c r="F88" s="317"/>
      <c r="G88" s="317"/>
      <c r="H88" s="317"/>
      <c r="I88" s="317"/>
      <c r="J88" s="317"/>
      <c r="K88" s="317"/>
    </row>
    <row r="89" spans="1:15" s="79" customFormat="1" ht="11.25" x14ac:dyDescent="0.2"/>
    <row r="90" spans="1:15" s="79" customFormat="1" ht="11.25" x14ac:dyDescent="0.2">
      <c r="A90" s="318" t="s">
        <v>12</v>
      </c>
      <c r="B90" s="319"/>
    </row>
  </sheetData>
  <mergeCells count="42">
    <mergeCell ref="A85:K85"/>
    <mergeCell ref="A86:K87"/>
    <mergeCell ref="A88:K88"/>
    <mergeCell ref="A90:B90"/>
    <mergeCell ref="K62:K63"/>
    <mergeCell ref="A64:B64"/>
    <mergeCell ref="A70:B70"/>
    <mergeCell ref="A76:F76"/>
    <mergeCell ref="A83:C83"/>
    <mergeCell ref="A84:K84"/>
    <mergeCell ref="A58:H58"/>
    <mergeCell ref="C60:G61"/>
    <mergeCell ref="J60:K61"/>
    <mergeCell ref="C62:C63"/>
    <mergeCell ref="D62:D63"/>
    <mergeCell ref="E62:E63"/>
    <mergeCell ref="F62:F63"/>
    <mergeCell ref="G62:G63"/>
    <mergeCell ref="H62:H63"/>
    <mergeCell ref="J62:J63"/>
    <mergeCell ref="A51:B51"/>
    <mergeCell ref="A19:B19"/>
    <mergeCell ref="A24:B24"/>
    <mergeCell ref="A29:B29"/>
    <mergeCell ref="C35:G36"/>
    <mergeCell ref="A39:B39"/>
    <mergeCell ref="A45:B45"/>
    <mergeCell ref="J35:K36"/>
    <mergeCell ref="C37:C38"/>
    <mergeCell ref="D37:D38"/>
    <mergeCell ref="E37:E38"/>
    <mergeCell ref="F37:F38"/>
    <mergeCell ref="G37:G38"/>
    <mergeCell ref="H37:H38"/>
    <mergeCell ref="J37:J38"/>
    <mergeCell ref="K37:K38"/>
    <mergeCell ref="A5:J5"/>
    <mergeCell ref="C7:J8"/>
    <mergeCell ref="C9:C17"/>
    <mergeCell ref="E9:E17"/>
    <mergeCell ref="G9:G17"/>
    <mergeCell ref="J9:J17"/>
  </mergeCells>
  <hyperlinks>
    <hyperlink ref="J1" location="Contents!A1" display="back to contents" xr:uid="{88D0C812-A173-471B-B537-BCA844A597E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2A36-90F5-4F5C-A0B3-328B2F71664A}">
  <dimension ref="A1:S60"/>
  <sheetViews>
    <sheetView workbookViewId="0"/>
  </sheetViews>
  <sheetFormatPr defaultColWidth="7.5703125" defaultRowHeight="12.75" x14ac:dyDescent="0.2"/>
  <cols>
    <col min="1" max="1" width="48.140625" style="145" customWidth="1"/>
    <col min="2" max="2" width="6.140625" style="145" customWidth="1"/>
    <col min="3" max="8" width="5.140625" style="145" customWidth="1"/>
    <col min="9" max="9" width="5.5703125" style="145" bestFit="1" customWidth="1"/>
    <col min="10" max="10" width="6.5703125" style="145" customWidth="1"/>
    <col min="11" max="15" width="7.140625" style="145" customWidth="1"/>
    <col min="16" max="16" width="2.42578125" style="145" customWidth="1"/>
    <col min="17" max="16384" width="7.5703125" style="145"/>
  </cols>
  <sheetData>
    <row r="1" spans="1:19" ht="18" customHeight="1" x14ac:dyDescent="0.25">
      <c r="A1" s="194" t="s">
        <v>982</v>
      </c>
      <c r="B1" s="54"/>
      <c r="C1" s="54"/>
      <c r="D1" s="54"/>
      <c r="E1" s="54"/>
      <c r="F1" s="54"/>
      <c r="G1" s="54"/>
      <c r="H1" s="54"/>
      <c r="I1" s="54"/>
      <c r="J1" s="146"/>
      <c r="K1" s="46"/>
      <c r="L1" s="46"/>
      <c r="M1" s="52" t="s">
        <v>0</v>
      </c>
      <c r="N1" s="46"/>
      <c r="O1" s="46"/>
      <c r="P1" s="144"/>
      <c r="Q1" s="144"/>
      <c r="R1" s="144"/>
      <c r="S1" s="144"/>
    </row>
    <row r="2" spans="1:19" ht="18" customHeight="1" x14ac:dyDescent="0.2">
      <c r="A2" s="54"/>
      <c r="B2" s="54"/>
      <c r="C2" s="54"/>
      <c r="D2" s="54"/>
      <c r="E2" s="54"/>
      <c r="F2" s="54"/>
      <c r="G2" s="54"/>
      <c r="H2" s="54"/>
      <c r="I2" s="54"/>
      <c r="J2" s="146"/>
      <c r="K2" s="146"/>
      <c r="L2" s="146"/>
      <c r="M2" s="146"/>
      <c r="N2" s="146"/>
      <c r="O2" s="146"/>
      <c r="Q2" s="1"/>
      <c r="R2" s="1"/>
      <c r="S2" s="1"/>
    </row>
    <row r="3" spans="1:19" ht="15" customHeight="1" thickBot="1" x14ac:dyDescent="0.25">
      <c r="A3" s="186"/>
      <c r="B3" s="148"/>
      <c r="C3" s="149"/>
      <c r="D3" s="149"/>
      <c r="E3" s="149"/>
      <c r="F3" s="149"/>
      <c r="G3" s="149"/>
      <c r="H3" s="66"/>
      <c r="I3" s="66"/>
      <c r="J3" s="66"/>
      <c r="K3" s="66"/>
      <c r="L3" s="66"/>
      <c r="M3" s="66"/>
      <c r="N3" s="66"/>
      <c r="O3" s="66"/>
      <c r="P3" s="66"/>
    </row>
    <row r="4" spans="1:19" x14ac:dyDescent="0.2">
      <c r="A4" s="187"/>
      <c r="B4" s="256">
        <v>2010</v>
      </c>
      <c r="C4" s="262">
        <v>2011</v>
      </c>
      <c r="D4" s="262">
        <v>2012</v>
      </c>
      <c r="E4" s="256">
        <v>2013</v>
      </c>
      <c r="F4" s="256">
        <v>2014</v>
      </c>
      <c r="G4" s="262">
        <v>2015</v>
      </c>
      <c r="H4" s="262">
        <v>2016</v>
      </c>
      <c r="I4" s="262">
        <v>2017</v>
      </c>
      <c r="J4" s="262">
        <v>2018</v>
      </c>
      <c r="K4" s="262">
        <v>2019</v>
      </c>
      <c r="L4" s="262">
        <v>2020</v>
      </c>
      <c r="M4" s="262">
        <v>2021</v>
      </c>
      <c r="N4" s="262">
        <v>2022</v>
      </c>
      <c r="O4" s="60"/>
    </row>
    <row r="5" spans="1:19" x14ac:dyDescent="0.2">
      <c r="A5" s="188"/>
      <c r="B5" s="257"/>
      <c r="C5" s="263"/>
      <c r="D5" s="263"/>
      <c r="E5" s="257"/>
      <c r="F5" s="257"/>
      <c r="G5" s="263"/>
      <c r="H5" s="263"/>
      <c r="I5" s="263"/>
      <c r="J5" s="263"/>
      <c r="K5" s="263"/>
      <c r="L5" s="263"/>
      <c r="M5" s="263"/>
      <c r="N5" s="263"/>
      <c r="O5" s="60"/>
    </row>
    <row r="6" spans="1:19" x14ac:dyDescent="0.2">
      <c r="A6" s="189"/>
      <c r="B6" s="258"/>
      <c r="C6" s="264"/>
      <c r="D6" s="264"/>
      <c r="E6" s="258"/>
      <c r="F6" s="258"/>
      <c r="G6" s="264"/>
      <c r="H6" s="264"/>
      <c r="I6" s="264"/>
      <c r="J6" s="264"/>
      <c r="K6" s="264"/>
      <c r="L6" s="264"/>
      <c r="M6" s="264"/>
      <c r="N6" s="264"/>
      <c r="O6" s="60"/>
    </row>
    <row r="7" spans="1:19" x14ac:dyDescent="0.2">
      <c r="A7" s="59"/>
      <c r="B7" s="151"/>
      <c r="C7" s="66"/>
      <c r="D7" s="66"/>
    </row>
    <row r="8" spans="1:19" ht="25.5" x14ac:dyDescent="0.2">
      <c r="A8" s="157" t="s">
        <v>184</v>
      </c>
      <c r="B8" s="153">
        <v>692</v>
      </c>
      <c r="C8" s="154">
        <v>749</v>
      </c>
      <c r="D8" s="154">
        <v>734</v>
      </c>
      <c r="E8" s="145">
        <v>685</v>
      </c>
      <c r="F8" s="145">
        <v>743</v>
      </c>
      <c r="G8" s="145">
        <v>813</v>
      </c>
      <c r="H8" s="145">
        <v>997</v>
      </c>
      <c r="I8" s="190">
        <v>1045</v>
      </c>
      <c r="J8" s="190">
        <v>1313</v>
      </c>
      <c r="K8" s="190">
        <v>1406</v>
      </c>
      <c r="L8" s="190">
        <v>1461</v>
      </c>
      <c r="M8" s="190">
        <v>1444</v>
      </c>
      <c r="N8" s="190">
        <v>1193</v>
      </c>
    </row>
    <row r="9" spans="1:19" x14ac:dyDescent="0.2">
      <c r="A9" s="164"/>
      <c r="B9" s="166"/>
      <c r="C9" s="166"/>
      <c r="D9" s="166"/>
    </row>
    <row r="10" spans="1:19" ht="14.25" x14ac:dyDescent="0.2">
      <c r="A10" s="165" t="s">
        <v>1044</v>
      </c>
      <c r="B10" s="191">
        <f t="shared" ref="B10:I10" si="0">B14+B33</f>
        <v>11</v>
      </c>
      <c r="C10" s="191">
        <f t="shared" si="0"/>
        <v>47</v>
      </c>
      <c r="D10" s="191">
        <f t="shared" si="0"/>
        <v>47</v>
      </c>
      <c r="E10" s="191">
        <f t="shared" si="0"/>
        <v>113</v>
      </c>
      <c r="F10" s="191">
        <f t="shared" si="0"/>
        <v>114</v>
      </c>
      <c r="G10" s="191">
        <f t="shared" si="0"/>
        <v>112</v>
      </c>
      <c r="H10" s="191">
        <f t="shared" si="0"/>
        <v>345</v>
      </c>
      <c r="I10" s="191">
        <f t="shared" si="0"/>
        <v>363</v>
      </c>
      <c r="J10" s="191">
        <f>J14+J33</f>
        <v>588</v>
      </c>
      <c r="K10" s="191">
        <f>K14+K33</f>
        <v>805</v>
      </c>
      <c r="L10" s="191">
        <f>L14+L33</f>
        <v>907</v>
      </c>
      <c r="M10" s="191">
        <f>M14+M33</f>
        <v>881</v>
      </c>
      <c r="N10" s="191">
        <f>N14+N33</f>
        <v>516</v>
      </c>
    </row>
    <row r="11" spans="1:19" x14ac:dyDescent="0.2">
      <c r="A11" s="71"/>
      <c r="B11" s="166"/>
      <c r="C11" s="166"/>
      <c r="D11" s="166"/>
    </row>
    <row r="12" spans="1:19" x14ac:dyDescent="0.2">
      <c r="A12" s="192" t="s">
        <v>141</v>
      </c>
      <c r="B12" s="166"/>
      <c r="C12" s="166"/>
      <c r="D12" s="166"/>
    </row>
    <row r="13" spans="1:19" ht="38.25" x14ac:dyDescent="0.2">
      <c r="A13" s="161" t="s">
        <v>981</v>
      </c>
      <c r="B13" s="166"/>
      <c r="C13" s="166"/>
      <c r="D13" s="166"/>
    </row>
    <row r="14" spans="1:19" x14ac:dyDescent="0.2">
      <c r="A14" s="71"/>
      <c r="B14" s="193">
        <v>9</v>
      </c>
      <c r="C14" s="193">
        <v>28</v>
      </c>
      <c r="D14" s="193">
        <v>32</v>
      </c>
      <c r="E14" s="193">
        <v>60</v>
      </c>
      <c r="F14" s="193">
        <v>62</v>
      </c>
      <c r="G14" s="193">
        <v>74</v>
      </c>
      <c r="H14" s="193">
        <v>286</v>
      </c>
      <c r="I14" s="193">
        <v>337</v>
      </c>
      <c r="J14" s="193">
        <v>575</v>
      </c>
      <c r="K14" s="193">
        <v>785</v>
      </c>
      <c r="L14" s="193">
        <v>872</v>
      </c>
      <c r="M14" s="193">
        <v>825</v>
      </c>
      <c r="N14" s="193">
        <v>490</v>
      </c>
    </row>
    <row r="15" spans="1:19" x14ac:dyDescent="0.2">
      <c r="A15" s="90"/>
      <c r="B15" s="166"/>
      <c r="C15" s="166"/>
      <c r="D15" s="166"/>
    </row>
    <row r="16" spans="1:19" x14ac:dyDescent="0.2">
      <c r="A16" s="71" t="s">
        <v>185</v>
      </c>
      <c r="B16" s="193">
        <v>6</v>
      </c>
      <c r="C16" s="193">
        <v>26</v>
      </c>
      <c r="D16" s="193">
        <v>30</v>
      </c>
      <c r="E16" s="193">
        <v>58</v>
      </c>
      <c r="F16" s="193">
        <v>56</v>
      </c>
      <c r="G16" s="193">
        <v>72</v>
      </c>
      <c r="H16" s="193">
        <v>281</v>
      </c>
      <c r="I16" s="193">
        <v>335</v>
      </c>
      <c r="J16" s="193">
        <v>572</v>
      </c>
      <c r="K16" s="193">
        <v>780</v>
      </c>
      <c r="L16" s="193">
        <v>864</v>
      </c>
      <c r="M16" s="193">
        <v>823</v>
      </c>
      <c r="N16" s="193">
        <v>476</v>
      </c>
    </row>
    <row r="17" spans="1:15" x14ac:dyDescent="0.2">
      <c r="A17" s="71"/>
      <c r="B17" s="166"/>
      <c r="C17" s="166"/>
      <c r="D17" s="166"/>
    </row>
    <row r="18" spans="1:15" x14ac:dyDescent="0.2">
      <c r="A18" s="192" t="s">
        <v>141</v>
      </c>
      <c r="B18" s="166"/>
      <c r="C18" s="166"/>
      <c r="D18" s="166"/>
    </row>
    <row r="19" spans="1:15" ht="14.25" x14ac:dyDescent="0.2">
      <c r="A19" s="71" t="s">
        <v>1045</v>
      </c>
      <c r="B19" s="166">
        <v>4</v>
      </c>
      <c r="C19" s="166">
        <v>0</v>
      </c>
      <c r="D19" s="166">
        <v>3</v>
      </c>
      <c r="E19" s="145">
        <v>4</v>
      </c>
      <c r="F19" s="145">
        <v>3</v>
      </c>
      <c r="G19" s="145">
        <v>2</v>
      </c>
      <c r="H19" s="145">
        <v>2</v>
      </c>
      <c r="I19" s="145">
        <v>4</v>
      </c>
      <c r="J19" s="145">
        <v>8</v>
      </c>
      <c r="K19" s="145">
        <v>9</v>
      </c>
      <c r="L19" s="145">
        <v>18</v>
      </c>
      <c r="M19" s="145">
        <v>29</v>
      </c>
      <c r="N19" s="145">
        <v>16</v>
      </c>
    </row>
    <row r="20" spans="1:15" ht="14.25" x14ac:dyDescent="0.2">
      <c r="A20" s="71" t="s">
        <v>1046</v>
      </c>
      <c r="B20" s="166">
        <v>2</v>
      </c>
      <c r="C20" s="166">
        <v>26</v>
      </c>
      <c r="D20" s="166">
        <v>27</v>
      </c>
      <c r="E20" s="145">
        <v>54</v>
      </c>
      <c r="F20" s="145">
        <v>53</v>
      </c>
      <c r="G20" s="145">
        <v>70</v>
      </c>
      <c r="H20" s="145">
        <v>279</v>
      </c>
      <c r="I20" s="145">
        <v>331</v>
      </c>
      <c r="J20" s="145">
        <v>564</v>
      </c>
      <c r="K20" s="145">
        <v>771</v>
      </c>
      <c r="L20" s="145">
        <v>846</v>
      </c>
      <c r="M20" s="145">
        <v>794</v>
      </c>
      <c r="N20" s="145">
        <v>460</v>
      </c>
    </row>
    <row r="21" spans="1:15" x14ac:dyDescent="0.2">
      <c r="A21" s="71"/>
      <c r="B21" s="166"/>
      <c r="C21" s="166"/>
      <c r="D21" s="166"/>
    </row>
    <row r="22" spans="1:15" x14ac:dyDescent="0.2">
      <c r="A22" s="71" t="s">
        <v>1047</v>
      </c>
      <c r="B22" s="193">
        <f t="shared" ref="B22:I22" si="1">B24+B25</f>
        <v>3</v>
      </c>
      <c r="C22" s="193">
        <f t="shared" si="1"/>
        <v>2</v>
      </c>
      <c r="D22" s="193">
        <f t="shared" si="1"/>
        <v>2</v>
      </c>
      <c r="E22" s="193">
        <f t="shared" si="1"/>
        <v>2</v>
      </c>
      <c r="F22" s="193">
        <f t="shared" si="1"/>
        <v>6</v>
      </c>
      <c r="G22" s="193">
        <f t="shared" si="1"/>
        <v>2</v>
      </c>
      <c r="H22" s="193">
        <f t="shared" si="1"/>
        <v>5</v>
      </c>
      <c r="I22" s="193">
        <f t="shared" si="1"/>
        <v>2</v>
      </c>
      <c r="J22" s="193">
        <f>J24+J25</f>
        <v>3</v>
      </c>
      <c r="K22" s="193">
        <f>K24+K25</f>
        <v>5</v>
      </c>
      <c r="L22" s="193">
        <f>L24+L25</f>
        <v>8</v>
      </c>
      <c r="M22" s="193">
        <v>2</v>
      </c>
      <c r="N22" s="193">
        <v>14</v>
      </c>
    </row>
    <row r="23" spans="1:15" x14ac:dyDescent="0.2">
      <c r="A23" s="192" t="s">
        <v>141</v>
      </c>
      <c r="B23" s="166"/>
      <c r="C23" s="166"/>
      <c r="D23" s="166"/>
    </row>
    <row r="24" spans="1:15" ht="14.25" x14ac:dyDescent="0.2">
      <c r="A24" s="71" t="s">
        <v>1048</v>
      </c>
      <c r="B24" s="166">
        <v>3</v>
      </c>
      <c r="C24" s="166">
        <v>1</v>
      </c>
      <c r="D24" s="166">
        <v>2</v>
      </c>
      <c r="E24" s="145">
        <v>2</v>
      </c>
      <c r="F24" s="145">
        <v>4</v>
      </c>
      <c r="G24" s="145">
        <v>1</v>
      </c>
      <c r="H24" s="145">
        <v>2</v>
      </c>
      <c r="I24" s="145">
        <v>1</v>
      </c>
      <c r="J24" s="145">
        <v>1</v>
      </c>
      <c r="K24" s="145">
        <v>0</v>
      </c>
      <c r="L24" s="145">
        <v>1</v>
      </c>
      <c r="M24" s="145">
        <v>1</v>
      </c>
      <c r="N24" s="145">
        <v>2</v>
      </c>
    </row>
    <row r="25" spans="1:15" ht="14.25" x14ac:dyDescent="0.2">
      <c r="A25" s="71" t="s">
        <v>1049</v>
      </c>
      <c r="B25" s="166">
        <v>0</v>
      </c>
      <c r="C25" s="166">
        <v>1</v>
      </c>
      <c r="D25" s="166">
        <v>0</v>
      </c>
      <c r="E25" s="145">
        <v>0</v>
      </c>
      <c r="F25" s="145">
        <v>2</v>
      </c>
      <c r="G25" s="145">
        <v>1</v>
      </c>
      <c r="H25" s="145">
        <v>3</v>
      </c>
      <c r="I25" s="145">
        <v>1</v>
      </c>
      <c r="J25" s="145">
        <v>2</v>
      </c>
      <c r="K25" s="145">
        <v>5</v>
      </c>
      <c r="L25" s="145">
        <v>7</v>
      </c>
      <c r="M25" s="145">
        <v>1</v>
      </c>
      <c r="N25" s="145">
        <v>12</v>
      </c>
    </row>
    <row r="26" spans="1:15" x14ac:dyDescent="0.2">
      <c r="A26" s="71"/>
      <c r="B26" s="166"/>
      <c r="C26" s="166"/>
      <c r="D26" s="166"/>
    </row>
    <row r="27" spans="1:15" x14ac:dyDescent="0.2">
      <c r="A27" s="71" t="s">
        <v>186</v>
      </c>
      <c r="B27" s="166"/>
      <c r="C27" s="166"/>
      <c r="D27" s="166"/>
    </row>
    <row r="28" spans="1:15" x14ac:dyDescent="0.2">
      <c r="A28" s="71" t="s">
        <v>162</v>
      </c>
      <c r="B28" s="193">
        <f t="shared" ref="B28:L29" si="2">B19+B24</f>
        <v>7</v>
      </c>
      <c r="C28" s="193">
        <f t="shared" si="2"/>
        <v>1</v>
      </c>
      <c r="D28" s="193">
        <f t="shared" si="2"/>
        <v>5</v>
      </c>
      <c r="E28" s="193">
        <f t="shared" si="2"/>
        <v>6</v>
      </c>
      <c r="F28" s="193">
        <f t="shared" si="2"/>
        <v>7</v>
      </c>
      <c r="G28" s="193">
        <f t="shared" si="2"/>
        <v>3</v>
      </c>
      <c r="H28" s="193">
        <f t="shared" si="2"/>
        <v>4</v>
      </c>
      <c r="I28" s="193">
        <f t="shared" si="2"/>
        <v>5</v>
      </c>
      <c r="J28" s="193">
        <f t="shared" si="2"/>
        <v>9</v>
      </c>
      <c r="K28" s="193">
        <f t="shared" si="2"/>
        <v>9</v>
      </c>
      <c r="L28" s="193">
        <f t="shared" si="2"/>
        <v>19</v>
      </c>
      <c r="M28" s="193">
        <f>M19+M24</f>
        <v>30</v>
      </c>
      <c r="N28" s="193">
        <f t="shared" ref="N28" si="3">N19+N24</f>
        <v>18</v>
      </c>
      <c r="O28" s="193"/>
    </row>
    <row r="29" spans="1:15" x14ac:dyDescent="0.2">
      <c r="A29" s="71" t="s">
        <v>187</v>
      </c>
      <c r="B29" s="193">
        <f t="shared" si="2"/>
        <v>2</v>
      </c>
      <c r="C29" s="193">
        <f t="shared" si="2"/>
        <v>27</v>
      </c>
      <c r="D29" s="193">
        <f t="shared" si="2"/>
        <v>27</v>
      </c>
      <c r="E29" s="193">
        <f t="shared" si="2"/>
        <v>54</v>
      </c>
      <c r="F29" s="193">
        <f t="shared" si="2"/>
        <v>55</v>
      </c>
      <c r="G29" s="193">
        <f t="shared" si="2"/>
        <v>71</v>
      </c>
      <c r="H29" s="193">
        <f t="shared" si="2"/>
        <v>282</v>
      </c>
      <c r="I29" s="193">
        <f t="shared" si="2"/>
        <v>332</v>
      </c>
      <c r="J29" s="193">
        <f t="shared" si="2"/>
        <v>566</v>
      </c>
      <c r="K29" s="193">
        <f t="shared" si="2"/>
        <v>776</v>
      </c>
      <c r="L29" s="193">
        <f t="shared" si="2"/>
        <v>853</v>
      </c>
      <c r="M29" s="193">
        <f>M20+M25</f>
        <v>795</v>
      </c>
      <c r="N29" s="193">
        <f t="shared" ref="N29" si="4">N20+N25</f>
        <v>472</v>
      </c>
      <c r="O29" s="193"/>
    </row>
    <row r="30" spans="1:15" x14ac:dyDescent="0.2">
      <c r="A30" s="71"/>
      <c r="B30" s="166"/>
      <c r="C30" s="166"/>
      <c r="D30" s="166"/>
    </row>
    <row r="31" spans="1:15" x14ac:dyDescent="0.2">
      <c r="A31" s="71"/>
      <c r="B31" s="166"/>
      <c r="C31" s="166"/>
      <c r="D31" s="166"/>
    </row>
    <row r="32" spans="1:15" x14ac:dyDescent="0.2">
      <c r="A32" s="71" t="s">
        <v>188</v>
      </c>
      <c r="B32" s="166"/>
      <c r="C32" s="166"/>
      <c r="D32" s="166"/>
    </row>
    <row r="33" spans="1:16" x14ac:dyDescent="0.2">
      <c r="A33" s="71" t="s">
        <v>1050</v>
      </c>
      <c r="B33" s="193">
        <f t="shared" ref="B33:J33" si="5">B35+B36</f>
        <v>2</v>
      </c>
      <c r="C33" s="193">
        <f t="shared" si="5"/>
        <v>19</v>
      </c>
      <c r="D33" s="193">
        <f t="shared" si="5"/>
        <v>15</v>
      </c>
      <c r="E33" s="193">
        <f t="shared" si="5"/>
        <v>53</v>
      </c>
      <c r="F33" s="193">
        <f t="shared" si="5"/>
        <v>52</v>
      </c>
      <c r="G33" s="193">
        <f t="shared" si="5"/>
        <v>38</v>
      </c>
      <c r="H33" s="193">
        <f t="shared" si="5"/>
        <v>59</v>
      </c>
      <c r="I33" s="193">
        <f t="shared" si="5"/>
        <v>26</v>
      </c>
      <c r="J33" s="193">
        <f t="shared" si="5"/>
        <v>13</v>
      </c>
      <c r="K33" s="193">
        <f>K35+K36</f>
        <v>20</v>
      </c>
      <c r="L33" s="193">
        <f>L35+L36</f>
        <v>35</v>
      </c>
      <c r="M33" s="193">
        <f t="shared" ref="M33" si="6">M35+M36</f>
        <v>56</v>
      </c>
      <c r="N33" s="193">
        <v>26</v>
      </c>
      <c r="O33" s="193"/>
    </row>
    <row r="34" spans="1:16" x14ac:dyDescent="0.2">
      <c r="A34" s="192" t="s">
        <v>141</v>
      </c>
      <c r="B34" s="166"/>
      <c r="C34" s="166"/>
      <c r="D34" s="166"/>
    </row>
    <row r="35" spans="1:16" ht="15" customHeight="1" x14ac:dyDescent="0.2">
      <c r="A35" s="71" t="s">
        <v>1051</v>
      </c>
      <c r="B35" s="166">
        <v>2</v>
      </c>
      <c r="C35" s="166">
        <v>19</v>
      </c>
      <c r="D35" s="166">
        <v>15</v>
      </c>
      <c r="E35" s="145">
        <v>52</v>
      </c>
      <c r="F35" s="145">
        <v>51</v>
      </c>
      <c r="G35" s="145">
        <v>36</v>
      </c>
      <c r="H35" s="145">
        <v>58</v>
      </c>
      <c r="I35" s="145">
        <v>25</v>
      </c>
      <c r="J35" s="145">
        <v>13</v>
      </c>
      <c r="K35" s="145">
        <v>20</v>
      </c>
      <c r="L35" s="145">
        <v>34</v>
      </c>
      <c r="M35" s="145">
        <v>53</v>
      </c>
      <c r="N35" s="145">
        <v>22</v>
      </c>
    </row>
    <row r="36" spans="1:16" ht="15" customHeight="1" x14ac:dyDescent="0.2">
      <c r="A36" s="71" t="s">
        <v>1052</v>
      </c>
      <c r="B36" s="166">
        <v>0</v>
      </c>
      <c r="C36" s="166">
        <v>0</v>
      </c>
      <c r="D36" s="166">
        <v>0</v>
      </c>
      <c r="E36" s="145">
        <v>1</v>
      </c>
      <c r="F36" s="145">
        <v>1</v>
      </c>
      <c r="G36" s="145">
        <v>2</v>
      </c>
      <c r="H36" s="145">
        <v>1</v>
      </c>
      <c r="I36" s="145">
        <v>1</v>
      </c>
      <c r="J36" s="145">
        <v>0</v>
      </c>
      <c r="K36" s="145">
        <v>0</v>
      </c>
      <c r="L36" s="145">
        <v>1</v>
      </c>
      <c r="M36" s="145">
        <v>3</v>
      </c>
      <c r="N36" s="145">
        <v>4</v>
      </c>
    </row>
    <row r="37" spans="1:16" ht="15" customHeight="1" x14ac:dyDescent="0.2">
      <c r="A37" s="71"/>
      <c r="B37" s="166"/>
      <c r="C37" s="166"/>
      <c r="D37" s="166"/>
    </row>
    <row r="38" spans="1:16" ht="15" customHeight="1" x14ac:dyDescent="0.2">
      <c r="A38" s="71" t="s">
        <v>189</v>
      </c>
      <c r="B38" s="193">
        <f t="shared" ref="B38:I38" si="7">B10</f>
        <v>11</v>
      </c>
      <c r="C38" s="193">
        <f t="shared" si="7"/>
        <v>47</v>
      </c>
      <c r="D38" s="193">
        <f t="shared" si="7"/>
        <v>47</v>
      </c>
      <c r="E38" s="193">
        <f t="shared" si="7"/>
        <v>113</v>
      </c>
      <c r="F38" s="193">
        <f t="shared" si="7"/>
        <v>114</v>
      </c>
      <c r="G38" s="193">
        <f t="shared" si="7"/>
        <v>112</v>
      </c>
      <c r="H38" s="193">
        <f t="shared" si="7"/>
        <v>345</v>
      </c>
      <c r="I38" s="193">
        <f t="shared" si="7"/>
        <v>363</v>
      </c>
      <c r="J38" s="193">
        <f>J10</f>
        <v>588</v>
      </c>
      <c r="K38" s="193">
        <f>K10</f>
        <v>805</v>
      </c>
      <c r="L38" s="193">
        <f>L10</f>
        <v>907</v>
      </c>
      <c r="M38" s="193">
        <f>M10</f>
        <v>881</v>
      </c>
      <c r="N38" s="193">
        <f t="shared" ref="N38" si="8">N10</f>
        <v>516</v>
      </c>
      <c r="O38" s="193"/>
      <c r="P38" s="193"/>
    </row>
    <row r="39" spans="1:16" ht="15" customHeight="1" x14ac:dyDescent="0.2">
      <c r="A39" s="192" t="s">
        <v>141</v>
      </c>
      <c r="B39" s="166"/>
      <c r="C39" s="166"/>
      <c r="D39" s="166"/>
      <c r="E39" s="166"/>
    </row>
    <row r="40" spans="1:16" ht="15" customHeight="1" x14ac:dyDescent="0.2">
      <c r="A40" s="71" t="s">
        <v>318</v>
      </c>
      <c r="B40" s="193">
        <f t="shared" ref="B40:I40" si="9">B16+B35</f>
        <v>8</v>
      </c>
      <c r="C40" s="193">
        <f t="shared" si="9"/>
        <v>45</v>
      </c>
      <c r="D40" s="193">
        <f t="shared" si="9"/>
        <v>45</v>
      </c>
      <c r="E40" s="193">
        <f t="shared" si="9"/>
        <v>110</v>
      </c>
      <c r="F40" s="193">
        <f t="shared" si="9"/>
        <v>107</v>
      </c>
      <c r="G40" s="193">
        <f t="shared" si="9"/>
        <v>108</v>
      </c>
      <c r="H40" s="193">
        <f t="shared" si="9"/>
        <v>339</v>
      </c>
      <c r="I40" s="193">
        <f t="shared" si="9"/>
        <v>360</v>
      </c>
      <c r="J40" s="193">
        <f>J16+J35</f>
        <v>585</v>
      </c>
      <c r="K40" s="193">
        <f>K16+K35</f>
        <v>800</v>
      </c>
      <c r="L40" s="193">
        <f>L16+L35</f>
        <v>898</v>
      </c>
      <c r="M40" s="193">
        <f>M16+M35</f>
        <v>876</v>
      </c>
      <c r="N40" s="193">
        <f>N16+N35</f>
        <v>498</v>
      </c>
      <c r="O40" s="193"/>
      <c r="P40" s="193"/>
    </row>
    <row r="41" spans="1:16" ht="15" customHeight="1" x14ac:dyDescent="0.2">
      <c r="A41" s="71" t="s">
        <v>319</v>
      </c>
      <c r="B41" s="193">
        <f t="shared" ref="B41:I41" si="10">B22+B36</f>
        <v>3</v>
      </c>
      <c r="C41" s="193">
        <f t="shared" si="10"/>
        <v>2</v>
      </c>
      <c r="D41" s="193">
        <f t="shared" si="10"/>
        <v>2</v>
      </c>
      <c r="E41" s="193">
        <f t="shared" si="10"/>
        <v>3</v>
      </c>
      <c r="F41" s="193">
        <f t="shared" si="10"/>
        <v>7</v>
      </c>
      <c r="G41" s="193">
        <f t="shared" si="10"/>
        <v>4</v>
      </c>
      <c r="H41" s="193">
        <f t="shared" si="10"/>
        <v>6</v>
      </c>
      <c r="I41" s="193">
        <f t="shared" si="10"/>
        <v>3</v>
      </c>
      <c r="J41" s="193">
        <f>J22+J36</f>
        <v>3</v>
      </c>
      <c r="K41" s="193">
        <f>K22+K36</f>
        <v>5</v>
      </c>
      <c r="L41" s="193">
        <f>L22+L36</f>
        <v>9</v>
      </c>
      <c r="M41" s="193">
        <f>M22+M36</f>
        <v>5</v>
      </c>
      <c r="N41" s="193">
        <f t="shared" ref="N41" si="11">N22+N36</f>
        <v>18</v>
      </c>
      <c r="O41" s="193"/>
      <c r="P41" s="193"/>
    </row>
    <row r="42" spans="1:16" x14ac:dyDescent="0.2">
      <c r="A42" s="77"/>
      <c r="B42" s="77"/>
      <c r="C42" s="77"/>
      <c r="D42" s="77"/>
      <c r="E42" s="77"/>
      <c r="F42" s="77"/>
      <c r="G42" s="77"/>
      <c r="H42" s="77"/>
      <c r="I42" s="77"/>
      <c r="J42" s="77"/>
      <c r="K42" s="77"/>
      <c r="L42" s="77"/>
      <c r="M42" s="77"/>
      <c r="N42" s="77"/>
    </row>
    <row r="43" spans="1:16" x14ac:dyDescent="0.2">
      <c r="A43" s="66"/>
      <c r="B43" s="66"/>
      <c r="C43" s="66"/>
      <c r="D43" s="66"/>
      <c r="E43" s="66"/>
      <c r="F43" s="66"/>
    </row>
    <row r="44" spans="1:16" s="168" customFormat="1" ht="11.25" customHeight="1" x14ac:dyDescent="0.2">
      <c r="A44" s="167" t="s">
        <v>4</v>
      </c>
      <c r="B44" s="79"/>
      <c r="C44" s="79"/>
      <c r="D44" s="79"/>
      <c r="E44" s="79"/>
    </row>
    <row r="45" spans="1:16" s="168" customFormat="1" ht="11.25" customHeight="1" x14ac:dyDescent="0.2">
      <c r="A45" s="266" t="s">
        <v>190</v>
      </c>
      <c r="B45" s="266"/>
      <c r="C45" s="266"/>
      <c r="D45" s="266"/>
      <c r="E45" s="266"/>
      <c r="F45" s="266"/>
      <c r="G45" s="266"/>
      <c r="H45" s="266"/>
      <c r="I45" s="266"/>
      <c r="J45" s="266"/>
      <c r="K45" s="266"/>
      <c r="L45" s="82"/>
      <c r="M45" s="82"/>
      <c r="N45" s="82"/>
      <c r="O45" s="82"/>
    </row>
    <row r="46" spans="1:16" s="168" customFormat="1" ht="11.25" customHeight="1" x14ac:dyDescent="0.2">
      <c r="A46" s="266" t="s">
        <v>191</v>
      </c>
      <c r="B46" s="266"/>
      <c r="C46" s="266"/>
      <c r="D46" s="266"/>
      <c r="E46" s="266"/>
      <c r="F46" s="266"/>
      <c r="G46" s="266"/>
      <c r="H46" s="266"/>
      <c r="I46" s="266"/>
      <c r="J46" s="266"/>
      <c r="K46" s="266"/>
      <c r="L46" s="82"/>
      <c r="M46" s="82"/>
      <c r="N46" s="82"/>
      <c r="O46" s="82"/>
    </row>
    <row r="47" spans="1:16" s="168" customFormat="1" ht="11.25" customHeight="1" x14ac:dyDescent="0.2">
      <c r="A47" s="266" t="s">
        <v>192</v>
      </c>
      <c r="B47" s="266"/>
      <c r="C47" s="266"/>
      <c r="D47" s="266"/>
      <c r="E47" s="266"/>
      <c r="F47" s="266"/>
      <c r="G47" s="266"/>
      <c r="H47" s="266"/>
      <c r="I47" s="266"/>
      <c r="J47" s="266"/>
      <c r="K47" s="266"/>
      <c r="L47" s="82"/>
      <c r="M47" s="82"/>
      <c r="N47" s="82"/>
      <c r="O47" s="82"/>
    </row>
    <row r="48" spans="1:16" s="168" customFormat="1" ht="11.25" customHeight="1" x14ac:dyDescent="0.2">
      <c r="A48" s="266" t="s">
        <v>193</v>
      </c>
      <c r="B48" s="266"/>
      <c r="C48" s="266"/>
      <c r="D48" s="266"/>
      <c r="E48" s="266"/>
      <c r="F48" s="266"/>
      <c r="G48" s="266"/>
      <c r="H48" s="266"/>
      <c r="I48" s="266"/>
      <c r="J48" s="266"/>
      <c r="K48" s="266"/>
      <c r="L48" s="82"/>
      <c r="M48" s="82"/>
      <c r="N48" s="82"/>
      <c r="O48" s="82"/>
    </row>
    <row r="49" spans="1:15" s="168" customFormat="1" ht="11.25" customHeight="1" x14ac:dyDescent="0.2">
      <c r="A49" s="266" t="s">
        <v>194</v>
      </c>
      <c r="B49" s="266"/>
      <c r="C49" s="266"/>
      <c r="D49" s="266"/>
      <c r="E49" s="266"/>
      <c r="F49" s="266"/>
      <c r="G49" s="266"/>
      <c r="H49" s="266"/>
      <c r="I49" s="266"/>
      <c r="J49" s="266"/>
      <c r="K49" s="266"/>
      <c r="L49" s="266"/>
      <c r="M49" s="82"/>
      <c r="N49" s="82"/>
      <c r="O49" s="82"/>
    </row>
    <row r="50" spans="1:15" s="168" customFormat="1" ht="11.25" customHeight="1" x14ac:dyDescent="0.2">
      <c r="A50" s="265" t="s">
        <v>195</v>
      </c>
      <c r="B50" s="265"/>
      <c r="C50" s="265"/>
      <c r="D50" s="265"/>
      <c r="E50" s="265"/>
      <c r="F50" s="265"/>
      <c r="G50" s="265"/>
      <c r="H50" s="265"/>
      <c r="I50" s="265"/>
      <c r="J50" s="265"/>
      <c r="K50" s="265"/>
      <c r="L50" s="81"/>
      <c r="M50" s="81"/>
      <c r="N50" s="81"/>
      <c r="O50" s="81"/>
    </row>
    <row r="51" spans="1:15" s="168" customFormat="1" ht="11.25" customHeight="1" x14ac:dyDescent="0.2">
      <c r="A51" s="265"/>
      <c r="B51" s="265"/>
      <c r="C51" s="265"/>
      <c r="D51" s="265"/>
      <c r="E51" s="265"/>
      <c r="F51" s="265"/>
      <c r="G51" s="265"/>
      <c r="H51" s="265"/>
      <c r="I51" s="265"/>
      <c r="J51" s="265"/>
      <c r="K51" s="265"/>
      <c r="L51" s="81"/>
      <c r="M51" s="81"/>
      <c r="N51" s="81"/>
      <c r="O51" s="81"/>
    </row>
    <row r="52" spans="1:15" s="168" customFormat="1" ht="11.25" customHeight="1" x14ac:dyDescent="0.2">
      <c r="A52" s="266" t="s">
        <v>196</v>
      </c>
      <c r="B52" s="266"/>
      <c r="C52" s="266"/>
      <c r="D52" s="266"/>
      <c r="E52" s="266"/>
      <c r="F52" s="266"/>
      <c r="G52" s="266"/>
      <c r="H52" s="266"/>
      <c r="I52" s="266"/>
      <c r="J52" s="266"/>
      <c r="K52" s="266"/>
      <c r="L52" s="82"/>
      <c r="M52" s="82"/>
      <c r="N52" s="82"/>
      <c r="O52" s="82"/>
    </row>
    <row r="53" spans="1:15" s="168" customFormat="1" ht="11.25" customHeight="1" x14ac:dyDescent="0.2">
      <c r="A53" s="265" t="s">
        <v>197</v>
      </c>
      <c r="B53" s="265"/>
      <c r="C53" s="265"/>
      <c r="D53" s="265"/>
      <c r="E53" s="265"/>
      <c r="F53" s="265"/>
      <c r="G53" s="265"/>
      <c r="H53" s="265"/>
      <c r="I53" s="265"/>
      <c r="J53" s="265"/>
      <c r="K53" s="265"/>
      <c r="L53" s="81"/>
      <c r="M53" s="81"/>
      <c r="N53" s="81"/>
      <c r="O53" s="81"/>
    </row>
    <row r="54" spans="1:15" s="168" customFormat="1" ht="11.25" customHeight="1" x14ac:dyDescent="0.2">
      <c r="A54" s="265"/>
      <c r="B54" s="265"/>
      <c r="C54" s="265"/>
      <c r="D54" s="265"/>
      <c r="E54" s="265"/>
      <c r="F54" s="265"/>
      <c r="G54" s="265"/>
      <c r="H54" s="265"/>
      <c r="I54" s="265"/>
      <c r="J54" s="265"/>
      <c r="K54" s="265"/>
      <c r="L54" s="81"/>
      <c r="M54" s="81"/>
      <c r="N54" s="81"/>
      <c r="O54" s="81"/>
    </row>
    <row r="55" spans="1:15" s="168" customFormat="1" ht="11.25" customHeight="1" x14ac:dyDescent="0.2">
      <c r="A55" s="266" t="s">
        <v>198</v>
      </c>
      <c r="B55" s="266"/>
      <c r="C55" s="266"/>
      <c r="D55" s="266"/>
      <c r="E55" s="266"/>
      <c r="F55" s="266"/>
      <c r="G55" s="266"/>
      <c r="H55" s="266"/>
      <c r="I55" s="266"/>
      <c r="J55" s="266"/>
      <c r="K55" s="266"/>
      <c r="L55" s="82"/>
      <c r="M55" s="82"/>
      <c r="N55" s="82"/>
      <c r="O55" s="82"/>
    </row>
    <row r="56" spans="1:15" s="168" customFormat="1" ht="11.25" customHeight="1" x14ac:dyDescent="0.2">
      <c r="A56" s="266" t="s">
        <v>183</v>
      </c>
      <c r="B56" s="266"/>
      <c r="C56" s="266"/>
      <c r="D56" s="266"/>
      <c r="E56" s="266"/>
      <c r="F56" s="266"/>
      <c r="G56" s="266"/>
      <c r="H56" s="266"/>
      <c r="I56" s="266"/>
      <c r="J56" s="266"/>
      <c r="K56" s="266"/>
      <c r="L56" s="82"/>
      <c r="M56" s="82"/>
      <c r="N56" s="82"/>
      <c r="O56" s="82"/>
    </row>
    <row r="57" spans="1:15" s="168" customFormat="1" ht="11.25" customHeight="1" x14ac:dyDescent="0.2">
      <c r="A57" s="85"/>
      <c r="B57" s="170"/>
      <c r="C57" s="170"/>
      <c r="D57" s="170"/>
      <c r="E57" s="170"/>
    </row>
    <row r="58" spans="1:15" s="168" customFormat="1" ht="11.25" customHeight="1" x14ac:dyDescent="0.2">
      <c r="A58" s="171" t="s">
        <v>11</v>
      </c>
      <c r="B58" s="170"/>
      <c r="C58" s="170"/>
      <c r="D58" s="170"/>
      <c r="E58" s="170"/>
    </row>
    <row r="59" spans="1:15" x14ac:dyDescent="0.2">
      <c r="A59" s="53" t="s">
        <v>137</v>
      </c>
      <c r="B59" s="90"/>
      <c r="C59" s="90"/>
      <c r="D59" s="90"/>
      <c r="E59" s="90"/>
    </row>
    <row r="60" spans="1:15" x14ac:dyDescent="0.2">
      <c r="B60" s="90"/>
      <c r="C60" s="90"/>
      <c r="D60" s="90"/>
      <c r="E60" s="90"/>
    </row>
  </sheetData>
  <mergeCells count="23">
    <mergeCell ref="A52:K52"/>
    <mergeCell ref="A53:K54"/>
    <mergeCell ref="A55:K55"/>
    <mergeCell ref="A56:K56"/>
    <mergeCell ref="L4:L6"/>
    <mergeCell ref="E4:E6"/>
    <mergeCell ref="F4:F6"/>
    <mergeCell ref="N4:N6"/>
    <mergeCell ref="A49:L49"/>
    <mergeCell ref="A50:K51"/>
    <mergeCell ref="M4:M6"/>
    <mergeCell ref="A45:K45"/>
    <mergeCell ref="A46:K46"/>
    <mergeCell ref="A47:K47"/>
    <mergeCell ref="A48:K48"/>
    <mergeCell ref="G4:G6"/>
    <mergeCell ref="H4:H6"/>
    <mergeCell ref="I4:I6"/>
    <mergeCell ref="J4:J6"/>
    <mergeCell ref="K4:K6"/>
    <mergeCell ref="B4:B6"/>
    <mergeCell ref="C4:C6"/>
    <mergeCell ref="D4:D6"/>
  </mergeCells>
  <hyperlinks>
    <hyperlink ref="M1" location="Contents!A1" display="back to contents" xr:uid="{0DEB302F-2547-4A9F-9FFD-B5940B6FA27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A44638075</value>
    </field>
    <field name="Objective-Title">
      <value order="0">nrs - drug-related deaths - 2022 - additional tables</value>
    </field>
    <field name="Objective-Description">
      <value order="0"/>
    </field>
    <field name="Objective-CreationStamp">
      <value order="0">2023-07-25T13:47:05Z</value>
    </field>
    <field name="Objective-IsApproved">
      <value order="0">false</value>
    </field>
    <field name="Objective-IsPublished">
      <value order="0">false</value>
    </field>
    <field name="Objective-DatePublished">
      <value order="0"/>
    </field>
    <field name="Objective-ModificationStamp">
      <value order="0">2023-08-18T09:59:20Z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Drug-related Deaths: Part 2: 2022-2027</value>
    </field>
    <field name="Objective-Parent">
      <value order="0">National Records of Scotland (NRS): Vital Events: Publications: Drug-related Deaths: Part 2: 2022-2027</value>
    </field>
    <field name="Objective-State">
      <value order="0">Being Drafted</value>
    </field>
    <field name="Objective-VersionId">
      <value order="0">vA67216599</value>
    </field>
    <field name="Objective-Version">
      <value order="0">1.1</value>
    </field>
    <field name="Objective-VersionNumber">
      <value order="0">6</value>
    </field>
    <field name="Objective-VersionComment">
      <value order="0"/>
    </field>
    <field name="Objective-FileNumber">
      <value order="0">PROJ/55141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1 - drug poisoning by substance</vt:lpstr>
      <vt:lpstr>2 - European comparisons</vt:lpstr>
      <vt:lpstr>3- problem drug users</vt:lpstr>
      <vt:lpstr>4 - problem drug users by HB</vt:lpstr>
      <vt:lpstr>5 - problem drug users by CA</vt:lpstr>
      <vt:lpstr>6 - deaths excluded</vt:lpstr>
      <vt:lpstr>7 - NPS1</vt:lpstr>
      <vt:lpstr>8 - NPS2</vt:lpstr>
      <vt:lpstr>9 - NPS3</vt:lpstr>
      <vt:lpstr>10 - consistent series</vt:lpstr>
      <vt:lpstr>11 - CS by drug</vt:lpstr>
      <vt:lpstr>12 - CS by age and sex</vt:lpstr>
      <vt:lpstr>13 - Volatile substance deaths</vt:lpstr>
      <vt:lpstr>14 - Helium deaths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U441967</dc:creator>
  <cp:lastModifiedBy>u443992</cp:lastModifiedBy>
  <dcterms:created xsi:type="dcterms:W3CDTF">2023-07-25T12:53:36Z</dcterms:created>
  <dcterms:modified xsi:type="dcterms:W3CDTF">2023-08-18T12:19:20Z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A44638075</vt:lpwstr>
  </property>
  <property fmtid="{D5CDD505-2E9C-101B-9397-08002B2CF9AE}" pid="4" name="Objective-Title">
    <vt:lpwstr>nrs - drug-related deaths - 2022 - additional tables</vt:lpwstr>
  </property>
  <property fmtid="{D5CDD505-2E9C-101B-9397-08002B2CF9AE}" pid="5" name="Objective-Description">
    <vt:lpwstr/>
  </property>
  <property fmtid="{D5CDD505-2E9C-101B-9397-08002B2CF9AE}" pid="6" name="Objective-CreationStamp">
    <vt:filetime>2023-07-25T13:47:05Z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2023-08-18T09:59:20Z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Part 2: 2022-2027:</vt:lpwstr>
  </property>
  <property fmtid="{D5CDD505-2E9C-101B-9397-08002B2CF9AE}" pid="13" name="Objective-Parent">
    <vt:lpwstr>National Records of Scotland (NRS): Vital Events: Publications: Drug-related Deaths: Part 2: 2022-2027</vt:lpwstr>
  </property>
  <property fmtid="{D5CDD505-2E9C-101B-9397-08002B2CF9AE}" pid="14" name="Objective-State">
    <vt:lpwstr>Being Drafted</vt:lpwstr>
  </property>
  <property fmtid="{D5CDD505-2E9C-101B-9397-08002B2CF9AE}" pid="15" name="Objective-VersionId">
    <vt:lpwstr>vA67216599</vt:lpwstr>
  </property>
  <property fmtid="{D5CDD505-2E9C-101B-9397-08002B2CF9AE}" pid="16" name="Objective-Version">
    <vt:lpwstr>1.1</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