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95" yWindow="105" windowWidth="35370" windowHeight="7740"/>
  </bookViews>
  <sheets>
    <sheet name="1 - summary" sheetId="1" r:id="rId1"/>
  </sheets>
  <definedNames>
    <definedName name="_xlnm.Print_Area" localSheetId="0">'1 - summary'!$A$1:$K$34</definedName>
  </definedNames>
  <calcPr calcId="145621"/>
</workbook>
</file>

<file path=xl/calcChain.xml><?xml version="1.0" encoding="utf-8"?>
<calcChain xmlns="http://schemas.openxmlformats.org/spreadsheetml/2006/main">
  <c r="I25" i="1" l="1"/>
  <c r="J25" i="1" s="1"/>
  <c r="J24" i="1"/>
  <c r="I24" i="1"/>
  <c r="C24" i="1"/>
  <c r="I23" i="1"/>
  <c r="J23" i="1" s="1"/>
  <c r="D23" i="1"/>
  <c r="E23" i="1" s="1"/>
  <c r="C23" i="1"/>
  <c r="J22" i="1"/>
  <c r="I22" i="1"/>
  <c r="E22" i="1"/>
  <c r="D22" i="1"/>
  <c r="F22" i="1" s="1"/>
  <c r="C22" i="1"/>
  <c r="I21" i="1"/>
  <c r="J21" i="1" s="1"/>
  <c r="F21" i="1"/>
  <c r="D21" i="1"/>
  <c r="E21" i="1" s="1"/>
  <c r="C21" i="1"/>
  <c r="J20" i="1"/>
  <c r="I20" i="1"/>
  <c r="E20" i="1"/>
  <c r="D20" i="1"/>
  <c r="F20" i="1" s="1"/>
  <c r="C20" i="1"/>
  <c r="I19" i="1"/>
  <c r="J19" i="1" s="1"/>
  <c r="F19" i="1"/>
  <c r="D19" i="1"/>
  <c r="E19" i="1" s="1"/>
  <c r="C19" i="1"/>
  <c r="J18" i="1"/>
  <c r="I18" i="1"/>
  <c r="E18" i="1"/>
  <c r="D18" i="1"/>
  <c r="F18" i="1" s="1"/>
  <c r="C18" i="1"/>
  <c r="I17" i="1"/>
  <c r="J17" i="1" s="1"/>
  <c r="F17" i="1"/>
  <c r="D17" i="1"/>
  <c r="E17" i="1" s="1"/>
  <c r="C17" i="1"/>
  <c r="J16" i="1"/>
  <c r="I16" i="1"/>
  <c r="E16" i="1"/>
  <c r="D16" i="1"/>
  <c r="F16" i="1" s="1"/>
  <c r="C16" i="1"/>
  <c r="I15" i="1"/>
  <c r="J15" i="1" s="1"/>
  <c r="F15" i="1"/>
  <c r="D15" i="1"/>
  <c r="E15" i="1" s="1"/>
  <c r="C15" i="1"/>
  <c r="J14" i="1"/>
  <c r="I14" i="1"/>
  <c r="E14" i="1"/>
  <c r="D14" i="1"/>
  <c r="F14" i="1" s="1"/>
  <c r="C14" i="1"/>
  <c r="I13" i="1"/>
  <c r="J13" i="1" s="1"/>
  <c r="F13" i="1"/>
  <c r="D13" i="1"/>
  <c r="E13" i="1" s="1"/>
  <c r="C13" i="1"/>
  <c r="J12" i="1"/>
  <c r="I12" i="1"/>
  <c r="D12" i="1"/>
  <c r="F12" i="1" s="1"/>
  <c r="C12" i="1"/>
  <c r="I11" i="1"/>
  <c r="J11" i="1" s="1"/>
  <c r="F11" i="1"/>
  <c r="D11" i="1"/>
  <c r="E11" i="1" s="1"/>
  <c r="C11" i="1"/>
  <c r="F10" i="1"/>
  <c r="D10" i="1"/>
  <c r="E10" i="1" s="1"/>
  <c r="C10" i="1"/>
  <c r="F9" i="1"/>
  <c r="D9" i="1"/>
  <c r="E9" i="1" s="1"/>
  <c r="C9" i="1"/>
  <c r="C8" i="1"/>
  <c r="F23" i="1" l="1"/>
  <c r="E12" i="1"/>
</calcChain>
</file>

<file path=xl/sharedStrings.xml><?xml version="1.0" encoding="utf-8"?>
<sst xmlns="http://schemas.openxmlformats.org/spreadsheetml/2006/main" count="20" uniqueCount="20">
  <si>
    <t>Table 1: Drug-related deaths in Scotland, 1996-2014</t>
  </si>
  <si>
    <t>Year</t>
  </si>
  <si>
    <t>Drug-related deaths registered in year</t>
  </si>
  <si>
    <t>Annual moving averages</t>
  </si>
  <si>
    <r>
      <t>Likely range of values around 5-year average</t>
    </r>
    <r>
      <rPr>
        <b/>
        <vertAlign val="superscript"/>
        <sz val="10"/>
        <rFont val="Arial"/>
        <family val="2"/>
      </rPr>
      <t>1</t>
    </r>
  </si>
  <si>
    <r>
      <t>Drug-related deaths: consistent series</t>
    </r>
    <r>
      <rPr>
        <b/>
        <vertAlign val="superscript"/>
        <sz val="10"/>
        <rFont val="Arial"/>
        <family val="2"/>
      </rPr>
      <t>2</t>
    </r>
  </si>
  <si>
    <r>
      <t>Extra deaths counted in consistent series</t>
    </r>
    <r>
      <rPr>
        <b/>
        <vertAlign val="superscript"/>
        <sz val="10"/>
        <rFont val="Arial"/>
        <family val="2"/>
      </rPr>
      <t>3</t>
    </r>
  </si>
  <si>
    <t>3-year average</t>
  </si>
  <si>
    <t>5-year average</t>
  </si>
  <si>
    <t>Likely lower</t>
  </si>
  <si>
    <t>Likely upper</t>
  </si>
  <si>
    <t>Number</t>
  </si>
  <si>
    <r>
      <t>Percent</t>
    </r>
    <r>
      <rPr>
        <vertAlign val="superscript"/>
        <sz val="10"/>
        <rFont val="Arial"/>
        <family val="2"/>
      </rPr>
      <t>4</t>
    </r>
  </si>
  <si>
    <t>1996</t>
  </si>
  <si>
    <t>Footnotes</t>
  </si>
  <si>
    <t>1) More information can be found in paragraph 3.1.2 of the commentary.</t>
  </si>
  <si>
    <t>2) Broadly speaking, counting deaths on the basis of the classification of the drugs at the end of the latest year which is covered by the publication (rather than on the standard definition basis of the classification at the time of the death). Refer to Annex F for the full definition. The year 2000 is the first for which a 'consistent series' figure is available, because that is the first year in National Records of Scotland's (NRS's) current drug-related deaths database.</t>
  </si>
  <si>
    <t>3) For example, deaths which are counted in the consistent series but are not counted in the standard definition.</t>
  </si>
  <si>
    <t>4) Percentage of the total number of drug-related deaths on the basis of the standard definition.</t>
  </si>
  <si>
    <t>© Crown Copyright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</si>
</sst>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 \ \ \ \ \ \ \ "/>
    <numFmt numFmtId="165" formatCode="0.0%"/>
  </numFmts>
  <fonts count="17" x14ac:knownFonts="1">
    <font>
      <sz val="8"/>
      <name val="Arial"/>
      <family val="2"/>
    </font>
    <font>
      <sz val="10"/>
      <color theme="1"/>
      <name val="Arial"/>
      <family val="2"/>
    </font>
    <font>
      <sz val="10"/>
      <name val="MS Sans Serif"/>
      <family val="2"/>
    </font>
    <font>
      <b/>
      <sz val="12"/>
      <name val="Arial"/>
      <family val="2"/>
    </font>
    <font>
      <sz val="8"/>
      <name val="Arial"/>
      <family val="2"/>
    </font>
    <font>
      <sz val="12"/>
      <name val="Arial"/>
      <family val="2"/>
    </font>
    <font>
      <u/>
      <sz val="8"/>
      <color indexed="12"/>
      <name val="Arial"/>
      <family val="2"/>
    </font>
    <font>
      <sz val="12"/>
      <color indexed="12"/>
      <name val="Arial"/>
      <family val="2"/>
    </font>
    <font>
      <b/>
      <sz val="10"/>
      <name val="Arial"/>
      <family val="2"/>
    </font>
    <font>
      <i/>
      <sz val="10"/>
      <name val="Arial"/>
      <family val="2"/>
    </font>
    <font>
      <sz val="10"/>
      <name val="Arial"/>
      <family val="2"/>
    </font>
    <font>
      <b/>
      <vertAlign val="superscript"/>
      <sz val="10"/>
      <name val="Arial"/>
      <family val="2"/>
    </font>
    <font>
      <vertAlign val="superscript"/>
      <sz val="10"/>
      <name val="Arial"/>
      <family val="2"/>
    </font>
    <font>
      <b/>
      <sz val="8"/>
      <name val="Arial"/>
      <family val="2"/>
    </font>
    <font>
      <u/>
      <sz val="10"/>
      <color rgb="FF800080"/>
      <name val="Arial"/>
      <family val="2"/>
    </font>
    <font>
      <u/>
      <sz val="10"/>
      <color indexed="12"/>
      <name val="Arial"/>
      <family val="2"/>
    </font>
    <font>
      <u/>
      <sz val="10"/>
      <color rgb="FF0000FF"/>
      <name val="Arial"/>
      <family val="2"/>
    </font>
  </fonts>
  <fills count="1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4">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diagonal/>
    </border>
  </borders>
  <cellStyleXfs count="71">
    <xf numFmtId="0" fontId="0" fillId="0" borderId="0"/>
    <xf numFmtId="9" fontId="5" fillId="0" borderId="0" applyFont="0" applyFill="0" applyBorder="0" applyAlignment="0" applyProtection="0"/>
    <xf numFmtId="0" fontId="2" fillId="0" borderId="0"/>
    <xf numFmtId="0" fontId="4" fillId="0" borderId="0"/>
    <xf numFmtId="0" fontId="6" fillId="0" borderId="0" applyNumberFormat="0" applyFill="0" applyBorder="0" applyAlignment="0" applyProtection="0">
      <alignment vertical="top"/>
      <protection locked="0"/>
    </xf>
    <xf numFmtId="0" fontId="4"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10" fillId="0" borderId="0" applyFont="0" applyFill="0" applyBorder="0" applyAlignment="0" applyProtection="0"/>
  </cellStyleXfs>
  <cellXfs count="44">
    <xf numFmtId="0" fontId="0" fillId="0" borderId="0" xfId="0"/>
    <xf numFmtId="0" fontId="5" fillId="0" borderId="0" xfId="3" applyFont="1"/>
    <xf numFmtId="0" fontId="8" fillId="0" borderId="0" xfId="2" applyFont="1" applyAlignment="1">
      <alignment vertical="center"/>
    </xf>
    <xf numFmtId="0" fontId="8" fillId="0" borderId="0" xfId="2" applyFont="1"/>
    <xf numFmtId="0" fontId="9" fillId="0" borderId="0" xfId="2" applyFont="1"/>
    <xf numFmtId="1" fontId="8" fillId="0" borderId="0" xfId="2" applyNumberFormat="1" applyFont="1" applyAlignment="1">
      <alignment vertical="center"/>
    </xf>
    <xf numFmtId="0" fontId="8" fillId="0" borderId="2" xfId="5" applyFont="1" applyBorder="1"/>
    <xf numFmtId="0" fontId="10" fillId="0" borderId="2" xfId="0" applyFont="1" applyBorder="1"/>
    <xf numFmtId="0" fontId="10" fillId="0" borderId="0" xfId="0" applyFont="1"/>
    <xf numFmtId="0" fontId="10" fillId="0" borderId="0" xfId="3" applyFont="1"/>
    <xf numFmtId="1" fontId="8" fillId="0" borderId="0" xfId="5" applyNumberFormat="1" applyFont="1" applyAlignment="1">
      <alignment horizontal="center" vertical="center" wrapText="1"/>
    </xf>
    <xf numFmtId="0" fontId="8" fillId="0" borderId="0" xfId="3" applyFont="1" applyBorder="1" applyAlignment="1">
      <alignment horizontal="center" vertical="center" wrapText="1"/>
    </xf>
    <xf numFmtId="0" fontId="10" fillId="0" borderId="0" xfId="2" applyFont="1" applyBorder="1" applyAlignment="1">
      <alignment horizontal="center"/>
    </xf>
    <xf numFmtId="1" fontId="10" fillId="0" borderId="0" xfId="2" quotePrefix="1" applyNumberFormat="1" applyFont="1" applyAlignment="1">
      <alignment horizontal="right" indent="2"/>
    </xf>
    <xf numFmtId="164" fontId="10" fillId="0" borderId="0" xfId="2" quotePrefix="1" applyNumberFormat="1" applyFont="1" applyAlignment="1">
      <alignment horizontal="right"/>
    </xf>
    <xf numFmtId="0" fontId="10" fillId="0" borderId="0" xfId="0" applyFont="1" applyAlignment="1">
      <alignment horizontal="center"/>
    </xf>
    <xf numFmtId="1" fontId="10" fillId="0" borderId="0" xfId="0" applyNumberFormat="1" applyFont="1" applyAlignment="1">
      <alignment horizontal="center"/>
    </xf>
    <xf numFmtId="165" fontId="10" fillId="0" borderId="0" xfId="1" applyNumberFormat="1" applyFont="1" applyAlignment="1">
      <alignment horizontal="center"/>
    </xf>
    <xf numFmtId="1" fontId="10" fillId="0" borderId="0" xfId="2" quotePrefix="1" applyNumberFormat="1" applyFont="1" applyFill="1" applyAlignment="1">
      <alignment horizontal="right" indent="2"/>
    </xf>
    <xf numFmtId="165" fontId="10" fillId="0" borderId="0" xfId="0" applyNumberFormat="1" applyFont="1"/>
    <xf numFmtId="0" fontId="12" fillId="0" borderId="2" xfId="2" applyFont="1" applyBorder="1"/>
    <xf numFmtId="0" fontId="10" fillId="0" borderId="2" xfId="2" applyFont="1" applyBorder="1"/>
    <xf numFmtId="1" fontId="10" fillId="0" borderId="2" xfId="2" applyNumberFormat="1" applyFont="1" applyBorder="1"/>
    <xf numFmtId="0" fontId="4" fillId="0" borderId="0" xfId="3" applyFont="1"/>
    <xf numFmtId="0" fontId="4" fillId="0" borderId="0" xfId="2" applyFont="1" applyFill="1" applyBorder="1" applyAlignment="1"/>
    <xf numFmtId="0" fontId="4" fillId="0" borderId="0" xfId="3" applyFont="1"/>
    <xf numFmtId="0" fontId="3" fillId="0" borderId="0" xfId="2" applyFont="1" applyAlignment="1">
      <alignment horizontal="left" vertical="center"/>
    </xf>
    <xf numFmtId="0" fontId="7" fillId="0" borderId="0" xfId="4" applyFont="1" applyAlignment="1" applyProtection="1"/>
    <xf numFmtId="0" fontId="8" fillId="0" borderId="3" xfId="2" applyFont="1" applyBorder="1" applyAlignment="1">
      <alignment horizontal="center" vertical="center"/>
    </xf>
    <xf numFmtId="0" fontId="8" fillId="0" borderId="0" xfId="2" applyFont="1" applyAlignment="1">
      <alignment horizontal="center" vertical="center"/>
    </xf>
    <xf numFmtId="0" fontId="8" fillId="0" borderId="3" xfId="2" applyFont="1" applyBorder="1" applyAlignment="1">
      <alignment horizontal="center" vertical="center" wrapText="1"/>
    </xf>
    <xf numFmtId="0" fontId="8" fillId="0" borderId="0" xfId="2" applyFont="1" applyBorder="1" applyAlignment="1">
      <alignment horizontal="center" vertical="center" wrapText="1"/>
    </xf>
    <xf numFmtId="0" fontId="8" fillId="0" borderId="2" xfId="2" applyFont="1" applyBorder="1" applyAlignment="1">
      <alignment horizontal="center" vertical="center" wrapText="1"/>
    </xf>
    <xf numFmtId="0" fontId="8" fillId="0" borderId="3" xfId="3" applyFont="1" applyBorder="1" applyAlignment="1">
      <alignment horizontal="center" vertical="center" wrapText="1"/>
    </xf>
    <xf numFmtId="0" fontId="8" fillId="0" borderId="0" xfId="3" applyFont="1" applyAlignment="1">
      <alignment horizontal="center" vertical="center" wrapText="1"/>
    </xf>
    <xf numFmtId="0" fontId="8" fillId="0" borderId="3" xfId="3" quotePrefix="1" applyFont="1" applyBorder="1" applyAlignment="1">
      <alignment horizontal="center" vertical="center" wrapText="1"/>
    </xf>
    <xf numFmtId="0" fontId="8" fillId="0" borderId="0" xfId="3" applyFont="1" applyBorder="1" applyAlignment="1">
      <alignment horizontal="center" vertical="center" wrapText="1"/>
    </xf>
    <xf numFmtId="0" fontId="8" fillId="0" borderId="2" xfId="3" applyFont="1" applyBorder="1" applyAlignment="1">
      <alignment horizontal="center" vertical="center" wrapText="1"/>
    </xf>
    <xf numFmtId="0" fontId="13" fillId="0" borderId="0" xfId="3" applyFont="1"/>
    <xf numFmtId="0" fontId="4" fillId="0" borderId="0" xfId="3" applyFont="1" applyAlignment="1">
      <alignment horizontal="left" wrapText="1"/>
    </xf>
    <xf numFmtId="0" fontId="0" fillId="0" borderId="0" xfId="2" applyFont="1" applyFill="1" applyBorder="1" applyAlignment="1">
      <alignment horizontal="left" wrapText="1"/>
    </xf>
    <xf numFmtId="0" fontId="4" fillId="0" borderId="0" xfId="2" applyFont="1" applyFill="1" applyBorder="1" applyAlignment="1">
      <alignment horizontal="left" wrapText="1"/>
    </xf>
    <xf numFmtId="0" fontId="0" fillId="0" borderId="0" xfId="2" applyFont="1" applyFill="1" applyBorder="1" applyAlignment="1">
      <alignment horizontal="left"/>
    </xf>
    <xf numFmtId="0" fontId="4" fillId="0" borderId="0" xfId="2" applyFont="1" applyFill="1" applyBorder="1" applyAlignment="1">
      <alignment horizontal="left"/>
    </xf>
  </cellXfs>
  <cellStyles count="71">
    <cellStyle name="20% - Accent1 2" xfId="6"/>
    <cellStyle name="20% - Accent1 3" xfId="7"/>
    <cellStyle name="20% - Accent1 4" xfId="8"/>
    <cellStyle name="20% - Accent1 5" xfId="9"/>
    <cellStyle name="20% - Accent2 2" xfId="10"/>
    <cellStyle name="20% - Accent2 3" xfId="11"/>
    <cellStyle name="20% - Accent2 4" xfId="12"/>
    <cellStyle name="20% - Accent2 5" xfId="13"/>
    <cellStyle name="20% - Accent3 2" xfId="14"/>
    <cellStyle name="20% - Accent3 3" xfId="15"/>
    <cellStyle name="20% - Accent3 4" xfId="16"/>
    <cellStyle name="20% - Accent3 5" xfId="17"/>
    <cellStyle name="20% - Accent4 2" xfId="18"/>
    <cellStyle name="20% - Accent4 3" xfId="19"/>
    <cellStyle name="20% - Accent4 4" xfId="20"/>
    <cellStyle name="20% - Accent4 5" xfId="21"/>
    <cellStyle name="20% - Accent5 2" xfId="22"/>
    <cellStyle name="20% - Accent5 3" xfId="23"/>
    <cellStyle name="20% - Accent5 4" xfId="24"/>
    <cellStyle name="20% - Accent5 5" xfId="25"/>
    <cellStyle name="20% - Accent6 2" xfId="26"/>
    <cellStyle name="20% - Accent6 3" xfId="27"/>
    <cellStyle name="20% - Accent6 4" xfId="28"/>
    <cellStyle name="20% - Accent6 5" xfId="29"/>
    <cellStyle name="40% - Accent1 2" xfId="30"/>
    <cellStyle name="40% - Accent1 3" xfId="31"/>
    <cellStyle name="40% - Accent1 4" xfId="32"/>
    <cellStyle name="40% - Accent1 5" xfId="33"/>
    <cellStyle name="40% - Accent2 2" xfId="34"/>
    <cellStyle name="40% - Accent2 3" xfId="35"/>
    <cellStyle name="40% - Accent2 4" xfId="36"/>
    <cellStyle name="40% - Accent2 5" xfId="37"/>
    <cellStyle name="40% - Accent3 2" xfId="38"/>
    <cellStyle name="40% - Accent3 3" xfId="39"/>
    <cellStyle name="40% - Accent3 4" xfId="40"/>
    <cellStyle name="40% - Accent3 5" xfId="41"/>
    <cellStyle name="40% - Accent4 2" xfId="42"/>
    <cellStyle name="40% - Accent4 3" xfId="43"/>
    <cellStyle name="40% - Accent4 4" xfId="44"/>
    <cellStyle name="40% - Accent4 5" xfId="45"/>
    <cellStyle name="40% - Accent5 2" xfId="46"/>
    <cellStyle name="40% - Accent5 3" xfId="47"/>
    <cellStyle name="40% - Accent5 4" xfId="48"/>
    <cellStyle name="40% - Accent5 5" xfId="49"/>
    <cellStyle name="40% - Accent6 2" xfId="50"/>
    <cellStyle name="40% - Accent6 3" xfId="51"/>
    <cellStyle name="40% - Accent6 4" xfId="52"/>
    <cellStyle name="40% - Accent6 5" xfId="53"/>
    <cellStyle name="Followed Hyperlink 2" xfId="54"/>
    <cellStyle name="Hyperlink" xfId="4" builtinId="8"/>
    <cellStyle name="Hyperlink 2" xfId="55"/>
    <cellStyle name="Hyperlink 3" xfId="56"/>
    <cellStyle name="Hyperlink 4" xfId="57"/>
    <cellStyle name="Normal" xfId="0" builtinId="0"/>
    <cellStyle name="Normal 2" xfId="58"/>
    <cellStyle name="Normal 3" xfId="59"/>
    <cellStyle name="Normal 4" xfId="60"/>
    <cellStyle name="Normal 5" xfId="61"/>
    <cellStyle name="Normal 6" xfId="62"/>
    <cellStyle name="Normal 7" xfId="63"/>
    <cellStyle name="Normal 8" xfId="64"/>
    <cellStyle name="Normal_drd-2011-table1" xfId="3"/>
    <cellStyle name="Normal_Sheet1_1" xfId="5"/>
    <cellStyle name="Normal_shhdtab" xfId="2"/>
    <cellStyle name="Note 2" xfId="65"/>
    <cellStyle name="Note 3" xfId="66"/>
    <cellStyle name="Note 4" xfId="67"/>
    <cellStyle name="Note 5" xfId="68"/>
    <cellStyle name="Note 6" xfId="69"/>
    <cellStyle name="Percent" xfId="1" builtinId="5"/>
    <cellStyle name="Percent 2" xfId="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1"/>
  <sheetViews>
    <sheetView tabSelected="1" zoomScaleNormal="100" workbookViewId="0">
      <selection sqref="A1:I1"/>
    </sheetView>
  </sheetViews>
  <sheetFormatPr defaultRowHeight="12.75" x14ac:dyDescent="0.2"/>
  <cols>
    <col min="1" max="1" width="9.83203125" style="8" customWidth="1"/>
    <col min="2" max="2" width="16.83203125" style="8" customWidth="1"/>
    <col min="3" max="5" width="10.83203125" style="8" customWidth="1"/>
    <col min="6" max="6" width="12.1640625" style="8" customWidth="1"/>
    <col min="7" max="7" width="4.5" style="8" customWidth="1"/>
    <col min="8" max="8" width="14.83203125" style="8" customWidth="1"/>
    <col min="9" max="10" width="10.83203125" style="8" customWidth="1"/>
    <col min="11" max="11" width="2.5" style="8" customWidth="1"/>
    <col min="12" max="16384" width="9.33203125" style="8"/>
  </cols>
  <sheetData>
    <row r="1" spans="1:14" s="1" customFormat="1" ht="18" customHeight="1" x14ac:dyDescent="0.2">
      <c r="A1" s="26" t="s">
        <v>0</v>
      </c>
      <c r="B1" s="26"/>
      <c r="C1" s="26"/>
      <c r="D1" s="26"/>
      <c r="E1" s="26"/>
      <c r="F1" s="26"/>
      <c r="G1" s="26"/>
      <c r="H1" s="26"/>
      <c r="I1" s="26"/>
      <c r="L1" s="27"/>
      <c r="M1" s="27"/>
      <c r="N1" s="27"/>
    </row>
    <row r="2" spans="1:14" x14ac:dyDescent="0.2">
      <c r="A2" s="2"/>
      <c r="B2" s="3"/>
      <c r="C2" s="4"/>
      <c r="D2" s="5"/>
      <c r="E2" s="6"/>
      <c r="F2" s="7"/>
      <c r="G2" s="7"/>
      <c r="H2" s="7"/>
      <c r="I2" s="7"/>
      <c r="J2" s="7"/>
    </row>
    <row r="3" spans="1:14" s="9" customFormat="1" ht="15" customHeight="1" x14ac:dyDescent="0.2">
      <c r="A3" s="28" t="s">
        <v>1</v>
      </c>
      <c r="B3" s="30" t="s">
        <v>2</v>
      </c>
      <c r="C3" s="30" t="s">
        <v>3</v>
      </c>
      <c r="D3" s="30"/>
      <c r="E3" s="30" t="s">
        <v>4</v>
      </c>
      <c r="F3" s="30"/>
      <c r="H3" s="33" t="s">
        <v>5</v>
      </c>
      <c r="I3" s="35" t="s">
        <v>6</v>
      </c>
      <c r="J3" s="33"/>
    </row>
    <row r="4" spans="1:14" s="9" customFormat="1" ht="15" customHeight="1" x14ac:dyDescent="0.2">
      <c r="A4" s="29"/>
      <c r="B4" s="31"/>
      <c r="C4" s="31"/>
      <c r="D4" s="31"/>
      <c r="E4" s="31"/>
      <c r="F4" s="31"/>
      <c r="H4" s="34"/>
      <c r="I4" s="36"/>
      <c r="J4" s="36"/>
    </row>
    <row r="5" spans="1:14" s="9" customFormat="1" ht="24" customHeight="1" x14ac:dyDescent="0.2">
      <c r="A5" s="29"/>
      <c r="B5" s="31"/>
      <c r="C5" s="32"/>
      <c r="D5" s="32"/>
      <c r="E5" s="32"/>
      <c r="F5" s="32"/>
      <c r="H5" s="34"/>
      <c r="I5" s="37"/>
      <c r="J5" s="37"/>
    </row>
    <row r="6" spans="1:14" s="9" customFormat="1" ht="33.75" customHeight="1" x14ac:dyDescent="0.2">
      <c r="A6" s="29"/>
      <c r="B6" s="31"/>
      <c r="C6" s="10" t="s">
        <v>7</v>
      </c>
      <c r="D6" s="10" t="s">
        <v>8</v>
      </c>
      <c r="E6" s="10" t="s">
        <v>9</v>
      </c>
      <c r="F6" s="10" t="s">
        <v>10</v>
      </c>
      <c r="H6" s="34"/>
      <c r="I6" s="11" t="s">
        <v>11</v>
      </c>
      <c r="J6" s="11" t="s">
        <v>12</v>
      </c>
    </row>
    <row r="7" spans="1:14" ht="20.25" customHeight="1" x14ac:dyDescent="0.2">
      <c r="A7" s="12" t="s">
        <v>13</v>
      </c>
      <c r="B7" s="13">
        <v>244</v>
      </c>
      <c r="C7" s="14"/>
      <c r="D7" s="14"/>
      <c r="E7" s="14"/>
      <c r="F7" s="14"/>
    </row>
    <row r="8" spans="1:14" x14ac:dyDescent="0.2">
      <c r="A8" s="12">
        <v>1997</v>
      </c>
      <c r="B8" s="13">
        <v>224</v>
      </c>
      <c r="C8" s="13">
        <f t="shared" ref="C8:C24" si="0">AVERAGE(B7:B9)</f>
        <v>239</v>
      </c>
      <c r="D8" s="14"/>
      <c r="E8" s="14"/>
      <c r="F8" s="14"/>
    </row>
    <row r="9" spans="1:14" x14ac:dyDescent="0.2">
      <c r="A9" s="12">
        <v>1998</v>
      </c>
      <c r="B9" s="13">
        <v>249</v>
      </c>
      <c r="C9" s="13">
        <f t="shared" si="0"/>
        <v>254.66666666666666</v>
      </c>
      <c r="D9" s="13">
        <f t="shared" ref="D9:D23" si="1">AVERAGE(B7:B11)</f>
        <v>260</v>
      </c>
      <c r="E9" s="13">
        <f>D9-1.96*SQRT(D9)</f>
        <v>228.39594962666968</v>
      </c>
      <c r="F9" s="13">
        <f>D9+1.96*SQRT(D9)</f>
        <v>291.60405037333032</v>
      </c>
    </row>
    <row r="10" spans="1:14" x14ac:dyDescent="0.2">
      <c r="A10" s="12">
        <v>1999</v>
      </c>
      <c r="B10" s="13">
        <v>291</v>
      </c>
      <c r="C10" s="13">
        <f t="shared" si="0"/>
        <v>277.33333333333331</v>
      </c>
      <c r="D10" s="13">
        <f t="shared" si="1"/>
        <v>277.60000000000002</v>
      </c>
      <c r="E10" s="13">
        <f t="shared" ref="E10:E23" si="2">D10-1.96*SQRT(D10)</f>
        <v>244.94378833973545</v>
      </c>
      <c r="F10" s="13">
        <f t="shared" ref="F10:F23" si="3">D10+1.96*SQRT(D10)</f>
        <v>310.25621166026463</v>
      </c>
    </row>
    <row r="11" spans="1:14" x14ac:dyDescent="0.2">
      <c r="A11" s="12">
        <v>2000</v>
      </c>
      <c r="B11" s="13">
        <v>292</v>
      </c>
      <c r="C11" s="13">
        <f t="shared" si="0"/>
        <v>305</v>
      </c>
      <c r="D11" s="13">
        <f t="shared" si="1"/>
        <v>309.2</v>
      </c>
      <c r="E11" s="13">
        <f t="shared" si="2"/>
        <v>274.73519592395741</v>
      </c>
      <c r="F11" s="13">
        <f t="shared" si="3"/>
        <v>343.66480407604257</v>
      </c>
      <c r="H11" s="15">
        <v>293</v>
      </c>
      <c r="I11" s="16">
        <f t="shared" ref="I11:I25" si="4">H11-B11</f>
        <v>1</v>
      </c>
      <c r="J11" s="17">
        <f t="shared" ref="J11:J25" si="5">I11/B11</f>
        <v>3.4246575342465752E-3</v>
      </c>
    </row>
    <row r="12" spans="1:14" x14ac:dyDescent="0.2">
      <c r="A12" s="12">
        <v>2001</v>
      </c>
      <c r="B12" s="13">
        <v>332</v>
      </c>
      <c r="C12" s="13">
        <f t="shared" si="0"/>
        <v>335.33333333333331</v>
      </c>
      <c r="D12" s="13">
        <f t="shared" si="1"/>
        <v>322.8</v>
      </c>
      <c r="E12" s="13">
        <f t="shared" si="2"/>
        <v>287.58539393944613</v>
      </c>
      <c r="F12" s="13">
        <f t="shared" si="3"/>
        <v>358.01460606055389</v>
      </c>
      <c r="H12" s="15">
        <v>339</v>
      </c>
      <c r="I12" s="16">
        <f t="shared" si="4"/>
        <v>7</v>
      </c>
      <c r="J12" s="17">
        <f t="shared" si="5"/>
        <v>2.1084337349397589E-2</v>
      </c>
    </row>
    <row r="13" spans="1:14" x14ac:dyDescent="0.2">
      <c r="A13" s="12">
        <v>2002</v>
      </c>
      <c r="B13" s="13">
        <v>382</v>
      </c>
      <c r="C13" s="13">
        <f t="shared" si="0"/>
        <v>343.66666666666669</v>
      </c>
      <c r="D13" s="13">
        <f t="shared" si="1"/>
        <v>335.8</v>
      </c>
      <c r="E13" s="13">
        <f t="shared" si="2"/>
        <v>299.88330081981366</v>
      </c>
      <c r="F13" s="13">
        <f t="shared" si="3"/>
        <v>371.71669918018637</v>
      </c>
      <c r="H13" s="15">
        <v>388</v>
      </c>
      <c r="I13" s="16">
        <f t="shared" si="4"/>
        <v>6</v>
      </c>
      <c r="J13" s="17">
        <f t="shared" si="5"/>
        <v>1.5706806282722512E-2</v>
      </c>
    </row>
    <row r="14" spans="1:14" x14ac:dyDescent="0.2">
      <c r="A14" s="12">
        <v>2003</v>
      </c>
      <c r="B14" s="13">
        <v>317</v>
      </c>
      <c r="C14" s="13">
        <f t="shared" si="0"/>
        <v>351.66666666666669</v>
      </c>
      <c r="D14" s="13">
        <f t="shared" si="1"/>
        <v>344.6</v>
      </c>
      <c r="E14" s="13">
        <f t="shared" si="2"/>
        <v>308.21572647420317</v>
      </c>
      <c r="F14" s="13">
        <f t="shared" si="3"/>
        <v>380.98427352579688</v>
      </c>
      <c r="H14" s="15">
        <v>330</v>
      </c>
      <c r="I14" s="16">
        <f t="shared" si="4"/>
        <v>13</v>
      </c>
      <c r="J14" s="17">
        <f t="shared" si="5"/>
        <v>4.1009463722397478E-2</v>
      </c>
    </row>
    <row r="15" spans="1:14" x14ac:dyDescent="0.2">
      <c r="A15" s="12">
        <v>2004</v>
      </c>
      <c r="B15" s="13">
        <v>356</v>
      </c>
      <c r="C15" s="13">
        <f t="shared" si="0"/>
        <v>336.33333333333331</v>
      </c>
      <c r="D15" s="13">
        <f t="shared" si="1"/>
        <v>362.4</v>
      </c>
      <c r="E15" s="13">
        <f t="shared" si="2"/>
        <v>325.08785934846406</v>
      </c>
      <c r="F15" s="13">
        <f t="shared" si="3"/>
        <v>399.71214065153589</v>
      </c>
      <c r="H15" s="15">
        <v>365</v>
      </c>
      <c r="I15" s="16">
        <f t="shared" si="4"/>
        <v>9</v>
      </c>
      <c r="J15" s="17">
        <f t="shared" si="5"/>
        <v>2.5280898876404494E-2</v>
      </c>
    </row>
    <row r="16" spans="1:14" x14ac:dyDescent="0.2">
      <c r="A16" s="12">
        <v>2005</v>
      </c>
      <c r="B16" s="13">
        <v>336</v>
      </c>
      <c r="C16" s="13">
        <f t="shared" si="0"/>
        <v>371</v>
      </c>
      <c r="D16" s="13">
        <f t="shared" si="1"/>
        <v>377</v>
      </c>
      <c r="E16" s="13">
        <f t="shared" si="2"/>
        <v>338.94368383566268</v>
      </c>
      <c r="F16" s="13">
        <f t="shared" si="3"/>
        <v>415.05631616433732</v>
      </c>
      <c r="H16" s="15">
        <v>346</v>
      </c>
      <c r="I16" s="16">
        <f t="shared" si="4"/>
        <v>10</v>
      </c>
      <c r="J16" s="17">
        <f t="shared" si="5"/>
        <v>2.976190476190476E-2</v>
      </c>
    </row>
    <row r="17" spans="1:17" x14ac:dyDescent="0.2">
      <c r="A17" s="12">
        <v>2006</v>
      </c>
      <c r="B17" s="13">
        <v>421</v>
      </c>
      <c r="C17" s="13">
        <f t="shared" si="0"/>
        <v>404</v>
      </c>
      <c r="D17" s="18">
        <f t="shared" si="1"/>
        <v>428.4</v>
      </c>
      <c r="E17" s="18">
        <f t="shared" si="2"/>
        <v>387.83226109332685</v>
      </c>
      <c r="F17" s="18">
        <f t="shared" si="3"/>
        <v>468.96773890667311</v>
      </c>
      <c r="H17" s="15">
        <v>430</v>
      </c>
      <c r="I17" s="16">
        <f t="shared" si="4"/>
        <v>9</v>
      </c>
      <c r="J17" s="17">
        <f t="shared" si="5"/>
        <v>2.1377672209026127E-2</v>
      </c>
    </row>
    <row r="18" spans="1:17" x14ac:dyDescent="0.2">
      <c r="A18" s="12">
        <v>2007</v>
      </c>
      <c r="B18" s="13">
        <v>455</v>
      </c>
      <c r="C18" s="18">
        <f t="shared" si="0"/>
        <v>483.33333333333331</v>
      </c>
      <c r="D18" s="18">
        <f t="shared" si="1"/>
        <v>466.2</v>
      </c>
      <c r="E18" s="18">
        <f t="shared" si="2"/>
        <v>423.88033648526965</v>
      </c>
      <c r="F18" s="18">
        <f t="shared" si="3"/>
        <v>508.51966351473033</v>
      </c>
      <c r="H18" s="15">
        <v>474</v>
      </c>
      <c r="I18" s="16">
        <f t="shared" si="4"/>
        <v>19</v>
      </c>
      <c r="J18" s="17">
        <f t="shared" si="5"/>
        <v>4.1758241758241756E-2</v>
      </c>
    </row>
    <row r="19" spans="1:17" x14ac:dyDescent="0.2">
      <c r="A19" s="12">
        <v>2008</v>
      </c>
      <c r="B19" s="18">
        <v>574</v>
      </c>
      <c r="C19" s="18">
        <f t="shared" si="0"/>
        <v>524.66666666666663</v>
      </c>
      <c r="D19" s="18">
        <f t="shared" si="1"/>
        <v>496</v>
      </c>
      <c r="E19" s="18">
        <f t="shared" si="2"/>
        <v>452.34872739541265</v>
      </c>
      <c r="F19" s="18">
        <f t="shared" si="3"/>
        <v>539.65127260458735</v>
      </c>
      <c r="H19" s="15">
        <v>590</v>
      </c>
      <c r="I19" s="16">
        <f t="shared" si="4"/>
        <v>16</v>
      </c>
      <c r="J19" s="17">
        <f t="shared" si="5"/>
        <v>2.7874564459930314E-2</v>
      </c>
    </row>
    <row r="20" spans="1:17" x14ac:dyDescent="0.2">
      <c r="A20" s="12">
        <v>2009</v>
      </c>
      <c r="B20" s="18">
        <v>545</v>
      </c>
      <c r="C20" s="18">
        <f t="shared" si="0"/>
        <v>534.66666666666663</v>
      </c>
      <c r="D20" s="18">
        <f t="shared" si="1"/>
        <v>528.6</v>
      </c>
      <c r="E20" s="18">
        <f t="shared" si="2"/>
        <v>483.53704670130912</v>
      </c>
      <c r="F20" s="18">
        <f t="shared" si="3"/>
        <v>573.66295329869092</v>
      </c>
      <c r="H20" s="15">
        <v>570</v>
      </c>
      <c r="I20" s="16">
        <f t="shared" si="4"/>
        <v>25</v>
      </c>
      <c r="J20" s="17">
        <f t="shared" si="5"/>
        <v>4.5871559633027525E-2</v>
      </c>
    </row>
    <row r="21" spans="1:17" x14ac:dyDescent="0.2">
      <c r="A21" s="12">
        <v>2010</v>
      </c>
      <c r="B21" s="18">
        <v>485</v>
      </c>
      <c r="C21" s="18">
        <f t="shared" si="0"/>
        <v>538</v>
      </c>
      <c r="D21" s="18">
        <f t="shared" si="1"/>
        <v>553.79999999999995</v>
      </c>
      <c r="E21" s="18">
        <f t="shared" si="2"/>
        <v>507.67540699366549</v>
      </c>
      <c r="F21" s="18">
        <f t="shared" si="3"/>
        <v>599.92459300633448</v>
      </c>
      <c r="H21" s="15">
        <v>512</v>
      </c>
      <c r="I21" s="16">
        <f t="shared" si="4"/>
        <v>27</v>
      </c>
      <c r="J21" s="17">
        <f t="shared" si="5"/>
        <v>5.5670103092783509E-2</v>
      </c>
    </row>
    <row r="22" spans="1:17" x14ac:dyDescent="0.2">
      <c r="A22" s="12">
        <v>2011</v>
      </c>
      <c r="B22" s="18">
        <v>584</v>
      </c>
      <c r="C22" s="18">
        <f t="shared" si="0"/>
        <v>550</v>
      </c>
      <c r="D22" s="18">
        <f t="shared" si="1"/>
        <v>544.4</v>
      </c>
      <c r="E22" s="18">
        <f t="shared" si="2"/>
        <v>498.6685333714301</v>
      </c>
      <c r="F22" s="18">
        <f t="shared" si="3"/>
        <v>590.1314666285698</v>
      </c>
      <c r="H22" s="15">
        <v>606</v>
      </c>
      <c r="I22" s="16">
        <f t="shared" si="4"/>
        <v>22</v>
      </c>
      <c r="J22" s="17">
        <f t="shared" si="5"/>
        <v>3.7671232876712327E-2</v>
      </c>
    </row>
    <row r="23" spans="1:17" x14ac:dyDescent="0.2">
      <c r="A23" s="12">
        <v>2012</v>
      </c>
      <c r="B23" s="18">
        <v>581</v>
      </c>
      <c r="C23" s="18">
        <f t="shared" si="0"/>
        <v>564</v>
      </c>
      <c r="D23" s="18">
        <f t="shared" si="1"/>
        <v>558</v>
      </c>
      <c r="E23" s="18">
        <f t="shared" si="2"/>
        <v>511.70083370081056</v>
      </c>
      <c r="F23" s="18">
        <f t="shared" si="3"/>
        <v>604.29916629918944</v>
      </c>
      <c r="H23" s="15">
        <v>604</v>
      </c>
      <c r="I23" s="16">
        <f t="shared" si="4"/>
        <v>23</v>
      </c>
      <c r="J23" s="17">
        <f t="shared" si="5"/>
        <v>3.9586919104991396E-2</v>
      </c>
    </row>
    <row r="24" spans="1:17" x14ac:dyDescent="0.2">
      <c r="A24" s="12">
        <v>2013</v>
      </c>
      <c r="B24" s="18">
        <v>527</v>
      </c>
      <c r="C24" s="18">
        <f t="shared" si="0"/>
        <v>573.66666666666663</v>
      </c>
      <c r="D24" s="14"/>
      <c r="E24" s="14"/>
      <c r="F24" s="14"/>
      <c r="H24" s="15">
        <v>556</v>
      </c>
      <c r="I24" s="16">
        <f t="shared" si="4"/>
        <v>29</v>
      </c>
      <c r="J24" s="17">
        <f t="shared" si="5"/>
        <v>5.5028462998102469E-2</v>
      </c>
    </row>
    <row r="25" spans="1:17" x14ac:dyDescent="0.2">
      <c r="A25" s="12">
        <v>2014</v>
      </c>
      <c r="B25" s="18">
        <v>613</v>
      </c>
      <c r="C25" s="14"/>
      <c r="D25" s="14"/>
      <c r="E25" s="14"/>
      <c r="F25" s="14"/>
      <c r="H25" s="15">
        <v>616</v>
      </c>
      <c r="I25" s="16">
        <f t="shared" si="4"/>
        <v>3</v>
      </c>
      <c r="J25" s="17">
        <f t="shared" si="5"/>
        <v>4.8939641109298528E-3</v>
      </c>
      <c r="M25" s="19"/>
    </row>
    <row r="26" spans="1:17" ht="6" customHeight="1" x14ac:dyDescent="0.2">
      <c r="A26" s="20"/>
      <c r="B26" s="21"/>
      <c r="C26" s="21"/>
      <c r="D26" s="22"/>
      <c r="E26" s="21"/>
      <c r="F26" s="22"/>
      <c r="G26" s="22"/>
      <c r="H26" s="22"/>
      <c r="I26" s="22"/>
      <c r="J26" s="22"/>
    </row>
    <row r="27" spans="1:17" ht="11.25" customHeight="1" x14ac:dyDescent="0.2"/>
    <row r="28" spans="1:17" s="23" customFormat="1" ht="11.25" x14ac:dyDescent="0.2">
      <c r="A28" s="38" t="s">
        <v>14</v>
      </c>
      <c r="B28" s="38"/>
    </row>
    <row r="29" spans="1:17" s="23" customFormat="1" ht="14.25" customHeight="1" x14ac:dyDescent="0.2">
      <c r="A29" s="39" t="s">
        <v>15</v>
      </c>
      <c r="B29" s="39"/>
      <c r="C29" s="39"/>
      <c r="D29" s="39"/>
      <c r="E29" s="39"/>
      <c r="F29" s="39"/>
      <c r="G29" s="39"/>
      <c r="H29" s="39"/>
      <c r="I29" s="39"/>
      <c r="J29" s="39"/>
    </row>
    <row r="30" spans="1:17" s="23" customFormat="1" ht="47.25" customHeight="1" x14ac:dyDescent="0.2">
      <c r="A30" s="40" t="s">
        <v>16</v>
      </c>
      <c r="B30" s="41"/>
      <c r="C30" s="41"/>
      <c r="D30" s="41"/>
      <c r="E30" s="41"/>
      <c r="F30" s="41"/>
      <c r="G30" s="41"/>
      <c r="H30" s="41"/>
      <c r="I30" s="41"/>
      <c r="J30" s="41"/>
      <c r="K30" s="24"/>
      <c r="L30" s="24"/>
      <c r="M30" s="24"/>
      <c r="N30" s="24"/>
      <c r="O30" s="24"/>
      <c r="P30" s="24"/>
      <c r="Q30" s="24"/>
    </row>
    <row r="31" spans="1:17" s="23" customFormat="1" ht="11.25" x14ac:dyDescent="0.2">
      <c r="A31" s="42" t="s">
        <v>17</v>
      </c>
      <c r="B31" s="43"/>
      <c r="C31" s="43"/>
      <c r="D31" s="43"/>
      <c r="E31" s="43"/>
      <c r="F31" s="43"/>
      <c r="G31" s="43"/>
      <c r="H31" s="43"/>
      <c r="I31" s="43"/>
      <c r="J31" s="43"/>
      <c r="K31" s="24"/>
      <c r="L31" s="24"/>
      <c r="M31" s="24"/>
      <c r="N31" s="24"/>
      <c r="O31" s="24"/>
      <c r="P31" s="24"/>
      <c r="Q31" s="24"/>
    </row>
    <row r="32" spans="1:17" s="23" customFormat="1" ht="11.25" x14ac:dyDescent="0.2">
      <c r="A32" s="42" t="s">
        <v>18</v>
      </c>
      <c r="B32" s="43"/>
      <c r="C32" s="43"/>
      <c r="D32" s="43"/>
      <c r="E32" s="43"/>
      <c r="F32" s="43"/>
      <c r="G32" s="43"/>
      <c r="H32" s="43"/>
      <c r="I32" s="43"/>
      <c r="J32" s="43"/>
      <c r="K32" s="24"/>
      <c r="L32" s="24"/>
      <c r="M32" s="24"/>
      <c r="N32" s="24"/>
      <c r="O32" s="24"/>
      <c r="P32" s="24"/>
      <c r="Q32" s="24"/>
    </row>
    <row r="33" spans="1:2" s="23" customFormat="1" ht="11.25" x14ac:dyDescent="0.2"/>
    <row r="34" spans="1:2" s="23" customFormat="1" ht="11.25" x14ac:dyDescent="0.2">
      <c r="A34" s="25" t="s">
        <v>19</v>
      </c>
      <c r="B34" s="25"/>
    </row>
    <row r="70" ht="5.25" customHeight="1" x14ac:dyDescent="0.2"/>
    <row r="71" ht="174" customHeight="1" x14ac:dyDescent="0.2"/>
  </sheetData>
  <mergeCells count="14">
    <mergeCell ref="A34:B34"/>
    <mergeCell ref="A1:I1"/>
    <mergeCell ref="L1:N1"/>
    <mergeCell ref="A3:A6"/>
    <mergeCell ref="B3:B6"/>
    <mergeCell ref="C3:D5"/>
    <mergeCell ref="E3:F5"/>
    <mergeCell ref="H3:H6"/>
    <mergeCell ref="I3:J5"/>
    <mergeCell ref="A28:B28"/>
    <mergeCell ref="A29:J29"/>
    <mergeCell ref="A30:J30"/>
    <mergeCell ref="A31:J31"/>
    <mergeCell ref="A32:J32"/>
  </mergeCells>
  <pageMargins left="0.75" right="0.75" top="1" bottom="1" header="0.5" footer="0.5"/>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1 - summary</vt:lpstr>
      <vt:lpstr>'1 - summary'!Print_Area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Antoinette</cp:lastModifiedBy>
  <dcterms:created xsi:type="dcterms:W3CDTF">2015-08-20T14:55:37Z</dcterms:created>
  <dcterms:modified xsi:type="dcterms:W3CDTF">2015-08-21T08:14:34Z</dcterms:modified>
</cp:coreProperties>
</file>