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chartsheets/sheet5.xml" ContentType="application/vnd.openxmlformats-officedocument.spreadsheetml.chartsheet+xml"/>
  <Override PartName="/xl/worksheets/sheet5.xml" ContentType="application/vnd.openxmlformats-officedocument.spreadsheetml.worksheet+xml"/>
  <Override PartName="/xl/chartsheets/sheet6.xml" ContentType="application/vnd.openxmlformats-officedocument.spreadsheetml.chartsheet+xml"/>
  <Override PartName="/xl/worksheets/sheet6.xml" ContentType="application/vnd.openxmlformats-officedocument.spreadsheetml.worksheet+xml"/>
  <Override PartName="/xl/chartsheets/sheet7.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11.xml" ContentType="application/vnd.openxmlformats-officedocument.spreadsheetml.worksheet+xml"/>
  <Override PartName="/xl/chartsheets/sheet12.xml" ContentType="application/vnd.openxmlformats-officedocument.spreadsheetml.chartsheet+xml"/>
  <Override PartName="/xl/chartsheets/sheet13.xml" ContentType="application/vnd.openxmlformats-officedocument.spreadsheetml.chart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healthy like expectancy\updated\"/>
    </mc:Choice>
  </mc:AlternateContent>
  <bookViews>
    <workbookView xWindow="0" yWindow="0" windowWidth="20490" windowHeight="7095" tabRatio="849"/>
  </bookViews>
  <sheets>
    <sheet name="Contents" sheetId="1" r:id="rId1"/>
    <sheet name="Figure1a" sheetId="63" r:id="rId2"/>
    <sheet name="Figure1a Data" sheetId="2" r:id="rId3"/>
    <sheet name="Figure1b" sheetId="86" r:id="rId4"/>
    <sheet name="Figure1b Data" sheetId="84" r:id="rId5"/>
    <sheet name="Figure2a" sheetId="36" r:id="rId6"/>
    <sheet name="Figure2b" sheetId="38" r:id="rId7"/>
    <sheet name="Figure2 Data" sheetId="4" r:id="rId8"/>
    <sheet name="Figure3" sheetId="47" r:id="rId9"/>
    <sheet name="Figure3 Data" sheetId="45" r:id="rId10"/>
    <sheet name="Figure4a" sheetId="34" r:id="rId11"/>
    <sheet name="DataFig3" sheetId="83" state="hidden" r:id="rId12"/>
    <sheet name="Figure4b" sheetId="32" r:id="rId13"/>
    <sheet name="Figure4 Data" sheetId="5" r:id="rId14"/>
    <sheet name="TableY" sheetId="49" state="hidden" r:id="rId15"/>
    <sheet name="Figure5a" sheetId="68" r:id="rId16"/>
    <sheet name="Figure5b" sheetId="71" r:id="rId17"/>
    <sheet name="Figure5 Data" sheetId="8" r:id="rId18"/>
    <sheet name="DataFig5" sheetId="82" state="hidden" r:id="rId19"/>
    <sheet name="Figure6a" sheetId="73" r:id="rId20"/>
    <sheet name="Figure6b" sheetId="79" r:id="rId21"/>
    <sheet name="Figure6 Data" sheetId="9" r:id="rId22"/>
    <sheet name="Figure7a" sheetId="75" r:id="rId23"/>
    <sheet name="Figure7b" sheetId="81" r:id="rId24"/>
    <sheet name="Figure7 Data" sheetId="15" r:id="rId25"/>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5" l="1"/>
  <c r="J22" i="15"/>
  <c r="J23" i="15"/>
  <c r="J24" i="15"/>
  <c r="J25" i="15"/>
  <c r="J26" i="15"/>
  <c r="J27" i="15"/>
  <c r="J28" i="15"/>
  <c r="J29" i="15"/>
  <c r="J30" i="15"/>
  <c r="J31" i="15"/>
  <c r="J20" i="15"/>
  <c r="J8" i="15"/>
  <c r="J9" i="15"/>
  <c r="J10" i="15"/>
  <c r="J11" i="15"/>
  <c r="J12" i="15"/>
  <c r="J13" i="15"/>
  <c r="J14" i="15"/>
  <c r="J15" i="15"/>
  <c r="J16" i="15"/>
  <c r="J17" i="15"/>
  <c r="J18" i="15"/>
  <c r="J7" i="15"/>
  <c r="F19" i="9"/>
  <c r="F20" i="9"/>
  <c r="F21" i="9"/>
  <c r="F22" i="9"/>
  <c r="F23" i="9"/>
  <c r="F24" i="9"/>
  <c r="F25" i="9"/>
  <c r="F26" i="9"/>
  <c r="F27" i="9"/>
  <c r="F18" i="9"/>
  <c r="F8" i="9"/>
  <c r="F9" i="9"/>
  <c r="F10" i="9"/>
  <c r="F11" i="9"/>
  <c r="F12" i="9"/>
  <c r="F13" i="9"/>
  <c r="F14" i="9"/>
  <c r="F15" i="9"/>
  <c r="F16" i="9"/>
  <c r="F7" i="9"/>
  <c r="G4" i="82"/>
  <c r="G5" i="82"/>
  <c r="G6" i="82"/>
  <c r="G7" i="82"/>
  <c r="G8" i="82"/>
  <c r="G9" i="82"/>
  <c r="G10" i="82"/>
  <c r="G11" i="82"/>
  <c r="G12" i="82"/>
  <c r="G13" i="82"/>
  <c r="G14" i="82"/>
  <c r="G15" i="82"/>
  <c r="G16" i="82"/>
  <c r="G3" i="82"/>
  <c r="M21" i="82"/>
  <c r="M22" i="82"/>
  <c r="M23" i="82"/>
  <c r="M24" i="82"/>
  <c r="M25" i="82"/>
  <c r="M26" i="82"/>
  <c r="M27" i="82"/>
  <c r="M28" i="82"/>
  <c r="M29" i="82"/>
  <c r="M30" i="82"/>
  <c r="M31" i="82"/>
  <c r="M32" i="82"/>
  <c r="M33" i="82"/>
  <c r="M20" i="82"/>
  <c r="J8" i="5" l="1"/>
  <c r="F9" i="5"/>
  <c r="M46" i="83" l="1"/>
  <c r="M64" i="83"/>
  <c r="M61" i="83"/>
  <c r="M51" i="83"/>
  <c r="M54" i="83"/>
  <c r="M68" i="83"/>
  <c r="M62" i="83"/>
  <c r="M58" i="83"/>
  <c r="M59" i="83"/>
  <c r="M67" i="83"/>
  <c r="M57" i="83"/>
  <c r="M47" i="83"/>
  <c r="M48" i="83"/>
  <c r="M56" i="83"/>
  <c r="M37" i="83"/>
  <c r="M66" i="83"/>
  <c r="M40" i="83"/>
  <c r="M55" i="83"/>
  <c r="M44" i="83"/>
  <c r="M60" i="83"/>
  <c r="M39" i="83"/>
  <c r="M41" i="83"/>
  <c r="M50" i="83"/>
  <c r="M63" i="83"/>
  <c r="M52" i="83"/>
  <c r="M45" i="83"/>
  <c r="M43" i="83"/>
  <c r="M53" i="83"/>
  <c r="M65" i="83"/>
  <c r="M49" i="83"/>
  <c r="M42" i="83"/>
  <c r="M38" i="83"/>
  <c r="F8" i="83"/>
  <c r="F33" i="83"/>
  <c r="F27" i="83"/>
  <c r="F21" i="83"/>
  <c r="F24" i="83"/>
  <c r="F28" i="83"/>
  <c r="F18" i="83"/>
  <c r="F16" i="83"/>
  <c r="F15" i="83"/>
  <c r="F31" i="83"/>
  <c r="F17" i="83"/>
  <c r="F22" i="83"/>
  <c r="F3" i="83"/>
  <c r="F26" i="83"/>
  <c r="F30" i="83"/>
  <c r="F13" i="83"/>
  <c r="F6" i="83"/>
  <c r="F32" i="83"/>
  <c r="F7" i="83"/>
  <c r="F29" i="83"/>
  <c r="F9" i="83"/>
  <c r="F20" i="83"/>
  <c r="F5" i="83"/>
  <c r="F4" i="83"/>
  <c r="F10" i="83"/>
  <c r="F34" i="83"/>
  <c r="F25" i="83"/>
  <c r="F11" i="83"/>
  <c r="F19" i="83"/>
  <c r="F14" i="83"/>
  <c r="F23" i="83"/>
  <c r="F12" i="83"/>
  <c r="L24" i="82"/>
  <c r="L26" i="82"/>
  <c r="L30" i="82"/>
  <c r="L29" i="82"/>
  <c r="L23" i="82"/>
  <c r="L31" i="82"/>
  <c r="L22" i="82"/>
  <c r="L32" i="82"/>
  <c r="L25" i="82"/>
  <c r="L20" i="82"/>
  <c r="L27" i="82"/>
  <c r="L28" i="82"/>
  <c r="L21" i="82"/>
  <c r="L33" i="82"/>
  <c r="F9" i="82"/>
  <c r="F10" i="82"/>
  <c r="F12" i="82"/>
  <c r="F11" i="82"/>
  <c r="F7" i="82"/>
  <c r="F15" i="82"/>
  <c r="F8" i="82"/>
  <c r="F16" i="82"/>
  <c r="F6" i="82"/>
  <c r="F3" i="82"/>
  <c r="F4" i="82"/>
  <c r="F13" i="82"/>
  <c r="F5" i="82"/>
  <c r="F14" i="82"/>
  <c r="S21" i="8" l="1"/>
  <c r="S20" i="8"/>
  <c r="S19" i="8"/>
  <c r="S18" i="8"/>
  <c r="S17" i="8"/>
  <c r="S16" i="8"/>
  <c r="S15" i="8"/>
  <c r="S14" i="8"/>
  <c r="S13" i="8"/>
  <c r="S12" i="8"/>
  <c r="S11" i="8"/>
  <c r="S10" i="8"/>
  <c r="S9" i="8"/>
  <c r="S8" i="8"/>
  <c r="S7" i="8"/>
  <c r="F8" i="8"/>
  <c r="F9" i="8"/>
  <c r="F10" i="8"/>
  <c r="F11" i="8"/>
  <c r="F12" i="8"/>
  <c r="F13" i="8"/>
  <c r="F14" i="8"/>
  <c r="F15" i="8"/>
  <c r="F16" i="8"/>
  <c r="F17" i="8"/>
  <c r="F18" i="8"/>
  <c r="F19" i="8"/>
  <c r="F20" i="8"/>
  <c r="F21" i="8"/>
  <c r="F7" i="8"/>
  <c r="S32" i="49" l="1"/>
  <c r="S33" i="49"/>
  <c r="S34" i="49"/>
  <c r="S35" i="49"/>
  <c r="S36" i="49"/>
  <c r="S37" i="49"/>
  <c r="S38" i="49"/>
  <c r="S39" i="49"/>
  <c r="S40" i="49"/>
  <c r="S41" i="49"/>
  <c r="S42" i="49"/>
  <c r="S43" i="49"/>
  <c r="S44" i="49"/>
  <c r="S45" i="49"/>
  <c r="S46" i="49"/>
  <c r="S47" i="49"/>
  <c r="S48" i="49"/>
  <c r="S49" i="49"/>
  <c r="S50" i="49"/>
  <c r="S51" i="49"/>
  <c r="S52" i="49"/>
  <c r="S53" i="49"/>
  <c r="S54" i="49"/>
  <c r="S55" i="49"/>
  <c r="S56" i="49"/>
  <c r="S57" i="49"/>
  <c r="S58" i="49"/>
  <c r="S59" i="49"/>
  <c r="S60" i="49"/>
  <c r="S61" i="49"/>
  <c r="S62" i="49"/>
  <c r="R32" i="49"/>
  <c r="R33" i="49"/>
  <c r="R34" i="49"/>
  <c r="R35" i="49"/>
  <c r="R36" i="49"/>
  <c r="R37" i="49"/>
  <c r="R38" i="49"/>
  <c r="R39" i="49"/>
  <c r="R40" i="49"/>
  <c r="R41" i="49"/>
  <c r="R42" i="49"/>
  <c r="R43" i="49"/>
  <c r="R44" i="49"/>
  <c r="R45" i="49"/>
  <c r="R46" i="49"/>
  <c r="R47" i="49"/>
  <c r="R48" i="49"/>
  <c r="R49" i="49"/>
  <c r="R50" i="49"/>
  <c r="R51" i="49"/>
  <c r="R52" i="49"/>
  <c r="R53" i="49"/>
  <c r="R54" i="49"/>
  <c r="R55" i="49"/>
  <c r="R56" i="49"/>
  <c r="R57" i="49"/>
  <c r="R58" i="49"/>
  <c r="R59" i="49"/>
  <c r="R60" i="49"/>
  <c r="R61" i="49"/>
  <c r="R62" i="49"/>
  <c r="R9" i="5" l="1"/>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R4" i="49" l="1"/>
  <c r="R5" i="49"/>
  <c r="R6" i="49"/>
  <c r="R7" i="49"/>
  <c r="R8" i="49"/>
  <c r="R9" i="49"/>
  <c r="R10" i="49"/>
  <c r="R11" i="49"/>
  <c r="R12" i="49"/>
  <c r="R13" i="49"/>
  <c r="R14" i="49"/>
  <c r="R15" i="49"/>
  <c r="R16" i="49"/>
  <c r="R17" i="49"/>
  <c r="R18" i="49"/>
  <c r="R19" i="49"/>
  <c r="R20" i="49"/>
  <c r="R21" i="49"/>
  <c r="R22" i="49"/>
  <c r="R23" i="49"/>
  <c r="R24" i="49"/>
  <c r="R25" i="49"/>
  <c r="R26" i="49"/>
  <c r="R27" i="49"/>
  <c r="R28" i="49"/>
  <c r="R29" i="49"/>
  <c r="R30" i="49"/>
  <c r="R31" i="49"/>
  <c r="S4" i="49"/>
  <c r="S5" i="49"/>
  <c r="S6" i="49"/>
  <c r="S7" i="49"/>
  <c r="S8" i="49"/>
  <c r="S9" i="49"/>
  <c r="S10" i="49"/>
  <c r="S11" i="49"/>
  <c r="S12" i="49"/>
  <c r="S13" i="49"/>
  <c r="S14" i="49"/>
  <c r="S15" i="49"/>
  <c r="S16" i="49"/>
  <c r="S17" i="49"/>
  <c r="S18" i="49"/>
  <c r="S19" i="49"/>
  <c r="S20" i="49"/>
  <c r="S21" i="49"/>
  <c r="S22" i="49"/>
  <c r="S23" i="49"/>
  <c r="S24" i="49"/>
  <c r="S25" i="49"/>
  <c r="S26" i="49"/>
  <c r="S27" i="49"/>
  <c r="S28" i="49"/>
  <c r="S29" i="49"/>
  <c r="S30" i="49"/>
  <c r="S31" i="49"/>
  <c r="Q8" i="9"/>
  <c r="Q9" i="9"/>
  <c r="Q10" i="9"/>
  <c r="Q11" i="9"/>
  <c r="Q12" i="9"/>
  <c r="Q13" i="9"/>
  <c r="Q14" i="9"/>
  <c r="Q15" i="9"/>
  <c r="Q16" i="9"/>
  <c r="Q18" i="9"/>
  <c r="Q19" i="9"/>
  <c r="Q20" i="9"/>
  <c r="Q21" i="9"/>
  <c r="Q22" i="9"/>
  <c r="Q23" i="9"/>
  <c r="Q24" i="9"/>
  <c r="Q25" i="9"/>
  <c r="Q26" i="9"/>
  <c r="Q27" i="9"/>
  <c r="Q7" i="9"/>
  <c r="M8" i="9"/>
  <c r="M9" i="9"/>
  <c r="M10" i="9"/>
  <c r="M11" i="9"/>
  <c r="M12" i="9"/>
  <c r="M13" i="9"/>
  <c r="M14" i="9"/>
  <c r="M15" i="9"/>
  <c r="M16" i="9"/>
  <c r="M18" i="9"/>
  <c r="M19" i="9"/>
  <c r="M20" i="9"/>
  <c r="M21" i="9"/>
  <c r="M22" i="9"/>
  <c r="M23" i="9"/>
  <c r="M24" i="9"/>
  <c r="M25" i="9"/>
  <c r="M26" i="9"/>
  <c r="M27" i="9"/>
  <c r="M7" i="9"/>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8"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8" i="5"/>
  <c r="F17" i="9" l="1"/>
  <c r="G50" i="4"/>
  <c r="H50" i="4" s="1"/>
  <c r="G39" i="4"/>
  <c r="H39" i="4" s="1"/>
  <c r="G27" i="4"/>
  <c r="H27" i="4" s="1"/>
  <c r="G16" i="4"/>
  <c r="H16" i="4" s="1"/>
  <c r="G44" i="4"/>
  <c r="H44" i="4" s="1"/>
  <c r="G45" i="4"/>
  <c r="H45" i="4" s="1"/>
  <c r="G46" i="4"/>
  <c r="H46" i="4" s="1"/>
  <c r="G47" i="4"/>
  <c r="H47" i="4" s="1"/>
  <c r="G48" i="4"/>
  <c r="H48" i="4" s="1"/>
  <c r="G49" i="4"/>
  <c r="H49" i="4" s="1"/>
  <c r="G43" i="4"/>
  <c r="H43" i="4" s="1"/>
  <c r="G33" i="4"/>
  <c r="H33" i="4" s="1"/>
  <c r="G34" i="4"/>
  <c r="H34" i="4" s="1"/>
  <c r="G35" i="4"/>
  <c r="H35" i="4" s="1"/>
  <c r="G36" i="4"/>
  <c r="H36" i="4" s="1"/>
  <c r="G37" i="4"/>
  <c r="H37" i="4" s="1"/>
  <c r="G38" i="4"/>
  <c r="H38" i="4" s="1"/>
  <c r="G32" i="4"/>
  <c r="H32" i="4" s="1"/>
  <c r="G21" i="4"/>
  <c r="H21" i="4" s="1"/>
  <c r="G22" i="4"/>
  <c r="H22" i="4" s="1"/>
  <c r="G23" i="4"/>
  <c r="H23" i="4" s="1"/>
  <c r="G24" i="4"/>
  <c r="H24" i="4" s="1"/>
  <c r="G25" i="4"/>
  <c r="H25" i="4" s="1"/>
  <c r="G26" i="4"/>
  <c r="H26" i="4" s="1"/>
  <c r="G20" i="4"/>
  <c r="H20" i="4" s="1"/>
  <c r="G10" i="4"/>
  <c r="H10" i="4" s="1"/>
  <c r="G11" i="4"/>
  <c r="H11" i="4" s="1"/>
  <c r="G12" i="4"/>
  <c r="H12" i="4" s="1"/>
  <c r="G13" i="4"/>
  <c r="H13" i="4" s="1"/>
  <c r="G14" i="4"/>
  <c r="H14" i="4" s="1"/>
  <c r="G15" i="4"/>
  <c r="H15" i="4" s="1"/>
  <c r="G9" i="4"/>
  <c r="H9" i="4" s="1"/>
  <c r="D44" i="4"/>
  <c r="E44" i="4" s="1"/>
  <c r="D45" i="4"/>
  <c r="E45" i="4" s="1"/>
  <c r="D46" i="4"/>
  <c r="E46" i="4" s="1"/>
  <c r="D47" i="4"/>
  <c r="E47" i="4" s="1"/>
  <c r="D48" i="4"/>
  <c r="E48" i="4" s="1"/>
  <c r="D49" i="4"/>
  <c r="E49" i="4" s="1"/>
  <c r="D50" i="4"/>
  <c r="E50" i="4" s="1"/>
  <c r="D43" i="4"/>
  <c r="E43" i="4" s="1"/>
  <c r="D33" i="4"/>
  <c r="E33" i="4" s="1"/>
  <c r="D34" i="4"/>
  <c r="E34" i="4" s="1"/>
  <c r="D35" i="4"/>
  <c r="E35" i="4" s="1"/>
  <c r="D36" i="4"/>
  <c r="E36" i="4" s="1"/>
  <c r="D37" i="4"/>
  <c r="E37" i="4" s="1"/>
  <c r="D38" i="4"/>
  <c r="E38" i="4" s="1"/>
  <c r="D39" i="4"/>
  <c r="E39" i="4" s="1"/>
  <c r="D32" i="4"/>
  <c r="E32" i="4" s="1"/>
  <c r="D21" i="4"/>
  <c r="E21" i="4" s="1"/>
  <c r="D22" i="4"/>
  <c r="E22" i="4" s="1"/>
  <c r="D23" i="4"/>
  <c r="E23" i="4" s="1"/>
  <c r="D24" i="4"/>
  <c r="E24" i="4" s="1"/>
  <c r="D25" i="4"/>
  <c r="E25" i="4" s="1"/>
  <c r="D26" i="4"/>
  <c r="E26" i="4" s="1"/>
  <c r="D27" i="4"/>
  <c r="E27" i="4" s="1"/>
  <c r="D20" i="4"/>
  <c r="E20" i="4" s="1"/>
  <c r="D10" i="4"/>
  <c r="E10" i="4" s="1"/>
  <c r="D11" i="4"/>
  <c r="E11" i="4" s="1"/>
  <c r="D12" i="4"/>
  <c r="E12" i="4" s="1"/>
  <c r="D13" i="4"/>
  <c r="E13" i="4" s="1"/>
  <c r="D14" i="4"/>
  <c r="E14" i="4" s="1"/>
  <c r="D15" i="4"/>
  <c r="E15" i="4" s="1"/>
  <c r="D16" i="4"/>
  <c r="E16" i="4" s="1"/>
  <c r="D9" i="4"/>
  <c r="E9" i="4" s="1"/>
</calcChain>
</file>

<file path=xl/sharedStrings.xml><?xml version="1.0" encoding="utf-8"?>
<sst xmlns="http://schemas.openxmlformats.org/spreadsheetml/2006/main" count="672" uniqueCount="244">
  <si>
    <t>Figures and Tables</t>
  </si>
  <si>
    <t xml:space="preserve">Contents </t>
  </si>
  <si>
    <t>Males</t>
  </si>
  <si>
    <t>2009-11</t>
  </si>
  <si>
    <t>Females</t>
  </si>
  <si>
    <r>
      <t>HLE</t>
    </r>
    <r>
      <rPr>
        <vertAlign val="superscript"/>
        <sz val="10"/>
        <rFont val="Arial"/>
        <family val="2"/>
      </rPr>
      <t>1</t>
    </r>
  </si>
  <si>
    <t>2010-12</t>
  </si>
  <si>
    <t>2012-14</t>
  </si>
  <si>
    <t>2013-15</t>
  </si>
  <si>
    <t>2015-17</t>
  </si>
  <si>
    <t>2011-13</t>
  </si>
  <si>
    <t>2014-16</t>
  </si>
  <si>
    <t>2016-18</t>
  </si>
  <si>
    <t>2017-19</t>
  </si>
  <si>
    <t>Footnotes</t>
  </si>
  <si>
    <t xml:space="preserve">LE </t>
  </si>
  <si>
    <r>
      <t>HLE</t>
    </r>
    <r>
      <rPr>
        <vertAlign val="superscript"/>
        <sz val="10"/>
        <rFont val="Arial"/>
        <family val="2"/>
      </rPr>
      <t>1</t>
    </r>
    <r>
      <rPr>
        <sz val="10"/>
        <rFont val="Arial"/>
        <family val="2"/>
      </rPr>
      <t xml:space="preserve"> as a proportion of LE (%)</t>
    </r>
  </si>
  <si>
    <t>1) HLE based on the five point response general health question in the annual population survey (APS). Those answered as in 'good' or 'very good' health were classified as being in health.</t>
  </si>
  <si>
    <t>At 65</t>
  </si>
  <si>
    <t>At birth</t>
  </si>
  <si>
    <t>Lower 95% confidence interval</t>
  </si>
  <si>
    <t>Upper 95% confidence interval</t>
  </si>
  <si>
    <t>Council area name</t>
  </si>
  <si>
    <t>Council area code</t>
  </si>
  <si>
    <t>lower confidence interval</t>
  </si>
  <si>
    <t>upper confidence interval</t>
  </si>
  <si>
    <t>Scotland</t>
  </si>
  <si>
    <t>S92000003</t>
  </si>
  <si>
    <t>Glasgow City</t>
  </si>
  <si>
    <t>S12000049</t>
  </si>
  <si>
    <t>Inverclyde</t>
  </si>
  <si>
    <t>S12000018</t>
  </si>
  <si>
    <t>West Dunbartonshire</t>
  </si>
  <si>
    <t>S12000039</t>
  </si>
  <si>
    <t>Dundee City</t>
  </si>
  <si>
    <t>S12000042</t>
  </si>
  <si>
    <t>North Lanarkshire</t>
  </si>
  <si>
    <t>S12000050</t>
  </si>
  <si>
    <t>East Ayrshire</t>
  </si>
  <si>
    <t>S12000008</t>
  </si>
  <si>
    <t>North Ayrshire</t>
  </si>
  <si>
    <t>S12000021</t>
  </si>
  <si>
    <t>Falkirk</t>
  </si>
  <si>
    <t>S12000014</t>
  </si>
  <si>
    <t>Clackmannanshire</t>
  </si>
  <si>
    <t>S12000005</t>
  </si>
  <si>
    <t>Renfrewshire</t>
  </si>
  <si>
    <t>S12000038</t>
  </si>
  <si>
    <t>West Lothian</t>
  </si>
  <si>
    <t>S12000040</t>
  </si>
  <si>
    <t>South Lanarkshire</t>
  </si>
  <si>
    <t>S12000029</t>
  </si>
  <si>
    <t>Fife</t>
  </si>
  <si>
    <t>S12000047</t>
  </si>
  <si>
    <t>Aberdeen City</t>
  </si>
  <si>
    <t>S12000033</t>
  </si>
  <si>
    <t>Dumfries and Galloway</t>
  </si>
  <si>
    <t>S12000006</t>
  </si>
  <si>
    <t>Moray</t>
  </si>
  <si>
    <t>S12000020</t>
  </si>
  <si>
    <t>Midlothian</t>
  </si>
  <si>
    <t>S12000019</t>
  </si>
  <si>
    <t>South Ayrshire</t>
  </si>
  <si>
    <t>S12000028</t>
  </si>
  <si>
    <t>Argyll and Bute</t>
  </si>
  <si>
    <t>S12000035</t>
  </si>
  <si>
    <t>Highland</t>
  </si>
  <si>
    <t>S12000017</t>
  </si>
  <si>
    <t>Scottish Borders</t>
  </si>
  <si>
    <t>S12000026</t>
  </si>
  <si>
    <t>Angus</t>
  </si>
  <si>
    <t>S12000041</t>
  </si>
  <si>
    <t>Orkney Islands</t>
  </si>
  <si>
    <t>S12000023</t>
  </si>
  <si>
    <t>City of Edinburgh</t>
  </si>
  <si>
    <t>S12000036</t>
  </si>
  <si>
    <t>Aberdeenshire</t>
  </si>
  <si>
    <t>S12000034</t>
  </si>
  <si>
    <t>Stirling</t>
  </si>
  <si>
    <t>S12000030</t>
  </si>
  <si>
    <t>East Lothian</t>
  </si>
  <si>
    <t>S12000010</t>
  </si>
  <si>
    <t>Shetland Islands</t>
  </si>
  <si>
    <t>S12000027</t>
  </si>
  <si>
    <t>Perth and Kinross</t>
  </si>
  <si>
    <t>S12000048</t>
  </si>
  <si>
    <t>Na h-Eileanan Siar</t>
  </si>
  <si>
    <t>S12000013</t>
  </si>
  <si>
    <t>East Dunbartonshire</t>
  </si>
  <si>
    <t>S12000045</t>
  </si>
  <si>
    <t>East Renfrewshire</t>
  </si>
  <si>
    <t>S12000011</t>
  </si>
  <si>
    <t>HLE at birth</t>
  </si>
  <si>
    <t>HLE at 65</t>
  </si>
  <si>
    <t>NHS health board name</t>
  </si>
  <si>
    <t>Health board code</t>
  </si>
  <si>
    <t>Greater Glasgow and Clyde</t>
  </si>
  <si>
    <t>S08000031</t>
  </si>
  <si>
    <t>Lanarkshire</t>
  </si>
  <si>
    <t>S08000032</t>
  </si>
  <si>
    <t>Ayrshire and Arran</t>
  </si>
  <si>
    <t>S08000015</t>
  </si>
  <si>
    <t>Forth Valley</t>
  </si>
  <si>
    <t>S08000019</t>
  </si>
  <si>
    <t>S08000029</t>
  </si>
  <si>
    <t>S08000017</t>
  </si>
  <si>
    <t>Tayside</t>
  </si>
  <si>
    <t>S08000030</t>
  </si>
  <si>
    <t>S08000022</t>
  </si>
  <si>
    <t>Borders</t>
  </si>
  <si>
    <t>S08000016</t>
  </si>
  <si>
    <t>Grampian</t>
  </si>
  <si>
    <t>S08000020</t>
  </si>
  <si>
    <t>Lothian</t>
  </si>
  <si>
    <t>S08000024</t>
  </si>
  <si>
    <t>Orkney</t>
  </si>
  <si>
    <t>S08000025</t>
  </si>
  <si>
    <t>Shetland</t>
  </si>
  <si>
    <t>S08000026</t>
  </si>
  <si>
    <t>Western Isles</t>
  </si>
  <si>
    <t>S08000028</t>
  </si>
  <si>
    <t>Sex</t>
  </si>
  <si>
    <t>SIMD 2020 decile</t>
  </si>
  <si>
    <t>decile 1</t>
  </si>
  <si>
    <t>decile 2</t>
  </si>
  <si>
    <t>decile 3</t>
  </si>
  <si>
    <t>decile 4</t>
  </si>
  <si>
    <t>decile 5</t>
  </si>
  <si>
    <t>decile 6</t>
  </si>
  <si>
    <t>decile 7</t>
  </si>
  <si>
    <t>decile 8</t>
  </si>
  <si>
    <t>decile 9</t>
  </si>
  <si>
    <t>decile 10</t>
  </si>
  <si>
    <t>* HLE is significantly higher in 2009–2011 than in 2000–2002 . Significance is based on the 95% confidence intervals provided.</t>
  </si>
  <si>
    <t>Source: Office for National Statistics</t>
  </si>
  <si>
    <t xml:space="preserve">Difference from previous year (years) </t>
  </si>
  <si>
    <t>Difference from previous year (weeks)</t>
  </si>
  <si>
    <r>
      <t>Table 1: Healthy Life Expectancy (HLE</t>
    </r>
    <r>
      <rPr>
        <b/>
        <vertAlign val="superscript"/>
        <sz val="12"/>
        <color theme="1"/>
        <rFont val="Arial"/>
        <family val="2"/>
      </rPr>
      <t>1</t>
    </r>
    <r>
      <rPr>
        <b/>
        <sz val="12"/>
        <color theme="1"/>
        <rFont val="Arial"/>
        <family val="2"/>
      </rPr>
      <t>) at birth, Scotland, 2009 -2019</t>
    </r>
  </si>
  <si>
    <t>MALES</t>
  </si>
  <si>
    <t>-Inf</t>
  </si>
  <si>
    <t>Inf</t>
  </si>
  <si>
    <t>Urban Rural (2016) code</t>
  </si>
  <si>
    <t>Urban rural (2016) six fold classification</t>
  </si>
  <si>
    <t>Life Expectancy (LE, years)</t>
  </si>
  <si>
    <t>LE Lower CI (years)</t>
  </si>
  <si>
    <t>LE Upper CI (years)</t>
  </si>
  <si>
    <t>HLE Lower CI (years)</t>
  </si>
  <si>
    <t>HLE Upper CI (years)</t>
  </si>
  <si>
    <t>Proportion of Life Spent in "Good" Health (%)</t>
  </si>
  <si>
    <t>UR1</t>
  </si>
  <si>
    <t>Large Urban Areas</t>
  </si>
  <si>
    <t>1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</si>
  <si>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</si>
  <si>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</si>
  <si>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</si>
  <si>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</si>
  <si>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</si>
  <si>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</si>
  <si>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</si>
  <si>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</si>
  <si>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</si>
  <si>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</si>
  <si>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</si>
  <si>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</si>
  <si>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</si>
  <si>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</si>
  <si>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</si>
  <si>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</si>
  <si>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</si>
  <si>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t>
  </si>
  <si>
    <t>UR2</t>
  </si>
  <si>
    <t>Other Urban Areas</t>
  </si>
  <si>
    <t>UR3</t>
  </si>
  <si>
    <t>UR4</t>
  </si>
  <si>
    <t>UR5</t>
  </si>
  <si>
    <t>UR6</t>
  </si>
  <si>
    <t>FEMALES</t>
  </si>
  <si>
    <t>Accessible small towns</t>
  </si>
  <si>
    <t>Remote small towns</t>
  </si>
  <si>
    <t xml:space="preserve">Acessbile rural </t>
  </si>
  <si>
    <t>Remote rural</t>
  </si>
  <si>
    <t>&lt;1</t>
  </si>
  <si>
    <t>Age</t>
  </si>
  <si>
    <t>Proportion of Life Spent in Good Health (%)</t>
  </si>
  <si>
    <t>Time period</t>
  </si>
  <si>
    <t>Healthy Life Expectancy (HLE) in Scotland 2017-2019</t>
  </si>
  <si>
    <t>LE(years)</t>
  </si>
  <si>
    <t>Difference from previous year (years)</t>
  </si>
  <si>
    <t>LE at birth</t>
  </si>
  <si>
    <t>LE at 65</t>
  </si>
  <si>
    <t>Healthy Life Expectancy (HLE, years)</t>
  </si>
  <si>
    <t xml:space="preserve">Accessbile rural </t>
  </si>
  <si>
    <t>Life Expectancy (LE)</t>
  </si>
  <si>
    <t>LE Lower CI</t>
  </si>
  <si>
    <t>LE Upper CI</t>
  </si>
  <si>
    <t xml:space="preserve">Healthy Life Expectancy (HLE) </t>
  </si>
  <si>
    <t>HLE Lower CI</t>
  </si>
  <si>
    <t>HLE Upper CI</t>
  </si>
  <si>
    <t>Council</t>
  </si>
  <si>
    <t>2013-2015</t>
  </si>
  <si>
    <t>2017-2019</t>
  </si>
  <si>
    <t>LCI</t>
  </si>
  <si>
    <t>UCI</t>
  </si>
  <si>
    <t>FEMALE</t>
  </si>
  <si>
    <t>MALE</t>
  </si>
  <si>
    <t>© Crown Copyright 2021</t>
  </si>
  <si>
    <t>Life expectancy</t>
  </si>
  <si>
    <t>Lower LE</t>
  </si>
  <si>
    <t>Upper LE</t>
  </si>
  <si>
    <t xml:space="preserve">Healthy life expectancy </t>
  </si>
  <si>
    <t>Lower HLE</t>
  </si>
  <si>
    <t>Upper HLE</t>
  </si>
  <si>
    <t xml:space="preserve">Proportion of life in good health </t>
  </si>
  <si>
    <r>
      <t>Table 3: Change in healthy life expectancy (HLE</t>
    </r>
    <r>
      <rPr>
        <b/>
        <vertAlign val="superscript"/>
        <sz val="12"/>
        <color theme="1"/>
        <rFont val="Arial"/>
        <family val="2"/>
      </rPr>
      <t>1</t>
    </r>
    <r>
      <rPr>
        <b/>
        <sz val="12"/>
        <color theme="1"/>
        <rFont val="Arial"/>
        <family val="2"/>
      </rPr>
      <t xml:space="preserve">) in Scotland over the last decade </t>
    </r>
  </si>
  <si>
    <t>1) HLE estimates are based on the five point response general health question in the annual population survey (APS). Those answered as in 'good' or 'very good' health were classified as being in health.</t>
  </si>
  <si>
    <r>
      <t>HLE</t>
    </r>
    <r>
      <rPr>
        <b/>
        <vertAlign val="superscript"/>
        <sz val="10"/>
        <rFont val="Arial"/>
        <family val="2"/>
      </rPr>
      <t xml:space="preserve"> </t>
    </r>
    <r>
      <rPr>
        <b/>
        <sz val="10"/>
        <rFont val="Arial"/>
        <family val="2"/>
      </rPr>
      <t>(years)</t>
    </r>
  </si>
  <si>
    <t>Health Board</t>
  </si>
  <si>
    <t xml:space="preserve">HLE at birth </t>
  </si>
  <si>
    <t>Error</t>
  </si>
  <si>
    <r>
      <t>Table 2: Healthy Life Expectancy (HLE</t>
    </r>
    <r>
      <rPr>
        <b/>
        <vertAlign val="superscript"/>
        <sz val="12"/>
        <color theme="1"/>
        <rFont val="Arial"/>
        <family val="2"/>
      </rPr>
      <t>1</t>
    </r>
    <r>
      <rPr>
        <b/>
        <sz val="12"/>
        <color theme="1"/>
        <rFont val="Arial"/>
        <family val="2"/>
      </rPr>
      <t>) at 65, Scotland, 2009 -2019</t>
    </r>
  </si>
  <si>
    <t>back to contents</t>
  </si>
  <si>
    <t>negative error</t>
  </si>
  <si>
    <t>positive error</t>
  </si>
  <si>
    <r>
      <t>Table 4: Healthy life expectancy (HLE</t>
    </r>
    <r>
      <rPr>
        <b/>
        <vertAlign val="superscript"/>
        <sz val="12"/>
        <color theme="1"/>
        <rFont val="Arial"/>
        <family val="2"/>
      </rPr>
      <t>1</t>
    </r>
    <r>
      <rPr>
        <b/>
        <sz val="12"/>
        <color theme="1"/>
        <rFont val="Arial"/>
        <family val="2"/>
      </rPr>
      <t xml:space="preserve">) by age group in Scotland, 2017-2019. </t>
    </r>
  </si>
  <si>
    <r>
      <t>Table 5: Healthy Life Expectancy (HLE</t>
    </r>
    <r>
      <rPr>
        <b/>
        <vertAlign val="superscript"/>
        <sz val="12"/>
        <color theme="1"/>
        <rFont val="Arial"/>
        <family val="2"/>
      </rPr>
      <t>1</t>
    </r>
    <r>
      <rPr>
        <b/>
        <sz val="12"/>
        <color theme="1"/>
        <rFont val="Arial"/>
        <family val="2"/>
      </rPr>
      <t>) by Council Area in Scotland, 2017-2019</t>
    </r>
  </si>
  <si>
    <r>
      <t>Table 6: Healthy Life Expectancy (HLE</t>
    </r>
    <r>
      <rPr>
        <b/>
        <vertAlign val="superscript"/>
        <sz val="12"/>
        <color theme="1"/>
        <rFont val="Arial"/>
        <family val="2"/>
      </rPr>
      <t>1</t>
    </r>
    <r>
      <rPr>
        <b/>
        <sz val="12"/>
        <color theme="1"/>
        <rFont val="Arial"/>
        <family val="2"/>
      </rPr>
      <t>) by Health Board in Scotland, 2017-2019</t>
    </r>
  </si>
  <si>
    <r>
      <t>Table 7: Healthy Life Expectancy (HLE</t>
    </r>
    <r>
      <rPr>
        <b/>
        <vertAlign val="superscript"/>
        <sz val="12"/>
        <color theme="1"/>
        <rFont val="Arial"/>
        <family val="2"/>
      </rPr>
      <t>1</t>
    </r>
    <r>
      <rPr>
        <b/>
        <sz val="12"/>
        <color theme="1"/>
        <rFont val="Arial"/>
        <family val="2"/>
      </rPr>
      <t>) by SIMD decile, Scotland, 2017-2019</t>
    </r>
  </si>
  <si>
    <r>
      <t>Table 8: Healthy life expectancy (HLE</t>
    </r>
    <r>
      <rPr>
        <b/>
        <vertAlign val="superscript"/>
        <sz val="12"/>
        <color theme="1"/>
        <rFont val="Arial"/>
        <family val="2"/>
      </rPr>
      <t>1</t>
    </r>
    <r>
      <rPr>
        <b/>
        <sz val="12"/>
        <color theme="1"/>
        <rFont val="Arial"/>
        <family val="2"/>
      </rPr>
      <t>) by urban rural classificaiton, Scotland, 2017-2019</t>
    </r>
  </si>
  <si>
    <t>Figure1a data</t>
  </si>
  <si>
    <t>Figure1b data</t>
  </si>
  <si>
    <t>Figure2 data</t>
  </si>
  <si>
    <t>Figure3 data</t>
  </si>
  <si>
    <t>Figure4 data</t>
  </si>
  <si>
    <t>Figure5 data</t>
  </si>
  <si>
    <t>Figure6 data</t>
  </si>
  <si>
    <t>Figure7 data</t>
  </si>
  <si>
    <t>Healthy life expectancy at birth, Scotland, 2009-2019</t>
  </si>
  <si>
    <t>Healthy life expectancy at 65, Scotland, 2009-2019</t>
  </si>
  <si>
    <t xml:space="preserve">Change in healthy life expectancy in Scotland over the last decade </t>
  </si>
  <si>
    <t xml:space="preserve">Healthy life expectancy by age group in Scotland, 2017-2019. </t>
  </si>
  <si>
    <t>Healthy Life Expectancy by Council Area in Scotland, 2017-2019</t>
  </si>
  <si>
    <t>Healthy Life Expectancy by Health Board in Scotland, 2017-2019</t>
  </si>
  <si>
    <t>Healthy Life Expectancy by SIMD decile, Scotland, 2017-2019</t>
  </si>
  <si>
    <t>Healthy life expectancy by urban rural classificaiton, Scotland, 2017-2019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</si>
</sst>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numFmt numFmtId="166" formatCode="#,##0.0"/>
  </numFmts>
  <fonts count="24" x14ac:knownFonts="1">
    <font>
      <sz val="11"/>
      <color theme="1"/>
      <name val="Calibri"/>
      <family val="2"/>
      <scheme val="minor"/>
    </font>
    <font>
      <sz val="10"/>
      <color theme="1"/>
      <name val="Arial"/>
      <family val="2"/>
    </font>
    <font>
      <b/>
      <sz val="11"/>
      <color theme="1"/>
      <name val="Calibri"/>
      <family val="2"/>
      <scheme val="minor"/>
    </font>
    <font>
      <sz val="10"/>
      <name val="Arial"/>
      <family val="2"/>
    </font>
    <font>
      <vertAlign val="superscript"/>
      <sz val="10"/>
      <name val="Arial"/>
      <family val="2"/>
    </font>
    <font>
      <b/>
      <sz val="10"/>
      <name val="Arial"/>
      <family val="2"/>
    </font>
    <font>
      <b/>
      <sz val="10"/>
      <color theme="1"/>
      <name val="Arial"/>
      <family val="2"/>
    </font>
    <font>
      <sz val="8"/>
      <color theme="1"/>
      <name val="Arial"/>
      <family val="2"/>
    </font>
    <font>
      <sz val="10"/>
      <color theme="1"/>
      <name val="Arial"/>
      <family val="2"/>
    </font>
    <font>
      <sz val="10"/>
      <name val="Arial"/>
      <family val="2"/>
    </font>
    <font>
      <sz val="8"/>
      <name val="Arial"/>
      <family val="2"/>
    </font>
    <font>
      <b/>
      <sz val="12"/>
      <color theme="1"/>
      <name val="Arial"/>
      <family val="2"/>
    </font>
    <font>
      <b/>
      <vertAlign val="superscript"/>
      <sz val="12"/>
      <color theme="1"/>
      <name val="Arial"/>
      <family val="2"/>
    </font>
    <font>
      <sz val="11"/>
      <color theme="1"/>
      <name val="Arial"/>
      <family val="2"/>
    </font>
    <font>
      <sz val="12"/>
      <color theme="1"/>
      <name val="Arial"/>
      <family val="2"/>
    </font>
    <font>
      <b/>
      <vertAlign val="superscript"/>
      <sz val="10"/>
      <name val="Arial"/>
      <family val="2"/>
    </font>
    <font>
      <sz val="10"/>
      <color theme="0"/>
      <name val="Arial"/>
      <family val="2"/>
    </font>
    <font>
      <sz val="11"/>
      <color theme="0"/>
      <name val="Calibri"/>
      <family val="2"/>
      <scheme val="minor"/>
    </font>
    <font>
      <sz val="11"/>
      <color rgb="FFFF0000"/>
      <name val="Calibri"/>
      <family val="2"/>
      <scheme val="minor"/>
    </font>
    <font>
      <sz val="10"/>
      <color rgb="FFFF0000"/>
      <name val="Arial"/>
      <family val="2"/>
    </font>
    <font>
      <b/>
      <sz val="8"/>
      <color theme="1"/>
      <name val="Arial"/>
      <family val="2"/>
    </font>
    <font>
      <sz val="8"/>
      <color theme="1"/>
      <name val="Calibri"/>
      <family val="2"/>
      <scheme val="minor"/>
    </font>
    <font>
      <u/>
      <sz val="11"/>
      <color theme="10"/>
      <name val="Calibri"/>
      <family val="2"/>
      <scheme val="minor"/>
    </font>
    <font>
      <u/>
      <sz val="10"/>
      <color theme="10"/>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indexed="64"/>
      </bottom>
      <diagonal/>
    </border>
    <border>
      <left/>
      <right style="thin">
        <color theme="1" tint="0.499984740745262"/>
      </right>
      <top/>
      <bottom style="thin">
        <color indexed="64"/>
      </bottom>
      <diagonal/>
    </border>
    <border>
      <left style="thin">
        <color theme="1" tint="0.499984740745262"/>
      </left>
      <right/>
      <top/>
      <bottom/>
      <diagonal/>
    </border>
  </borders>
  <cellStyleXfs count="4">
    <xf numFmtId="0" fontId="0" fillId="0" borderId="0"/>
    <xf numFmtId="0" fontId="3" fillId="0" borderId="0"/>
    <xf numFmtId="0" fontId="9" fillId="0" borderId="0"/>
    <xf numFmtId="0" fontId="22" fillId="0" borderId="0" applyNumberFormat="0" applyFill="0" applyBorder="0" applyAlignment="0" applyProtection="0"/>
  </cellStyleXfs>
  <cellXfs count="255">
    <xf numFmtId="0" fontId="0" fillId="0" borderId="0" xfId="0"/>
    <xf numFmtId="0" fontId="2" fillId="0" borderId="0" xfId="0" applyFont="1"/>
    <xf numFmtId="0" fontId="3" fillId="2" borderId="3" xfId="1" applyFont="1" applyFill="1" applyBorder="1" applyAlignment="1">
      <alignment horizontal="left"/>
    </xf>
    <xf numFmtId="164" fontId="3" fillId="2" borderId="0" xfId="1" applyNumberFormat="1" applyFont="1" applyFill="1" applyBorder="1" applyAlignment="1">
      <alignment horizontal="right"/>
    </xf>
    <xf numFmtId="0" fontId="3" fillId="2" borderId="5" xfId="1" applyFont="1" applyFill="1" applyBorder="1" applyAlignment="1">
      <alignment horizontal="left"/>
    </xf>
    <xf numFmtId="164" fontId="3" fillId="2" borderId="5" xfId="1" applyNumberFormat="1" applyFont="1" applyFill="1" applyBorder="1" applyAlignment="1">
      <alignment horizontal="right"/>
    </xf>
    <xf numFmtId="164" fontId="3" fillId="2" borderId="0" xfId="1" applyNumberFormat="1" applyFont="1" applyFill="1" applyBorder="1"/>
    <xf numFmtId="164" fontId="3" fillId="2" borderId="7" xfId="1" applyNumberFormat="1" applyFont="1" applyFill="1" applyBorder="1" applyAlignment="1">
      <alignment horizontal="right"/>
    </xf>
    <xf numFmtId="164" fontId="3" fillId="2" borderId="8" xfId="1" applyNumberFormat="1" applyFont="1" applyFill="1" applyBorder="1" applyAlignment="1">
      <alignment horizontal="right"/>
    </xf>
    <xf numFmtId="0" fontId="3" fillId="2" borderId="8" xfId="1" applyFont="1" applyFill="1" applyBorder="1" applyAlignment="1">
      <alignment horizontal="left"/>
    </xf>
    <xf numFmtId="164" fontId="3" fillId="2" borderId="3" xfId="1" applyNumberFormat="1" applyFont="1" applyFill="1" applyBorder="1"/>
    <xf numFmtId="164" fontId="3" fillId="2" borderId="6" xfId="1" applyNumberFormat="1" applyFont="1" applyFill="1" applyBorder="1"/>
    <xf numFmtId="164" fontId="3" fillId="2" borderId="13" xfId="1" applyNumberFormat="1" applyFont="1" applyFill="1" applyBorder="1"/>
    <xf numFmtId="0" fontId="8" fillId="2" borderId="0" xfId="0" applyFont="1" applyFill="1"/>
    <xf numFmtId="2" fontId="8" fillId="2" borderId="0" xfId="0" applyNumberFormat="1" applyFont="1" applyFill="1" applyBorder="1"/>
    <xf numFmtId="0" fontId="8" fillId="2" borderId="7" xfId="0" applyFont="1" applyFill="1" applyBorder="1"/>
    <xf numFmtId="0" fontId="0" fillId="0" borderId="0" xfId="0" applyBorder="1"/>
    <xf numFmtId="0" fontId="8" fillId="2" borderId="3" xfId="0" applyFont="1" applyFill="1" applyBorder="1"/>
    <xf numFmtId="0" fontId="8" fillId="2" borderId="5" xfId="0" applyFont="1" applyFill="1" applyBorder="1"/>
    <xf numFmtId="0" fontId="8" fillId="2" borderId="8" xfId="0" applyFont="1" applyFill="1" applyBorder="1"/>
    <xf numFmtId="0" fontId="8" fillId="2" borderId="0" xfId="0" applyFont="1" applyFill="1" applyBorder="1"/>
    <xf numFmtId="0" fontId="3" fillId="2" borderId="2" xfId="0" applyFont="1" applyFill="1" applyBorder="1" applyAlignment="1">
      <alignment horizontal="center"/>
    </xf>
    <xf numFmtId="0" fontId="3" fillId="2" borderId="4" xfId="0" applyFont="1" applyFill="1" applyBorder="1" applyAlignment="1">
      <alignment horizontal="center"/>
    </xf>
    <xf numFmtId="164" fontId="3" fillId="2" borderId="9" xfId="0" applyNumberFormat="1" applyFont="1" applyFill="1" applyBorder="1" applyAlignment="1">
      <alignment horizontal="center"/>
    </xf>
    <xf numFmtId="164" fontId="3" fillId="2" borderId="7" xfId="0" applyNumberFormat="1" applyFont="1" applyFill="1" applyBorder="1" applyAlignment="1">
      <alignment horizontal="center"/>
    </xf>
    <xf numFmtId="164" fontId="3" fillId="2" borderId="8" xfId="0" applyNumberFormat="1" applyFont="1" applyFill="1" applyBorder="1" applyAlignment="1">
      <alignment horizontal="center"/>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 fillId="2" borderId="13" xfId="0" applyFont="1" applyFill="1" applyBorder="1" applyAlignment="1">
      <alignment horizontal="center" wrapText="1"/>
    </xf>
    <xf numFmtId="2" fontId="8" fillId="2" borderId="2" xfId="0" applyNumberFormat="1" applyFont="1" applyFill="1" applyBorder="1" applyAlignment="1">
      <alignment horizontal="center"/>
    </xf>
    <xf numFmtId="2" fontId="8" fillId="2" borderId="0" xfId="0" applyNumberFormat="1" applyFont="1" applyFill="1" applyBorder="1" applyAlignment="1">
      <alignment horizontal="center"/>
    </xf>
    <xf numFmtId="164" fontId="3" fillId="2" borderId="0" xfId="1" applyNumberFormat="1" applyFont="1" applyFill="1" applyBorder="1" applyAlignment="1">
      <alignment horizontal="center"/>
    </xf>
    <xf numFmtId="164" fontId="3" fillId="2" borderId="5" xfId="1" applyNumberFormat="1" applyFont="1" applyFill="1" applyBorder="1" applyAlignment="1">
      <alignment horizontal="center"/>
    </xf>
    <xf numFmtId="0" fontId="8" fillId="2" borderId="12" xfId="0" applyFont="1" applyFill="1" applyBorder="1"/>
    <xf numFmtId="0" fontId="6" fillId="2" borderId="1" xfId="0" applyFont="1" applyFill="1" applyBorder="1"/>
    <xf numFmtId="2" fontId="8" fillId="2" borderId="1" xfId="0" applyNumberFormat="1" applyFont="1" applyFill="1" applyBorder="1"/>
    <xf numFmtId="2" fontId="8" fillId="2" borderId="12" xfId="0" applyNumberFormat="1" applyFont="1" applyFill="1" applyBorder="1"/>
    <xf numFmtId="164" fontId="2" fillId="0" borderId="0" xfId="0" applyNumberFormat="1" applyFont="1" applyBorder="1" applyAlignment="1">
      <alignment horizontal="center"/>
    </xf>
    <xf numFmtId="0" fontId="0" fillId="0" borderId="0" xfId="0" applyFill="1"/>
    <xf numFmtId="164" fontId="0" fillId="0" borderId="0" xfId="0" applyNumberFormat="1" applyAlignment="1">
      <alignment horizontal="center"/>
    </xf>
    <xf numFmtId="0" fontId="13" fillId="0" borderId="0" xfId="0" applyFont="1"/>
    <xf numFmtId="0" fontId="8" fillId="0" borderId="0" xfId="0" applyFont="1"/>
    <xf numFmtId="0" fontId="14" fillId="0" borderId="0" xfId="0" applyFont="1"/>
    <xf numFmtId="0" fontId="14" fillId="0" borderId="0" xfId="0" applyFont="1" applyFill="1"/>
    <xf numFmtId="0" fontId="14" fillId="0" borderId="0" xfId="0" applyFont="1" applyAlignment="1">
      <alignment horizontal="center"/>
    </xf>
    <xf numFmtId="0" fontId="14" fillId="0" borderId="0" xfId="0" applyFont="1" applyAlignment="1">
      <alignment horizontal="left"/>
    </xf>
    <xf numFmtId="0" fontId="6" fillId="0" borderId="1" xfId="0" applyFont="1" applyBorder="1"/>
    <xf numFmtId="0" fontId="8" fillId="0" borderId="1" xfId="0" applyFont="1" applyBorder="1"/>
    <xf numFmtId="0" fontId="8" fillId="0" borderId="0" xfId="0" applyFont="1" applyAlignment="1">
      <alignment horizontal="left"/>
    </xf>
    <xf numFmtId="0" fontId="8" fillId="0" borderId="0" xfId="0" applyFont="1" applyAlignment="1">
      <alignment horizontal="center"/>
    </xf>
    <xf numFmtId="0" fontId="8" fillId="0" borderId="7" xfId="0" applyFont="1" applyBorder="1"/>
    <xf numFmtId="0" fontId="8" fillId="0" borderId="7" xfId="0" applyFont="1" applyBorder="1" applyAlignment="1">
      <alignment horizontal="left"/>
    </xf>
    <xf numFmtId="0" fontId="8" fillId="0" borderId="7" xfId="0" applyFont="1" applyBorder="1" applyAlignment="1">
      <alignment horizontal="center"/>
    </xf>
    <xf numFmtId="164" fontId="3" fillId="2" borderId="0" xfId="2" applyNumberFormat="1" applyFont="1" applyFill="1" applyBorder="1" applyAlignment="1">
      <alignment horizontal="right"/>
    </xf>
    <xf numFmtId="164" fontId="3" fillId="2" borderId="0" xfId="2" applyNumberFormat="1" applyFont="1" applyFill="1" applyBorder="1" applyAlignment="1">
      <alignment horizontal="center"/>
    </xf>
    <xf numFmtId="164" fontId="3" fillId="2" borderId="7" xfId="2" applyNumberFormat="1" applyFont="1" applyFill="1" applyBorder="1" applyAlignment="1"/>
    <xf numFmtId="164" fontId="3" fillId="2" borderId="7" xfId="2" quotePrefix="1" applyNumberFormat="1" applyFont="1" applyFill="1" applyBorder="1" applyAlignment="1" applyProtection="1">
      <alignment horizontal="right"/>
    </xf>
    <xf numFmtId="164" fontId="3" fillId="2" borderId="7" xfId="2" quotePrefix="1" applyNumberFormat="1" applyFont="1" applyFill="1" applyBorder="1" applyAlignment="1" applyProtection="1">
      <alignment horizontal="center"/>
    </xf>
    <xf numFmtId="0" fontId="8" fillId="0" borderId="0" xfId="0" applyFont="1" applyBorder="1"/>
    <xf numFmtId="0" fontId="3" fillId="2" borderId="3" xfId="2" applyFont="1" applyFill="1" applyBorder="1" applyAlignment="1">
      <alignment horizontal="left"/>
    </xf>
    <xf numFmtId="0" fontId="3" fillId="2" borderId="5" xfId="2" applyFont="1" applyFill="1" applyBorder="1" applyAlignment="1">
      <alignment horizontal="left"/>
    </xf>
    <xf numFmtId="0" fontId="3" fillId="2" borderId="8" xfId="2" applyFont="1" applyFill="1" applyBorder="1" applyAlignment="1">
      <alignment wrapText="1"/>
    </xf>
    <xf numFmtId="0" fontId="3" fillId="2" borderId="18" xfId="2" applyFont="1" applyFill="1" applyBorder="1" applyAlignment="1">
      <alignment wrapText="1"/>
    </xf>
    <xf numFmtId="0" fontId="5" fillId="2" borderId="7" xfId="2" applyFont="1" applyFill="1" applyBorder="1" applyAlignment="1"/>
    <xf numFmtId="0" fontId="8" fillId="0" borderId="8" xfId="0" applyFont="1" applyBorder="1"/>
    <xf numFmtId="164" fontId="0" fillId="2" borderId="19" xfId="0" applyNumberFormat="1" applyFont="1" applyFill="1" applyBorder="1"/>
    <xf numFmtId="0" fontId="2" fillId="2" borderId="21" xfId="0" applyFont="1" applyFill="1" applyBorder="1"/>
    <xf numFmtId="0" fontId="0" fillId="2" borderId="19" xfId="0" applyFont="1" applyFill="1" applyBorder="1"/>
    <xf numFmtId="0" fontId="0" fillId="2" borderId="20" xfId="0" applyFont="1" applyFill="1" applyBorder="1"/>
    <xf numFmtId="0" fontId="2" fillId="0" borderId="7" xfId="0" applyFont="1" applyBorder="1"/>
    <xf numFmtId="0" fontId="2" fillId="0" borderId="22" xfId="0" applyFont="1" applyBorder="1"/>
    <xf numFmtId="164" fontId="0" fillId="0" borderId="0" xfId="0" applyNumberFormat="1"/>
    <xf numFmtId="165" fontId="14" fillId="0" borderId="0" xfId="0" applyNumberFormat="1" applyFont="1"/>
    <xf numFmtId="0" fontId="8" fillId="2" borderId="4" xfId="0" quotePrefix="1" applyFont="1" applyFill="1" applyBorder="1" applyAlignment="1">
      <alignment horizontal="center" vertical="center" wrapText="1"/>
    </xf>
    <xf numFmtId="0" fontId="8" fillId="2" borderId="16" xfId="0" quotePrefix="1" applyFont="1" applyFill="1" applyBorder="1" applyAlignment="1">
      <alignment horizontal="center" vertical="center" wrapText="1"/>
    </xf>
    <xf numFmtId="0" fontId="8" fillId="2" borderId="17" xfId="0" quotePrefix="1" applyFont="1" applyFill="1" applyBorder="1" applyAlignment="1">
      <alignment horizontal="center" vertical="center" wrapText="1"/>
    </xf>
    <xf numFmtId="0" fontId="2" fillId="2" borderId="23" xfId="0" applyFont="1" applyFill="1" applyBorder="1"/>
    <xf numFmtId="0" fontId="0" fillId="2" borderId="0" xfId="0" applyFill="1"/>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0" borderId="0" xfId="0" applyFont="1"/>
    <xf numFmtId="0" fontId="7" fillId="0" borderId="0" xfId="0" applyFont="1"/>
    <xf numFmtId="164" fontId="16" fillId="0" borderId="0" xfId="0" applyNumberFormat="1" applyFont="1" applyAlignment="1">
      <alignment horizontal="left"/>
    </xf>
    <xf numFmtId="164" fontId="16" fillId="0" borderId="0" xfId="0" applyNumberFormat="1" applyFont="1" applyAlignment="1">
      <alignment horizontal="center"/>
    </xf>
    <xf numFmtId="164" fontId="17" fillId="0" borderId="0" xfId="0" applyNumberFormat="1" applyFont="1" applyAlignment="1">
      <alignment horizontal="center"/>
    </xf>
    <xf numFmtId="0" fontId="18" fillId="0" borderId="0" xfId="0" applyNumberFormat="1" applyFont="1"/>
    <xf numFmtId="0" fontId="19" fillId="0" borderId="0" xfId="0" applyNumberFormat="1" applyFont="1" applyAlignment="1">
      <alignment horizontal="center"/>
    </xf>
    <xf numFmtId="0" fontId="18" fillId="0" borderId="0" xfId="0" applyFont="1"/>
    <xf numFmtId="0" fontId="20" fillId="0" borderId="0" xfId="0" applyFont="1"/>
    <xf numFmtId="0" fontId="21" fillId="0" borderId="0" xfId="0" applyFont="1"/>
    <xf numFmtId="164" fontId="19" fillId="0" borderId="0" xfId="0" applyNumberFormat="1" applyFont="1" applyAlignment="1">
      <alignment horizontal="left"/>
    </xf>
    <xf numFmtId="164" fontId="19" fillId="0" borderId="0" xfId="0" applyNumberFormat="1" applyFont="1" applyAlignment="1">
      <alignment horizontal="center"/>
    </xf>
    <xf numFmtId="164" fontId="18" fillId="0" borderId="0" xfId="0" applyNumberFormat="1" applyFont="1" applyAlignment="1">
      <alignment horizontal="center"/>
    </xf>
    <xf numFmtId="164" fontId="18" fillId="0" borderId="0" xfId="0" applyNumberFormat="1" applyFont="1"/>
    <xf numFmtId="166" fontId="3" fillId="2" borderId="0" xfId="2" applyNumberFormat="1" applyFont="1" applyFill="1" applyBorder="1" applyAlignment="1">
      <alignment horizontal="center"/>
    </xf>
    <xf numFmtId="166" fontId="3" fillId="2" borderId="0" xfId="2" applyNumberFormat="1" applyFont="1" applyFill="1" applyBorder="1" applyAlignment="1">
      <alignment horizontal="right"/>
    </xf>
    <xf numFmtId="166" fontId="3" fillId="2" borderId="7" xfId="2" applyNumberFormat="1" applyFont="1" applyFill="1" applyBorder="1" applyAlignment="1"/>
    <xf numFmtId="166" fontId="3" fillId="2" borderId="7" xfId="2" quotePrefix="1" applyNumberFormat="1" applyFont="1" applyFill="1" applyBorder="1" applyAlignment="1" applyProtection="1">
      <alignment horizontal="right"/>
    </xf>
    <xf numFmtId="166" fontId="1" fillId="0" borderId="0" xfId="0" applyNumberFormat="1" applyFont="1"/>
    <xf numFmtId="166" fontId="1" fillId="0" borderId="7" xfId="0" applyNumberFormat="1" applyFont="1" applyBorder="1"/>
    <xf numFmtId="166" fontId="1" fillId="0" borderId="15" xfId="0" applyNumberFormat="1" applyFont="1" applyBorder="1"/>
    <xf numFmtId="164" fontId="1" fillId="0" borderId="0" xfId="0" applyNumberFormat="1" applyFont="1"/>
    <xf numFmtId="164" fontId="1" fillId="0" borderId="7" xfId="0" applyNumberFormat="1" applyFont="1" applyBorder="1"/>
    <xf numFmtId="164" fontId="8" fillId="2" borderId="2" xfId="0" applyNumberFormat="1" applyFont="1" applyFill="1" applyBorder="1" applyAlignment="1">
      <alignment horizontal="center"/>
    </xf>
    <xf numFmtId="164" fontId="8" fillId="2" borderId="0" xfId="0" applyNumberFormat="1" applyFont="1" applyFill="1" applyBorder="1" applyAlignment="1">
      <alignment horizontal="center"/>
    </xf>
    <xf numFmtId="164" fontId="8" fillId="2" borderId="3" xfId="0" applyNumberFormat="1" applyFont="1" applyFill="1" applyBorder="1" applyAlignment="1">
      <alignment horizontal="center"/>
    </xf>
    <xf numFmtId="164" fontId="8" fillId="0" borderId="0" xfId="0" applyNumberFormat="1" applyFont="1" applyAlignment="1">
      <alignment horizontal="center"/>
    </xf>
    <xf numFmtId="164" fontId="8" fillId="0" borderId="5" xfId="0" applyNumberFormat="1" applyFont="1" applyBorder="1" applyAlignment="1">
      <alignment horizontal="center"/>
    </xf>
    <xf numFmtId="164" fontId="8" fillId="2" borderId="5" xfId="0" applyNumberFormat="1" applyFont="1" applyFill="1" applyBorder="1" applyAlignment="1">
      <alignment horizontal="center"/>
    </xf>
    <xf numFmtId="164" fontId="8" fillId="2" borderId="9" xfId="0" applyNumberFormat="1" applyFont="1" applyFill="1" applyBorder="1" applyAlignment="1">
      <alignment horizontal="center"/>
    </xf>
    <xf numFmtId="164" fontId="8" fillId="2" borderId="7" xfId="0" applyNumberFormat="1" applyFont="1" applyFill="1" applyBorder="1" applyAlignment="1">
      <alignment horizontal="center"/>
    </xf>
    <xf numFmtId="164" fontId="8" fillId="2" borderId="8" xfId="0" applyNumberFormat="1" applyFont="1" applyFill="1" applyBorder="1" applyAlignment="1">
      <alignment horizontal="center"/>
    </xf>
    <xf numFmtId="164" fontId="3" fillId="2" borderId="0" xfId="0" applyNumberFormat="1" applyFont="1" applyFill="1" applyBorder="1" applyAlignment="1">
      <alignment horizontal="center"/>
    </xf>
    <xf numFmtId="164" fontId="16" fillId="2" borderId="0" xfId="0" applyNumberFormat="1" applyFont="1" applyFill="1" applyBorder="1" applyAlignment="1">
      <alignment horizontal="center"/>
    </xf>
    <xf numFmtId="164" fontId="16" fillId="2" borderId="7" xfId="0" applyNumberFormat="1" applyFont="1" applyFill="1" applyBorder="1" applyAlignment="1">
      <alignment horizontal="center"/>
    </xf>
    <xf numFmtId="164" fontId="16" fillId="2" borderId="4" xfId="0" applyNumberFormat="1" applyFont="1" applyFill="1" applyBorder="1" applyAlignment="1">
      <alignment horizontal="center"/>
    </xf>
    <xf numFmtId="164" fontId="16" fillId="2" borderId="16" xfId="0" applyNumberFormat="1" applyFont="1" applyFill="1" applyBorder="1" applyAlignment="1">
      <alignment horizontal="center"/>
    </xf>
    <xf numFmtId="164" fontId="16" fillId="2" borderId="17" xfId="0" applyNumberFormat="1" applyFont="1" applyFill="1" applyBorder="1" applyAlignment="1">
      <alignment horizontal="center"/>
    </xf>
    <xf numFmtId="164" fontId="3" fillId="2" borderId="2" xfId="0" applyNumberFormat="1" applyFont="1" applyFill="1" applyBorder="1" applyAlignment="1">
      <alignment horizontal="center"/>
    </xf>
    <xf numFmtId="164" fontId="3" fillId="2" borderId="5" xfId="0" applyNumberFormat="1" applyFont="1" applyFill="1" applyBorder="1" applyAlignment="1">
      <alignment horizontal="center"/>
    </xf>
    <xf numFmtId="164" fontId="3" fillId="2" borderId="13" xfId="0" applyNumberFormat="1" applyFont="1" applyFill="1" applyBorder="1" applyAlignment="1">
      <alignment horizontal="center" wrapText="1"/>
    </xf>
    <xf numFmtId="164" fontId="3" fillId="2" borderId="6" xfId="0" applyNumberFormat="1" applyFont="1" applyFill="1" applyBorder="1" applyAlignment="1">
      <alignment horizontal="center" wrapText="1"/>
    </xf>
    <xf numFmtId="164" fontId="3" fillId="2" borderId="3" xfId="0" applyNumberFormat="1" applyFont="1" applyFill="1" applyBorder="1" applyAlignment="1">
      <alignment horizontal="center" wrapText="1"/>
    </xf>
    <xf numFmtId="164" fontId="16" fillId="2" borderId="9" xfId="0" applyNumberFormat="1" applyFont="1" applyFill="1" applyBorder="1" applyAlignment="1">
      <alignment horizontal="center"/>
    </xf>
    <xf numFmtId="164" fontId="8" fillId="0" borderId="1" xfId="0" applyNumberFormat="1" applyFont="1" applyBorder="1"/>
    <xf numFmtId="164" fontId="8" fillId="0" borderId="7" xfId="0" applyNumberFormat="1" applyFont="1" applyBorder="1" applyAlignment="1">
      <alignment horizontal="center"/>
    </xf>
    <xf numFmtId="164" fontId="0" fillId="2" borderId="0" xfId="0" applyNumberFormat="1" applyFill="1" applyAlignment="1">
      <alignment horizontal="center"/>
    </xf>
    <xf numFmtId="0" fontId="1" fillId="0" borderId="0" xfId="0" applyFont="1"/>
    <xf numFmtId="0" fontId="7" fillId="2" borderId="0" xfId="0" applyFont="1" applyFill="1"/>
    <xf numFmtId="0" fontId="3" fillId="2" borderId="6" xfId="0" applyFont="1" applyFill="1" applyBorder="1" applyAlignment="1">
      <alignment horizontal="center" wrapText="1"/>
    </xf>
    <xf numFmtId="0" fontId="3" fillId="2" borderId="0" xfId="0" applyFont="1" applyFill="1" applyBorder="1" applyAlignment="1">
      <alignment horizontal="center" wrapText="1"/>
    </xf>
    <xf numFmtId="0" fontId="3" fillId="2" borderId="7" xfId="0" applyFont="1" applyFill="1" applyBorder="1" applyAlignment="1">
      <alignment horizontal="center" wrapText="1"/>
    </xf>
    <xf numFmtId="0" fontId="3" fillId="2" borderId="3" xfId="0" applyFont="1" applyFill="1" applyBorder="1" applyAlignment="1">
      <alignment horizontal="center" wrapText="1"/>
    </xf>
    <xf numFmtId="0" fontId="23" fillId="0" borderId="0" xfId="3" applyFont="1" applyAlignment="1">
      <alignment horizontal="right"/>
    </xf>
    <xf numFmtId="0" fontId="3" fillId="2" borderId="7" xfId="1" applyFont="1" applyFill="1" applyBorder="1" applyAlignment="1">
      <alignment horizontal="center" wrapText="1"/>
    </xf>
    <xf numFmtId="0" fontId="3" fillId="2" borderId="8" xfId="1" applyFont="1" applyFill="1" applyBorder="1" applyAlignment="1">
      <alignment horizontal="center" wrapText="1"/>
    </xf>
    <xf numFmtId="0" fontId="0" fillId="0" borderId="6" xfId="0" applyBorder="1"/>
    <xf numFmtId="0" fontId="0" fillId="0" borderId="13" xfId="0" applyBorder="1"/>
    <xf numFmtId="0" fontId="3" fillId="2" borderId="9" xfId="1" applyFont="1" applyFill="1" applyBorder="1" applyAlignment="1">
      <alignment horizontal="center" wrapText="1"/>
    </xf>
    <xf numFmtId="0" fontId="0" fillId="0" borderId="3" xfId="0" applyBorder="1"/>
    <xf numFmtId="0" fontId="1" fillId="0" borderId="0" xfId="0" applyFont="1" applyBorder="1"/>
    <xf numFmtId="0" fontId="1" fillId="0" borderId="5" xfId="0" applyFont="1" applyBorder="1"/>
    <xf numFmtId="164" fontId="1" fillId="0" borderId="0" xfId="0" applyNumberFormat="1" applyFont="1" applyAlignment="1">
      <alignment horizontal="center"/>
    </xf>
    <xf numFmtId="0" fontId="1" fillId="0" borderId="7" xfId="0" applyFont="1" applyBorder="1"/>
    <xf numFmtId="0" fontId="1" fillId="0" borderId="8" xfId="0" applyFont="1" applyBorder="1"/>
    <xf numFmtId="164" fontId="1" fillId="0" borderId="7" xfId="0" applyNumberFormat="1" applyFont="1" applyBorder="1" applyAlignment="1">
      <alignment horizontal="center"/>
    </xf>
    <xf numFmtId="0" fontId="23" fillId="0" borderId="0" xfId="3" applyFont="1"/>
    <xf numFmtId="0" fontId="1" fillId="0" borderId="1" xfId="0" applyFont="1" applyBorder="1"/>
    <xf numFmtId="0" fontId="1" fillId="0" borderId="14" xfId="0" applyFont="1" applyBorder="1"/>
    <xf numFmtId="0" fontId="1" fillId="2" borderId="2" xfId="0" applyNumberFormat="1" applyFont="1" applyFill="1" applyBorder="1" applyAlignment="1">
      <alignment horizontal="center"/>
    </xf>
    <xf numFmtId="0" fontId="1" fillId="2" borderId="9" xfId="0" applyNumberFormat="1" applyFont="1" applyFill="1" applyBorder="1" applyAlignment="1">
      <alignment horizontal="center"/>
    </xf>
    <xf numFmtId="165" fontId="1" fillId="0" borderId="0" xfId="0" applyNumberFormat="1" applyFont="1"/>
    <xf numFmtId="0" fontId="6" fillId="0" borderId="0" xfId="0" applyFont="1"/>
    <xf numFmtId="0" fontId="0" fillId="0" borderId="0" xfId="0" applyFont="1"/>
    <xf numFmtId="164" fontId="16" fillId="0" borderId="7" xfId="0" applyNumberFormat="1" applyFont="1" applyBorder="1" applyAlignment="1">
      <alignment horizontal="center"/>
    </xf>
    <xf numFmtId="0" fontId="1" fillId="0" borderId="0" xfId="0" applyFont="1" applyFill="1"/>
    <xf numFmtId="0" fontId="23" fillId="0" borderId="0" xfId="3" applyFont="1"/>
    <xf numFmtId="0" fontId="7" fillId="0" borderId="0" xfId="0" applyFont="1"/>
    <xf numFmtId="0" fontId="11" fillId="0" borderId="0" xfId="0" applyFont="1"/>
    <xf numFmtId="0" fontId="6" fillId="0" borderId="0" xfId="0" applyFont="1"/>
    <xf numFmtId="0" fontId="7" fillId="2" borderId="0" xfId="0" applyFont="1" applyFill="1"/>
    <xf numFmtId="0" fontId="5" fillId="2" borderId="6"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7" xfId="1" applyFont="1" applyFill="1" applyBorder="1" applyAlignment="1">
      <alignment horizontal="center" vertical="center"/>
    </xf>
    <xf numFmtId="0" fontId="3" fillId="2" borderId="6" xfId="1" applyFont="1" applyFill="1" applyBorder="1" applyAlignment="1">
      <alignment horizontal="center" wrapText="1"/>
    </xf>
    <xf numFmtId="0" fontId="3" fillId="2" borderId="7" xfId="1" applyFont="1" applyFill="1" applyBorder="1" applyAlignment="1">
      <alignment horizontal="center" wrapText="1"/>
    </xf>
    <xf numFmtId="0" fontId="7" fillId="0" borderId="0" xfId="0" applyFont="1" applyAlignment="1"/>
    <xf numFmtId="0" fontId="3" fillId="2" borderId="3" xfId="1" applyFont="1" applyFill="1" applyBorder="1" applyAlignment="1">
      <alignment horizontal="center" wrapText="1"/>
    </xf>
    <xf numFmtId="0" fontId="3" fillId="2" borderId="8" xfId="1" applyFont="1" applyFill="1" applyBorder="1" applyAlignment="1">
      <alignment horizontal="center" wrapText="1"/>
    </xf>
    <xf numFmtId="0" fontId="5" fillId="2" borderId="3" xfId="1" applyFont="1" applyFill="1" applyBorder="1" applyAlignment="1">
      <alignment horizontal="center" vertical="center"/>
    </xf>
    <xf numFmtId="0" fontId="5" fillId="2" borderId="8" xfId="1" applyFont="1" applyFill="1" applyBorder="1" applyAlignment="1">
      <alignment horizontal="center" vertical="center"/>
    </xf>
    <xf numFmtId="0" fontId="7" fillId="0" borderId="0" xfId="0" applyFont="1" applyAlignment="1">
      <alignment wrapText="1"/>
    </xf>
    <xf numFmtId="0" fontId="7" fillId="2" borderId="0" xfId="0" applyFont="1" applyFill="1" applyAlignment="1"/>
    <xf numFmtId="0" fontId="5" fillId="2" borderId="14" xfId="2" applyFont="1" applyFill="1" applyBorder="1" applyAlignment="1">
      <alignment horizontal="left"/>
    </xf>
    <xf numFmtId="0" fontId="5" fillId="2" borderId="6"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15" xfId="2" applyFont="1" applyFill="1" applyBorder="1" applyAlignment="1">
      <alignment horizontal="center" vertical="center"/>
    </xf>
    <xf numFmtId="0" fontId="3" fillId="2" borderId="6" xfId="2" applyFont="1" applyFill="1" applyBorder="1" applyAlignment="1">
      <alignment horizontal="left"/>
    </xf>
    <xf numFmtId="0" fontId="10" fillId="2" borderId="0" xfId="2" applyFont="1" applyFill="1" applyBorder="1" applyAlignment="1">
      <alignment horizontal="left"/>
    </xf>
    <xf numFmtId="0" fontId="5" fillId="2" borderId="6" xfId="2" applyFont="1" applyFill="1" applyBorder="1" applyAlignment="1">
      <alignment horizontal="center" wrapText="1"/>
    </xf>
    <xf numFmtId="0" fontId="5" fillId="2" borderId="0" xfId="2" applyFont="1" applyFill="1" applyBorder="1" applyAlignment="1">
      <alignment horizontal="center" wrapText="1"/>
    </xf>
    <xf numFmtId="0" fontId="5" fillId="2" borderId="7" xfId="2" applyFont="1" applyFill="1" applyBorder="1" applyAlignment="1">
      <alignment horizontal="center" wrapText="1"/>
    </xf>
    <xf numFmtId="0" fontId="5" fillId="2" borderId="6" xfId="2" applyFont="1" applyFill="1" applyBorder="1" applyAlignment="1">
      <alignment horizontal="right" wrapText="1"/>
    </xf>
    <xf numFmtId="0" fontId="5" fillId="2" borderId="0" xfId="2" applyFont="1" applyFill="1" applyBorder="1" applyAlignment="1">
      <alignment horizontal="right" wrapText="1"/>
    </xf>
    <xf numFmtId="0" fontId="5" fillId="2" borderId="7" xfId="2" applyFont="1" applyFill="1" applyBorder="1" applyAlignment="1">
      <alignment horizontal="right" wrapText="1"/>
    </xf>
    <xf numFmtId="0" fontId="5" fillId="2" borderId="6" xfId="2" applyFont="1" applyFill="1" applyBorder="1" applyAlignment="1"/>
    <xf numFmtId="0" fontId="5" fillId="2" borderId="0" xfId="2" applyFont="1" applyFill="1" applyBorder="1" applyAlignment="1"/>
    <xf numFmtId="0" fontId="5" fillId="2" borderId="7" xfId="2" applyFont="1" applyFill="1" applyBorder="1" applyAlignment="1"/>
    <xf numFmtId="0" fontId="1" fillId="0" borderId="6" xfId="0" applyFont="1" applyBorder="1"/>
    <xf numFmtId="0" fontId="1" fillId="0" borderId="0" xfId="0" applyFont="1" applyBorder="1"/>
    <xf numFmtId="0" fontId="1" fillId="0" borderId="7" xfId="0" applyFont="1" applyBorder="1"/>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8" fillId="2" borderId="13" xfId="0" quotePrefix="1" applyFont="1" applyFill="1" applyBorder="1" applyAlignment="1">
      <alignment horizontal="center" vertical="center" wrapText="1"/>
    </xf>
    <xf numFmtId="0" fontId="8" fillId="2" borderId="2" xfId="0" quotePrefix="1" applyFont="1" applyFill="1" applyBorder="1" applyAlignment="1">
      <alignment horizontal="center" vertical="center" wrapText="1"/>
    </xf>
    <xf numFmtId="0" fontId="8" fillId="2" borderId="9" xfId="0" quotePrefix="1" applyFont="1" applyFill="1" applyBorder="1" applyAlignment="1">
      <alignment horizontal="center" vertical="center" wrapText="1"/>
    </xf>
    <xf numFmtId="0" fontId="8" fillId="2" borderId="0" xfId="0" quotePrefix="1" applyFont="1" applyFill="1" applyBorder="1" applyAlignment="1">
      <alignment horizontal="center" vertical="center" wrapText="1"/>
    </xf>
    <xf numFmtId="0" fontId="8" fillId="2" borderId="7"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0" fontId="8" fillId="2" borderId="8" xfId="0" quotePrefix="1"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2" xfId="0" applyFont="1" applyFill="1" applyBorder="1" applyAlignment="1">
      <alignment horizontal="center" vertical="center"/>
    </xf>
    <xf numFmtId="0" fontId="8" fillId="2" borderId="6" xfId="0" quotePrefix="1" applyFont="1" applyFill="1" applyBorder="1" applyAlignment="1">
      <alignment horizontal="center" vertical="center" wrapText="1"/>
    </xf>
    <xf numFmtId="0" fontId="8" fillId="2" borderId="3" xfId="0" quotePrefix="1"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2" fillId="0" borderId="0" xfId="0" applyFont="1" applyAlignment="1">
      <alignment horizontal="center"/>
    </xf>
    <xf numFmtId="0" fontId="6" fillId="2" borderId="11" xfId="0" applyFont="1" applyFill="1" applyBorder="1" applyAlignment="1">
      <alignment horizontal="center" vertical="center"/>
    </xf>
    <xf numFmtId="0" fontId="3" fillId="2" borderId="3" xfId="0" applyFont="1" applyFill="1" applyBorder="1" applyAlignment="1">
      <alignment horizontal="center" wrapText="1"/>
    </xf>
    <xf numFmtId="0" fontId="3" fillId="2" borderId="5" xfId="0" applyFont="1" applyFill="1" applyBorder="1" applyAlignment="1">
      <alignment horizontal="center" wrapText="1"/>
    </xf>
    <xf numFmtId="0" fontId="3" fillId="2" borderId="8" xfId="0" applyFont="1" applyFill="1" applyBorder="1" applyAlignment="1">
      <alignment horizontal="center" wrapText="1"/>
    </xf>
    <xf numFmtId="0" fontId="1" fillId="2" borderId="10" xfId="0" applyFont="1" applyFill="1" applyBorder="1" applyAlignment="1">
      <alignment horizontal="center" vertical="center"/>
    </xf>
    <xf numFmtId="0" fontId="5" fillId="2" borderId="13" xfId="0" applyFont="1" applyFill="1" applyBorder="1" applyAlignment="1">
      <alignment horizontal="center" wrapText="1"/>
    </xf>
    <xf numFmtId="0" fontId="5" fillId="2" borderId="2" xfId="0" applyFont="1" applyFill="1" applyBorder="1" applyAlignment="1">
      <alignment horizontal="center" wrapText="1"/>
    </xf>
    <xf numFmtId="0" fontId="5" fillId="2" borderId="9" xfId="0" applyFont="1" applyFill="1" applyBorder="1" applyAlignment="1">
      <alignment horizontal="center" wrapText="1"/>
    </xf>
    <xf numFmtId="0" fontId="3" fillId="2" borderId="1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wrapText="1"/>
    </xf>
    <xf numFmtId="0" fontId="3" fillId="2" borderId="0" xfId="0" applyFont="1" applyFill="1" applyBorder="1" applyAlignment="1">
      <alignment horizontal="center" wrapText="1"/>
    </xf>
    <xf numFmtId="0" fontId="3" fillId="2" borderId="7" xfId="0" applyFont="1" applyFill="1" applyBorder="1" applyAlignment="1">
      <alignment horizontal="center" wrapText="1"/>
    </xf>
    <xf numFmtId="0" fontId="5" fillId="2" borderId="6" xfId="0" applyFont="1" applyFill="1" applyBorder="1" applyAlignment="1">
      <alignment horizontal="center" wrapText="1"/>
    </xf>
    <xf numFmtId="0" fontId="5" fillId="2" borderId="0" xfId="0" applyFont="1" applyFill="1" applyBorder="1" applyAlignment="1">
      <alignment horizontal="center" wrapText="1"/>
    </xf>
    <xf numFmtId="0" fontId="5" fillId="2" borderId="7" xfId="0" applyFont="1" applyFill="1" applyBorder="1" applyAlignment="1">
      <alignment horizontal="center" wrapText="1"/>
    </xf>
    <xf numFmtId="0" fontId="14" fillId="0" borderId="6" xfId="0" applyFont="1" applyFill="1" applyBorder="1"/>
    <xf numFmtId="0" fontId="14" fillId="0" borderId="0" xfId="0" applyFont="1" applyFill="1" applyBorder="1"/>
    <xf numFmtId="0" fontId="14" fillId="0" borderId="7" xfId="0" applyFont="1" applyFill="1" applyBorder="1"/>
    <xf numFmtId="0" fontId="6" fillId="2" borderId="13" xfId="0" applyFont="1" applyFill="1" applyBorder="1" applyAlignment="1">
      <alignment horizontal="left" wrapText="1"/>
    </xf>
    <xf numFmtId="0" fontId="6" fillId="2" borderId="2" xfId="0" applyFont="1" applyFill="1" applyBorder="1" applyAlignment="1">
      <alignment horizontal="left" wrapText="1"/>
    </xf>
    <xf numFmtId="0" fontId="6" fillId="2" borderId="9" xfId="0" applyFont="1" applyFill="1" applyBorder="1" applyAlignment="1">
      <alignment horizontal="left" wrapText="1"/>
    </xf>
    <xf numFmtId="0" fontId="6" fillId="2" borderId="4" xfId="0" applyFont="1" applyFill="1" applyBorder="1" applyAlignment="1">
      <alignment horizontal="left" wrapText="1"/>
    </xf>
    <xf numFmtId="0" fontId="6" fillId="2" borderId="16" xfId="0" applyFont="1" applyFill="1" applyBorder="1" applyAlignment="1">
      <alignment horizontal="left" wrapText="1"/>
    </xf>
    <xf numFmtId="0" fontId="6" fillId="2" borderId="17" xfId="0" applyFont="1" applyFill="1" applyBorder="1" applyAlignment="1">
      <alignment horizontal="left" wrapText="1"/>
    </xf>
    <xf numFmtId="0" fontId="14" fillId="0" borderId="13" xfId="0" applyFont="1" applyBorder="1"/>
    <xf numFmtId="0" fontId="14" fillId="0" borderId="2" xfId="0" applyFont="1" applyBorder="1"/>
    <xf numFmtId="0" fontId="14" fillId="0" borderId="9" xfId="0" applyFont="1" applyBorder="1"/>
    <xf numFmtId="0" fontId="6" fillId="0" borderId="5" xfId="0" applyFont="1" applyBorder="1" applyAlignment="1">
      <alignment horizontal="center" vertical="center"/>
    </xf>
    <xf numFmtId="0" fontId="6" fillId="0" borderId="8" xfId="0" applyFont="1" applyBorder="1" applyAlignment="1">
      <alignment horizontal="center" vertical="center"/>
    </xf>
  </cellXfs>
  <cellStyles count="4">
    <cellStyle name="Hyperlink" xfId="3" builtinId="8"/>
    <cellStyle name="Normal" xfId="0" builtinId="0"/>
    <cellStyle name="Normal 2" xfId="2"/>
    <cellStyle name="Normal 2 2 2 2" xfId="1"/>
  </cellStyles>
  <dxfs count="0"/>
  <tableStyles count="0" defaultTableStyle="TableStyleMedium2" defaultPivotStyle="PivotStyleLight16"/>
  <colors>
    <mruColors>
      <color rgb="FFB2B2D6"/>
      <color rgb="FF6466AE"/>
      <color rgb="FF6466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hartsheet" Target="chartsheets/sheet7.xml"/><Relationship Id="rId18" Type="http://schemas.openxmlformats.org/officeDocument/2006/relationships/worksheet" Target="worksheets/sheet9.xml"/><Relationship Id="rId26" Type="http://schemas.openxmlformats.org/officeDocument/2006/relationships/theme" Target="theme/theme1.xml"/><Relationship Id="rId3" Type="http://schemas.openxmlformats.org/officeDocument/2006/relationships/worksheet" Target="worksheets/sheet2.xml"/><Relationship Id="rId21" Type="http://schemas.openxmlformats.org/officeDocument/2006/relationships/chartsheet" Target="chartsheets/sheet11.xml"/><Relationship Id="rId7" Type="http://schemas.openxmlformats.org/officeDocument/2006/relationships/chartsheet" Target="chartsheets/sheet4.xml"/><Relationship Id="rId12" Type="http://schemas.openxmlformats.org/officeDocument/2006/relationships/worksheet" Target="worksheets/sheet6.xml"/><Relationship Id="rId17" Type="http://schemas.openxmlformats.org/officeDocument/2006/relationships/chartsheet" Target="chartsheets/sheet9.xml"/><Relationship Id="rId25" Type="http://schemas.openxmlformats.org/officeDocument/2006/relationships/worksheet" Target="worksheets/sheet12.xml"/><Relationship Id="rId2" Type="http://schemas.openxmlformats.org/officeDocument/2006/relationships/chartsheet" Target="chartsheets/sheet1.xml"/><Relationship Id="rId16" Type="http://schemas.openxmlformats.org/officeDocument/2006/relationships/chartsheet" Target="chartsheets/sheet8.xml"/><Relationship Id="rId20" Type="http://schemas.openxmlformats.org/officeDocument/2006/relationships/chartsheet" Target="chartsheets/sheet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6.xml"/><Relationship Id="rId24" Type="http://schemas.openxmlformats.org/officeDocument/2006/relationships/chartsheet" Target="chartsheets/sheet13.xml"/><Relationship Id="rId5" Type="http://schemas.openxmlformats.org/officeDocument/2006/relationships/worksheet" Target="worksheets/sheet3.xml"/><Relationship Id="rId15" Type="http://schemas.openxmlformats.org/officeDocument/2006/relationships/worksheet" Target="worksheets/sheet8.xml"/><Relationship Id="rId23" Type="http://schemas.openxmlformats.org/officeDocument/2006/relationships/chartsheet" Target="chartsheets/sheet12.xml"/><Relationship Id="rId28" Type="http://schemas.openxmlformats.org/officeDocument/2006/relationships/sharedStrings" Target="sharedStrings.xml"/><Relationship Id="rId10" Type="http://schemas.openxmlformats.org/officeDocument/2006/relationships/worksheet" Target="worksheets/sheet5.xml"/><Relationship Id="rId19" Type="http://schemas.openxmlformats.org/officeDocument/2006/relationships/worksheet" Target="worksheets/sheet10.xml"/><Relationship Id="rId4" Type="http://schemas.openxmlformats.org/officeDocument/2006/relationships/chartsheet" Target="chartsheets/sheet2.xml"/><Relationship Id="rId9" Type="http://schemas.openxmlformats.org/officeDocument/2006/relationships/chartsheet" Target="chartsheets/sheet5.xml"/><Relationship Id="rId14" Type="http://schemas.openxmlformats.org/officeDocument/2006/relationships/worksheet" Target="worksheets/sheet7.xml"/><Relationship Id="rId22" Type="http://schemas.openxmlformats.org/officeDocument/2006/relationships/worksheet" Target="worksheets/sheet11.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t>Healthy life expectancy at birth, Scotland,</a:t>
            </a:r>
            <a:r>
              <a:rPr lang="en-US" sz="1400" b="1" baseline="0"/>
              <a:t> 2017-2019</a:t>
            </a:r>
            <a:endParaRPr lang="en-US" sz="1400" b="1"/>
          </a:p>
        </c:rich>
      </c:tx>
      <c:layout>
        <c:manualLayout>
          <c:xMode val="edge"/>
          <c:yMode val="edge"/>
          <c:x val="0.25525855267991743"/>
          <c:y val="1.251184890152698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152108961160918E-2"/>
          <c:y val="0.13159197514312684"/>
          <c:w val="0.84664851433906962"/>
          <c:h val="0.80459447570673492"/>
        </c:manualLayout>
      </c:layout>
      <c:areaChart>
        <c:grouping val="standard"/>
        <c:varyColors val="0"/>
        <c:ser>
          <c:idx val="7"/>
          <c:order val="0"/>
          <c:tx>
            <c:v>females(UCI)</c:v>
          </c:tx>
          <c:spPr>
            <a:solidFill>
              <a:srgbClr val="B2B2D6">
                <a:alpha val="20000"/>
              </a:srgbClr>
            </a:solidFill>
            <a:ln>
              <a:noFill/>
            </a:ln>
            <a:effectLst/>
          </c:spPr>
          <c:val>
            <c:numRef>
              <c:f>'Figure1a Data'!$E$18:$E$26</c:f>
              <c:numCache>
                <c:formatCode>0.0</c:formatCode>
                <c:ptCount val="9"/>
                <c:pt idx="0">
                  <c:v>63.41366</c:v>
                </c:pt>
                <c:pt idx="1">
                  <c:v>63.219059999999999</c:v>
                </c:pt>
                <c:pt idx="2">
                  <c:v>63.628909999999998</c:v>
                </c:pt>
                <c:pt idx="3">
                  <c:v>63.658209999999997</c:v>
                </c:pt>
                <c:pt idx="4">
                  <c:v>63.191679999999998</c:v>
                </c:pt>
                <c:pt idx="5">
                  <c:v>63.760599999999997</c:v>
                </c:pt>
                <c:pt idx="6">
                  <c:v>63.11985</c:v>
                </c:pt>
                <c:pt idx="7">
                  <c:v>62.684420000000003</c:v>
                </c:pt>
                <c:pt idx="8">
                  <c:v>62.404989999999998</c:v>
                </c:pt>
              </c:numCache>
            </c:numRef>
          </c:val>
          <c:extLst>
            <c:ext xmlns:c16="http://schemas.microsoft.com/office/drawing/2014/chart" uri="{C3380CC4-5D6E-409C-BE32-E72D297353CC}">
              <c16:uniqueId val="{00000000-AB0F-4A54-A08C-37A034A224C2}"/>
            </c:ext>
          </c:extLst>
        </c:ser>
        <c:ser>
          <c:idx val="6"/>
          <c:order val="1"/>
          <c:tx>
            <c:v>females(LCI)</c:v>
          </c:tx>
          <c:spPr>
            <a:solidFill>
              <a:schemeClr val="bg1"/>
            </a:solidFill>
            <a:ln>
              <a:solidFill>
                <a:schemeClr val="bg1"/>
              </a:solidFill>
            </a:ln>
            <a:effectLst/>
          </c:spPr>
          <c:val>
            <c:numRef>
              <c:f>'Figure1a Data'!$D$18:$D$26</c:f>
              <c:numCache>
                <c:formatCode>0.0</c:formatCode>
                <c:ptCount val="9"/>
                <c:pt idx="0">
                  <c:v>62.66574</c:v>
                </c:pt>
                <c:pt idx="1">
                  <c:v>62.427390000000003</c:v>
                </c:pt>
                <c:pt idx="2">
                  <c:v>62.791460000000001</c:v>
                </c:pt>
                <c:pt idx="3">
                  <c:v>62.823329999999999</c:v>
                </c:pt>
                <c:pt idx="4">
                  <c:v>62.286209999999997</c:v>
                </c:pt>
                <c:pt idx="5">
                  <c:v>62.850380000000001</c:v>
                </c:pt>
                <c:pt idx="6">
                  <c:v>62.152230000000003</c:v>
                </c:pt>
                <c:pt idx="7">
                  <c:v>61.730400000000003</c:v>
                </c:pt>
                <c:pt idx="8">
                  <c:v>61.474379999999996</c:v>
                </c:pt>
              </c:numCache>
            </c:numRef>
          </c:val>
          <c:extLst>
            <c:ext xmlns:c16="http://schemas.microsoft.com/office/drawing/2014/chart" uri="{C3380CC4-5D6E-409C-BE32-E72D297353CC}">
              <c16:uniqueId val="{00000001-AB0F-4A54-A08C-37A034A224C2}"/>
            </c:ext>
          </c:extLst>
        </c:ser>
        <c:ser>
          <c:idx val="5"/>
          <c:order val="2"/>
          <c:tx>
            <c:v>males(UCI)</c:v>
          </c:tx>
          <c:spPr>
            <a:solidFill>
              <a:srgbClr val="B2B2D6">
                <a:alpha val="30000"/>
              </a:srgbClr>
            </a:solidFill>
            <a:ln>
              <a:noFill/>
            </a:ln>
            <a:effectLst>
              <a:outerShdw blurRad="50800" dist="50800" dir="5400000" algn="ctr" rotWithShape="0">
                <a:schemeClr val="bg1">
                  <a:lumMod val="95000"/>
                  <a:alpha val="50000"/>
                </a:schemeClr>
              </a:outerShdw>
            </a:effectLst>
          </c:spPr>
          <c:val>
            <c:numRef>
              <c:f>'Figure1a Data'!$E$6:$E$14</c:f>
              <c:numCache>
                <c:formatCode>0.0</c:formatCode>
                <c:ptCount val="9"/>
                <c:pt idx="0">
                  <c:v>61.413240000000002</c:v>
                </c:pt>
                <c:pt idx="1">
                  <c:v>61.75638</c:v>
                </c:pt>
                <c:pt idx="2">
                  <c:v>62.041580000000003</c:v>
                </c:pt>
                <c:pt idx="3">
                  <c:v>62.126350000000002</c:v>
                </c:pt>
                <c:pt idx="4">
                  <c:v>62.242060000000002</c:v>
                </c:pt>
                <c:pt idx="5">
                  <c:v>62.637970000000003</c:v>
                </c:pt>
                <c:pt idx="6">
                  <c:v>62.740279999999998</c:v>
                </c:pt>
                <c:pt idx="7">
                  <c:v>62.29712</c:v>
                </c:pt>
                <c:pt idx="8">
                  <c:v>62.095440000000004</c:v>
                </c:pt>
              </c:numCache>
            </c:numRef>
          </c:val>
          <c:extLst>
            <c:ext xmlns:c16="http://schemas.microsoft.com/office/drawing/2014/chart" uri="{C3380CC4-5D6E-409C-BE32-E72D297353CC}">
              <c16:uniqueId val="{00000002-AB0F-4A54-A08C-37A034A224C2}"/>
            </c:ext>
          </c:extLst>
        </c:ser>
        <c:ser>
          <c:idx val="4"/>
          <c:order val="3"/>
          <c:tx>
            <c:v>males(LCI)</c:v>
          </c:tx>
          <c:spPr>
            <a:solidFill>
              <a:schemeClr val="bg1"/>
            </a:solidFill>
            <a:ln>
              <a:solidFill>
                <a:schemeClr val="bg1"/>
              </a:solidFill>
            </a:ln>
            <a:effectLst>
              <a:outerShdw blurRad="50800" dist="50800" dir="5400000" algn="ctr" rotWithShape="0">
                <a:schemeClr val="bg1"/>
              </a:outerShdw>
            </a:effectLst>
          </c:spPr>
          <c:val>
            <c:numRef>
              <c:f>'Figure1a Data'!$D$6:$D$14</c:f>
              <c:numCache>
                <c:formatCode>0.0</c:formatCode>
                <c:ptCount val="9"/>
                <c:pt idx="0">
                  <c:v>60.691920000000003</c:v>
                </c:pt>
                <c:pt idx="1">
                  <c:v>61.003799999999998</c:v>
                </c:pt>
                <c:pt idx="2">
                  <c:v>61.280200000000001</c:v>
                </c:pt>
                <c:pt idx="3">
                  <c:v>61.321260000000002</c:v>
                </c:pt>
                <c:pt idx="4">
                  <c:v>61.419040000000003</c:v>
                </c:pt>
                <c:pt idx="5">
                  <c:v>61.798020000000001</c:v>
                </c:pt>
                <c:pt idx="6">
                  <c:v>61.900440000000003</c:v>
                </c:pt>
                <c:pt idx="7">
                  <c:v>61.470129999999997</c:v>
                </c:pt>
                <c:pt idx="8">
                  <c:v>61.255220000000001</c:v>
                </c:pt>
              </c:numCache>
            </c:numRef>
          </c:val>
          <c:extLst>
            <c:ext xmlns:c16="http://schemas.microsoft.com/office/drawing/2014/chart" uri="{C3380CC4-5D6E-409C-BE32-E72D297353CC}">
              <c16:uniqueId val="{00000003-AB0F-4A54-A08C-37A034A224C2}"/>
            </c:ext>
          </c:extLst>
        </c:ser>
        <c:dLbls>
          <c:showLegendKey val="0"/>
          <c:showVal val="0"/>
          <c:showCatName val="0"/>
          <c:showSerName val="0"/>
          <c:showPercent val="0"/>
          <c:showBubbleSize val="0"/>
        </c:dLbls>
        <c:axId val="669823680"/>
        <c:axId val="669824664"/>
      </c:areaChart>
      <c:lineChart>
        <c:grouping val="standard"/>
        <c:varyColors val="0"/>
        <c:ser>
          <c:idx val="1"/>
          <c:order val="6"/>
          <c:tx>
            <c:v>females</c:v>
          </c:tx>
          <c:spPr>
            <a:ln w="31750" cap="rnd">
              <a:solidFill>
                <a:srgbClr val="6466AE"/>
              </a:solidFill>
              <a:round/>
            </a:ln>
            <a:effectLst/>
          </c:spPr>
          <c:marker>
            <c:symbol val="none"/>
          </c:marker>
          <c:dPt>
            <c:idx val="8"/>
            <c:marker>
              <c:symbol val="circle"/>
              <c:size val="10"/>
              <c:spPr>
                <a:solidFill>
                  <a:srgbClr val="6466AE"/>
                </a:solidFill>
                <a:ln w="9525">
                  <a:noFill/>
                </a:ln>
                <a:effectLst/>
              </c:spPr>
            </c:marker>
            <c:bubble3D val="0"/>
            <c:extLst>
              <c:ext xmlns:c16="http://schemas.microsoft.com/office/drawing/2014/chart" uri="{C3380CC4-5D6E-409C-BE32-E72D297353CC}">
                <c16:uniqueId val="{00000001-8A52-4BB4-BDE0-FBA9445B32C9}"/>
              </c:ext>
            </c:extLst>
          </c:dPt>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A52-4BB4-BDE0-FBA9445B32C9}"/>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'Figure1a Data'!$B$18:$B$26</c:f>
              <c:strCache>
                <c:ptCount val="9"/>
                <c:pt idx="0">
                  <c:v>2009-11</c:v>
                </c:pt>
                <c:pt idx="1">
                  <c:v>2010-12</c:v>
                </c:pt>
                <c:pt idx="2">
                  <c:v>2011-13</c:v>
                </c:pt>
                <c:pt idx="3">
                  <c:v>2012-14</c:v>
                </c:pt>
                <c:pt idx="4">
                  <c:v>2013-15</c:v>
                </c:pt>
                <c:pt idx="5">
                  <c:v>2014-16</c:v>
                </c:pt>
                <c:pt idx="6">
                  <c:v>2015-17</c:v>
                </c:pt>
                <c:pt idx="7">
                  <c:v>2016-18</c:v>
                </c:pt>
                <c:pt idx="8">
                  <c:v>2017-19</c:v>
                </c:pt>
              </c:strCache>
            </c:strRef>
          </c:cat>
          <c:val>
            <c:numRef>
              <c:f>'Figure1a Data'!$C$18:$C$26</c:f>
              <c:numCache>
                <c:formatCode>0.0</c:formatCode>
                <c:ptCount val="9"/>
                <c:pt idx="0">
                  <c:v>63.039700000000003</c:v>
                </c:pt>
                <c:pt idx="1">
                  <c:v>62.823230000000002</c:v>
                </c:pt>
                <c:pt idx="2">
                  <c:v>63.210189999999997</c:v>
                </c:pt>
                <c:pt idx="3">
                  <c:v>63.240769999999998</c:v>
                </c:pt>
                <c:pt idx="4">
                  <c:v>62.738950000000003</c:v>
                </c:pt>
                <c:pt idx="5">
                  <c:v>63.305489999999999</c:v>
                </c:pt>
                <c:pt idx="6">
                  <c:v>62.636040000000001</c:v>
                </c:pt>
                <c:pt idx="7">
                  <c:v>62.207410000000003</c:v>
                </c:pt>
                <c:pt idx="8">
                  <c:v>61.939689999999999</c:v>
                </c:pt>
              </c:numCache>
            </c:numRef>
          </c:val>
          <c:smooth val="0"/>
          <c:extLst>
            <c:ext xmlns:c16="http://schemas.microsoft.com/office/drawing/2014/chart" uri="{C3380CC4-5D6E-409C-BE32-E72D297353CC}">
              <c16:uniqueId val="{00000004-AB0F-4A54-A08C-37A034A224C2}"/>
            </c:ext>
          </c:extLst>
        </c:ser>
        <c:ser>
          <c:idx val="0"/>
          <c:order val="7"/>
          <c:tx>
            <c:v>males</c:v>
          </c:tx>
          <c:spPr>
            <a:ln w="38100" cap="rnd">
              <a:solidFill>
                <a:srgbClr val="B2B2D6"/>
              </a:solidFill>
              <a:round/>
            </a:ln>
            <a:effectLst/>
          </c:spPr>
          <c:marker>
            <c:symbol val="none"/>
          </c:marker>
          <c:dPt>
            <c:idx val="8"/>
            <c:marker>
              <c:symbol val="circle"/>
              <c:size val="10"/>
              <c:spPr>
                <a:solidFill>
                  <a:srgbClr val="B2B2D6"/>
                </a:solidFill>
                <a:ln w="9525">
                  <a:noFill/>
                </a:ln>
                <a:effectLst/>
              </c:spPr>
            </c:marker>
            <c:bubble3D val="0"/>
            <c:extLst>
              <c:ext xmlns:c16="http://schemas.microsoft.com/office/drawing/2014/chart" uri="{C3380CC4-5D6E-409C-BE32-E72D297353CC}">
                <c16:uniqueId val="{00000000-8A52-4BB4-BDE0-FBA9445B32C9}"/>
              </c:ext>
            </c:extLst>
          </c:dPt>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A52-4BB4-BDE0-FBA9445B32C9}"/>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'Figure1a Data'!$B$6:$B$14</c:f>
              <c:strCache>
                <c:ptCount val="9"/>
                <c:pt idx="0">
                  <c:v>2009-11</c:v>
                </c:pt>
                <c:pt idx="1">
                  <c:v>2010-12</c:v>
                </c:pt>
                <c:pt idx="2">
                  <c:v>2011-13</c:v>
                </c:pt>
                <c:pt idx="3">
                  <c:v>2012-14</c:v>
                </c:pt>
                <c:pt idx="4">
                  <c:v>2013-15</c:v>
                </c:pt>
                <c:pt idx="5">
                  <c:v>2014-16</c:v>
                </c:pt>
                <c:pt idx="6">
                  <c:v>2015-17</c:v>
                </c:pt>
                <c:pt idx="7">
                  <c:v>2016-18</c:v>
                </c:pt>
                <c:pt idx="8">
                  <c:v>2017-19</c:v>
                </c:pt>
              </c:strCache>
            </c:strRef>
          </c:cat>
          <c:val>
            <c:numRef>
              <c:f>'Figure1a Data'!$C$6:$C$14</c:f>
              <c:numCache>
                <c:formatCode>0.0</c:formatCode>
                <c:ptCount val="9"/>
                <c:pt idx="0">
                  <c:v>61.052579999999999</c:v>
                </c:pt>
                <c:pt idx="1">
                  <c:v>61.380090000000003</c:v>
                </c:pt>
                <c:pt idx="2">
                  <c:v>61.660890000000002</c:v>
                </c:pt>
                <c:pt idx="3">
                  <c:v>61.723799999999997</c:v>
                </c:pt>
                <c:pt idx="4">
                  <c:v>61.830550000000002</c:v>
                </c:pt>
                <c:pt idx="5">
                  <c:v>62.218000000000004</c:v>
                </c:pt>
                <c:pt idx="6">
                  <c:v>62.320360000000001</c:v>
                </c:pt>
                <c:pt idx="7">
                  <c:v>61.883629999999997</c:v>
                </c:pt>
                <c:pt idx="8">
                  <c:v>61.675330000000002</c:v>
                </c:pt>
              </c:numCache>
            </c:numRef>
          </c:val>
          <c:smooth val="0"/>
          <c:extLst>
            <c:ext xmlns:c16="http://schemas.microsoft.com/office/drawing/2014/chart" uri="{C3380CC4-5D6E-409C-BE32-E72D297353CC}">
              <c16:uniqueId val="{00000005-AB0F-4A54-A08C-37A034A224C2}"/>
            </c:ext>
          </c:extLst>
        </c:ser>
        <c:dLbls>
          <c:showLegendKey val="0"/>
          <c:showVal val="0"/>
          <c:showCatName val="0"/>
          <c:showSerName val="0"/>
          <c:showPercent val="0"/>
          <c:showBubbleSize val="0"/>
        </c:dLbls>
        <c:marker val="1"/>
        <c:smooth val="0"/>
        <c:axId val="669823680"/>
        <c:axId val="669824664"/>
        <c:extLst>
          <c:ext xmlns:c15="http://schemas.microsoft.com/office/drawing/2012/chart" uri="{02D57815-91ED-43cb-92C2-25804820EDAC}">
            <c15:filteredLineSeries>
              <c15:ser>
                <c:idx val="2"/>
                <c:order val="4"/>
                <c:tx>
                  <c:v>LE(males)</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extLst>
                      <c:ext uri="{02D57815-91ED-43cb-92C2-25804820EDAC}">
                        <c15:formulaRef>
                          <c15:sqref>'Figure1a Data'!$F$6:$F$14</c15:sqref>
                        </c15:formulaRef>
                      </c:ext>
                    </c:extLst>
                    <c:numCache>
                      <c:formatCode>0.0</c:formatCode>
                      <c:ptCount val="9"/>
                      <c:pt idx="0">
                        <c:v>76.225049999999996</c:v>
                      </c:pt>
                      <c:pt idx="1">
                        <c:v>76.52946</c:v>
                      </c:pt>
                      <c:pt idx="2">
                        <c:v>76.804839999999999</c:v>
                      </c:pt>
                      <c:pt idx="3">
                        <c:v>77.081479999999999</c:v>
                      </c:pt>
                      <c:pt idx="4">
                        <c:v>77.11636</c:v>
                      </c:pt>
                      <c:pt idx="5">
                        <c:v>77.089150000000004</c:v>
                      </c:pt>
                      <c:pt idx="6">
                        <c:v>77.020660000000007</c:v>
                      </c:pt>
                      <c:pt idx="7">
                        <c:v>77.058539999999994</c:v>
                      </c:pt>
                      <c:pt idx="8">
                        <c:v>77.156059999999997</c:v>
                      </c:pt>
                    </c:numCache>
                  </c:numRef>
                </c:val>
                <c:smooth val="0"/>
                <c:extLst>
                  <c:ext xmlns:c16="http://schemas.microsoft.com/office/drawing/2014/chart" uri="{C3380CC4-5D6E-409C-BE32-E72D297353CC}">
                    <c16:uniqueId val="{00000006-AB0F-4A54-A08C-37A034A224C2}"/>
                  </c:ext>
                </c:extLst>
              </c15:ser>
            </c15:filteredLineSeries>
            <c15:filteredLineSeries>
              <c15:ser>
                <c:idx val="3"/>
                <c:order val="5"/>
                <c:tx>
                  <c:v>LE(females)</c:v>
                </c:tx>
                <c:spPr>
                  <a:ln w="19050" cap="rnd">
                    <a:solidFill>
                      <a:schemeClr val="accent4"/>
                    </a:solidFill>
                    <a:round/>
                  </a:ln>
                  <a:effectLst/>
                </c:spPr>
                <c:marker>
                  <c:symbol val="circle"/>
                  <c:size val="5"/>
                  <c:spPr>
                    <a:solidFill>
                      <a:schemeClr val="accent4"/>
                    </a:solidFill>
                    <a:ln w="9525">
                      <a:solidFill>
                        <a:schemeClr val="accent4"/>
                      </a:solidFill>
                    </a:ln>
                    <a:effectLst/>
                  </c:spPr>
                </c:marker>
                <c:val>
                  <c:numRef>
                    <c:extLst xmlns:c15="http://schemas.microsoft.com/office/drawing/2012/chart">
                      <c:ext xmlns:c15="http://schemas.microsoft.com/office/drawing/2012/chart" uri="{02D57815-91ED-43cb-92C2-25804820EDAC}">
                        <c15:formulaRef>
                          <c15:sqref>'Figure1a Data'!$F$18:$F$26</c15:sqref>
                        </c15:formulaRef>
                      </c:ext>
                    </c:extLst>
                    <c:numCache>
                      <c:formatCode>0.0</c:formatCode>
                      <c:ptCount val="9"/>
                      <c:pt idx="0">
                        <c:v>80.601259999999996</c:v>
                      </c:pt>
                      <c:pt idx="1">
                        <c:v>80.742440000000002</c:v>
                      </c:pt>
                      <c:pt idx="2">
                        <c:v>80.896010000000004</c:v>
                      </c:pt>
                      <c:pt idx="3">
                        <c:v>81.073030000000003</c:v>
                      </c:pt>
                      <c:pt idx="4">
                        <c:v>81.132639999999995</c:v>
                      </c:pt>
                      <c:pt idx="5">
                        <c:v>81.140950000000004</c:v>
                      </c:pt>
                      <c:pt idx="6">
                        <c:v>81.075770000000006</c:v>
                      </c:pt>
                      <c:pt idx="7">
                        <c:v>81.081810000000004</c:v>
                      </c:pt>
                      <c:pt idx="8">
                        <c:v>81.138390000000001</c:v>
                      </c:pt>
                    </c:numCache>
                  </c:numRef>
                </c:val>
                <c:smooth val="0"/>
                <c:extLst xmlns:c15="http://schemas.microsoft.com/office/drawing/2012/chart">
                  <c:ext xmlns:c16="http://schemas.microsoft.com/office/drawing/2014/chart" uri="{C3380CC4-5D6E-409C-BE32-E72D297353CC}">
                    <c16:uniqueId val="{00000007-AB0F-4A54-A08C-37A034A224C2}"/>
                  </c:ext>
                </c:extLst>
              </c15:ser>
            </c15:filteredLineSeries>
          </c:ext>
        </c:extLst>
      </c:lineChart>
      <c:catAx>
        <c:axId val="66982368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9824664"/>
        <c:crosses val="autoZero"/>
        <c:auto val="1"/>
        <c:lblAlgn val="ctr"/>
        <c:lblOffset val="100"/>
        <c:noMultiLvlLbl val="0"/>
      </c:catAx>
      <c:valAx>
        <c:axId val="669824664"/>
        <c:scaling>
          <c:orientation val="minMax"/>
          <c:min val="60"/>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Healthy life expectancy at birth (years)</a:t>
                </a:r>
              </a:p>
            </c:rich>
          </c:tx>
          <c:layout>
            <c:manualLayout>
              <c:xMode val="edge"/>
              <c:yMode val="edge"/>
              <c:x val="8.4361664300642899E-3"/>
              <c:y val="0.2779853690182648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9823680"/>
        <c:crosses val="autoZero"/>
        <c:crossBetween val="midCat"/>
      </c:val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Healthy life expectancy at birth by SIMD decile, 2017-2019, males</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640725849383102"/>
          <c:y val="8.1712281052509911E-2"/>
          <c:w val="0.86212038303693583"/>
          <c:h val="0.79329138918487496"/>
        </c:manualLayout>
      </c:layout>
      <c:lineChart>
        <c:grouping val="standard"/>
        <c:varyColors val="0"/>
        <c:ser>
          <c:idx val="0"/>
          <c:order val="0"/>
          <c:spPr>
            <a:ln w="28575" cap="rnd">
              <a:noFill/>
              <a:round/>
            </a:ln>
            <a:effectLst/>
          </c:spPr>
          <c:marker>
            <c:symbol val="circle"/>
            <c:size val="11"/>
            <c:spPr>
              <a:solidFill>
                <a:srgbClr val="6466AE"/>
              </a:solidFill>
              <a:ln w="9525">
                <a:noFill/>
              </a:ln>
              <a:effectLst/>
            </c:spPr>
          </c:marker>
          <c:dPt>
            <c:idx val="0"/>
            <c:marker>
              <c:symbol val="circle"/>
              <c:size val="11"/>
              <c:spPr>
                <a:solidFill>
                  <a:srgbClr val="6466AE"/>
                </a:solidFill>
                <a:ln w="9525">
                  <a:noFill/>
                </a:ln>
                <a:effectLst/>
              </c:spPr>
            </c:marker>
            <c:bubble3D val="0"/>
            <c:spPr>
              <a:ln w="28575" cap="rnd">
                <a:noFill/>
                <a:round/>
              </a:ln>
              <a:effectLst/>
            </c:spPr>
            <c:extLst>
              <c:ext xmlns:c16="http://schemas.microsoft.com/office/drawing/2014/chart" uri="{C3380CC4-5D6E-409C-BE32-E72D297353CC}">
                <c16:uniqueId val="{00000001-223A-46D1-AFEA-667AD299C0AC}"/>
              </c:ext>
            </c:extLst>
          </c:dPt>
          <c:dPt>
            <c:idx val="9"/>
            <c:marker>
              <c:symbol val="circle"/>
              <c:size val="11"/>
              <c:spPr>
                <a:solidFill>
                  <a:srgbClr val="6466AE"/>
                </a:solidFill>
                <a:ln w="9525">
                  <a:noFill/>
                </a:ln>
                <a:effectLst/>
              </c:spPr>
            </c:marker>
            <c:bubble3D val="0"/>
            <c:spPr>
              <a:ln w="28575" cap="rnd">
                <a:noFill/>
                <a:round/>
              </a:ln>
              <a:effectLst/>
            </c:spPr>
            <c:extLst>
              <c:ext xmlns:c16="http://schemas.microsoft.com/office/drawing/2014/chart" uri="{C3380CC4-5D6E-409C-BE32-E72D297353CC}">
                <c16:uniqueId val="{00000003-223A-46D1-AFEA-667AD299C0A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1"/>
            <c:plus>
              <c:numRef>
                <c:f>'Figure6 Data'!$F$7:$F$16</c:f>
                <c:numCache>
                  <c:formatCode>General</c:formatCode>
                  <c:ptCount val="10"/>
                  <c:pt idx="0">
                    <c:v>1.6489499999999992</c:v>
                  </c:pt>
                  <c:pt idx="1">
                    <c:v>1.4241499999999974</c:v>
                  </c:pt>
                  <c:pt idx="2">
                    <c:v>1.3278700000000008</c:v>
                  </c:pt>
                  <c:pt idx="3">
                    <c:v>1.2647549999999974</c:v>
                  </c:pt>
                  <c:pt idx="4">
                    <c:v>1.3762100000000004</c:v>
                  </c:pt>
                  <c:pt idx="5">
                    <c:v>1.1773700000000034</c:v>
                  </c:pt>
                  <c:pt idx="6">
                    <c:v>1.1891449999999963</c:v>
                  </c:pt>
                  <c:pt idx="7">
                    <c:v>1.1421550000000025</c:v>
                  </c:pt>
                  <c:pt idx="8">
                    <c:v>1.248775000000002</c:v>
                  </c:pt>
                  <c:pt idx="9">
                    <c:v>1.3465849999999975</c:v>
                  </c:pt>
                </c:numCache>
              </c:numRef>
            </c:plus>
            <c:minus>
              <c:numRef>
                <c:f>'Figure6 Data'!$F$7:$F$16</c:f>
                <c:numCache>
                  <c:formatCode>General</c:formatCode>
                  <c:ptCount val="10"/>
                  <c:pt idx="0">
                    <c:v>1.6489499999999992</c:v>
                  </c:pt>
                  <c:pt idx="1">
                    <c:v>1.4241499999999974</c:v>
                  </c:pt>
                  <c:pt idx="2">
                    <c:v>1.3278700000000008</c:v>
                  </c:pt>
                  <c:pt idx="3">
                    <c:v>1.2647549999999974</c:v>
                  </c:pt>
                  <c:pt idx="4">
                    <c:v>1.3762100000000004</c:v>
                  </c:pt>
                  <c:pt idx="5">
                    <c:v>1.1773700000000034</c:v>
                  </c:pt>
                  <c:pt idx="6">
                    <c:v>1.1891449999999963</c:v>
                  </c:pt>
                  <c:pt idx="7">
                    <c:v>1.1421550000000025</c:v>
                  </c:pt>
                  <c:pt idx="8">
                    <c:v>1.248775000000002</c:v>
                  </c:pt>
                  <c:pt idx="9">
                    <c:v>1.3465849999999975</c:v>
                  </c:pt>
                </c:numCache>
              </c:numRef>
            </c:minus>
            <c:spPr>
              <a:noFill/>
              <a:ln w="152400" cap="flat" cmpd="sng" algn="ctr">
                <a:solidFill>
                  <a:srgbClr val="B2B2D6"/>
                </a:solidFill>
                <a:round/>
              </a:ln>
              <a:effectLst/>
            </c:spPr>
          </c:errBars>
          <c:cat>
            <c:strRef>
              <c:f>'Figure6 Data'!$B$7:$B$16</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'Figure6 Data'!$C$7:$C$16</c:f>
              <c:numCache>
                <c:formatCode>0.0</c:formatCode>
                <c:ptCount val="10"/>
                <c:pt idx="0">
                  <c:v>47.028970000000001</c:v>
                </c:pt>
                <c:pt idx="1">
                  <c:v>53.09948</c:v>
                </c:pt>
                <c:pt idx="2">
                  <c:v>56.400840000000002</c:v>
                </c:pt>
                <c:pt idx="3">
                  <c:v>59.830280000000002</c:v>
                </c:pt>
                <c:pt idx="4">
                  <c:v>61.582830000000001</c:v>
                </c:pt>
                <c:pt idx="5">
                  <c:v>65.330600000000004</c:v>
                </c:pt>
                <c:pt idx="6">
                  <c:v>65.49485</c:v>
                </c:pt>
                <c:pt idx="7">
                  <c:v>68.298500000000004</c:v>
                </c:pt>
                <c:pt idx="8">
                  <c:v>69.973640000000003</c:v>
                </c:pt>
                <c:pt idx="9">
                  <c:v>72.111440000000002</c:v>
                </c:pt>
              </c:numCache>
            </c:numRef>
          </c:val>
          <c:smooth val="0"/>
          <c:extLst>
            <c:ext xmlns:c16="http://schemas.microsoft.com/office/drawing/2014/chart" uri="{C3380CC4-5D6E-409C-BE32-E72D297353CC}">
              <c16:uniqueId val="{00000008-223A-46D1-AFEA-667AD299C0AC}"/>
            </c:ext>
          </c:extLst>
        </c:ser>
        <c:dLbls>
          <c:dLblPos val="t"/>
          <c:showLegendKey val="0"/>
          <c:showVal val="1"/>
          <c:showCatName val="0"/>
          <c:showSerName val="0"/>
          <c:showPercent val="0"/>
          <c:showBubbleSize val="0"/>
        </c:dLbls>
        <c:marker val="1"/>
        <c:smooth val="0"/>
        <c:axId val="734588824"/>
        <c:axId val="734586200"/>
      </c:lineChart>
      <c:catAx>
        <c:axId val="7345888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34586200"/>
        <c:crosses val="autoZero"/>
        <c:auto val="1"/>
        <c:lblAlgn val="ctr"/>
        <c:lblOffset val="100"/>
        <c:tickMarkSkip val="1"/>
        <c:noMultiLvlLbl val="0"/>
      </c:catAx>
      <c:valAx>
        <c:axId val="734586200"/>
        <c:scaling>
          <c:orientation val="minMax"/>
          <c:max val="75"/>
          <c:min val="40"/>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Healhty life expectancy at birth (years)</a:t>
                </a:r>
              </a:p>
            </c:rich>
          </c:tx>
          <c:layout>
            <c:manualLayout>
              <c:xMode val="edge"/>
              <c:yMode val="edge"/>
              <c:x val="1.9716492233048132E-2"/>
              <c:y val="0.23462824927393303"/>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3458882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Healthy life expectancy at birth by SIMD decile, 2017-2019, females</a:t>
            </a:r>
          </a:p>
        </c:rich>
      </c:tx>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640725849383102"/>
          <c:y val="8.1712281052509911E-2"/>
          <c:w val="0.86494377112759024"/>
          <c:h val="0.79955558015794181"/>
        </c:manualLayout>
      </c:layout>
      <c:lineChart>
        <c:grouping val="standard"/>
        <c:varyColors val="0"/>
        <c:ser>
          <c:idx val="0"/>
          <c:order val="0"/>
          <c:spPr>
            <a:ln w="25400" cap="rnd">
              <a:noFill/>
              <a:round/>
            </a:ln>
            <a:effectLst/>
          </c:spPr>
          <c:marker>
            <c:symbol val="circle"/>
            <c:size val="11"/>
            <c:spPr>
              <a:solidFill>
                <a:srgbClr val="6466AE"/>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errBars>
            <c:errDir val="y"/>
            <c:errBarType val="both"/>
            <c:errValType val="cust"/>
            <c:noEndCap val="1"/>
            <c:plus>
              <c:numRef>
                <c:f>'Figure6 Data'!$F$7:$F$16</c:f>
                <c:numCache>
                  <c:formatCode>General</c:formatCode>
                  <c:ptCount val="10"/>
                  <c:pt idx="0">
                    <c:v>1.6489499999999992</c:v>
                  </c:pt>
                  <c:pt idx="1">
                    <c:v>1.4241499999999974</c:v>
                  </c:pt>
                  <c:pt idx="2">
                    <c:v>1.3278700000000008</c:v>
                  </c:pt>
                  <c:pt idx="3">
                    <c:v>1.2647549999999974</c:v>
                  </c:pt>
                  <c:pt idx="4">
                    <c:v>1.3762100000000004</c:v>
                  </c:pt>
                  <c:pt idx="5">
                    <c:v>1.1773700000000034</c:v>
                  </c:pt>
                  <c:pt idx="6">
                    <c:v>1.1891449999999963</c:v>
                  </c:pt>
                  <c:pt idx="7">
                    <c:v>1.1421550000000025</c:v>
                  </c:pt>
                  <c:pt idx="8">
                    <c:v>1.248775000000002</c:v>
                  </c:pt>
                  <c:pt idx="9">
                    <c:v>1.3465849999999975</c:v>
                  </c:pt>
                </c:numCache>
              </c:numRef>
            </c:plus>
            <c:minus>
              <c:numRef>
                <c:f>'Figure6 Data'!$F$7:$F$16</c:f>
                <c:numCache>
                  <c:formatCode>General</c:formatCode>
                  <c:ptCount val="10"/>
                  <c:pt idx="0">
                    <c:v>1.6489499999999992</c:v>
                  </c:pt>
                  <c:pt idx="1">
                    <c:v>1.4241499999999974</c:v>
                  </c:pt>
                  <c:pt idx="2">
                    <c:v>1.3278700000000008</c:v>
                  </c:pt>
                  <c:pt idx="3">
                    <c:v>1.2647549999999974</c:v>
                  </c:pt>
                  <c:pt idx="4">
                    <c:v>1.3762100000000004</c:v>
                  </c:pt>
                  <c:pt idx="5">
                    <c:v>1.1773700000000034</c:v>
                  </c:pt>
                  <c:pt idx="6">
                    <c:v>1.1891449999999963</c:v>
                  </c:pt>
                  <c:pt idx="7">
                    <c:v>1.1421550000000025</c:v>
                  </c:pt>
                  <c:pt idx="8">
                    <c:v>1.248775000000002</c:v>
                  </c:pt>
                  <c:pt idx="9">
                    <c:v>1.3465849999999975</c:v>
                  </c:pt>
                </c:numCache>
              </c:numRef>
            </c:minus>
            <c:spPr>
              <a:noFill/>
              <a:ln w="152400" cap="flat" cmpd="sng" algn="ctr">
                <a:solidFill>
                  <a:srgbClr val="B2B2D6"/>
                </a:solidFill>
                <a:round/>
              </a:ln>
              <a:effectLst/>
            </c:spPr>
          </c:errBars>
          <c:cat>
            <c:strRef>
              <c:f>'Figure6 Data'!$B$18:$B$27</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'Figure6 Data'!$C$18:$C$27</c:f>
              <c:numCache>
                <c:formatCode>0.0</c:formatCode>
                <c:ptCount val="10"/>
                <c:pt idx="0">
                  <c:v>50.093789999999998</c:v>
                </c:pt>
                <c:pt idx="1">
                  <c:v>54.529879999999999</c:v>
                </c:pt>
                <c:pt idx="2">
                  <c:v>55.379759999999997</c:v>
                </c:pt>
                <c:pt idx="3">
                  <c:v>59.76379</c:v>
                </c:pt>
                <c:pt idx="4">
                  <c:v>61.16442</c:v>
                </c:pt>
                <c:pt idx="5">
                  <c:v>64.281000000000006</c:v>
                </c:pt>
                <c:pt idx="6">
                  <c:v>64.645200000000003</c:v>
                </c:pt>
                <c:pt idx="7">
                  <c:v>68.292619999999999</c:v>
                </c:pt>
                <c:pt idx="8">
                  <c:v>70.042879999999997</c:v>
                </c:pt>
                <c:pt idx="9">
                  <c:v>71.568060000000003</c:v>
                </c:pt>
              </c:numCache>
            </c:numRef>
          </c:val>
          <c:smooth val="0"/>
          <c:extLst>
            <c:ext xmlns:c16="http://schemas.microsoft.com/office/drawing/2014/chart" uri="{C3380CC4-5D6E-409C-BE32-E72D297353CC}">
              <c16:uniqueId val="{00000004-20CD-4539-A72F-287182A7342F}"/>
            </c:ext>
          </c:extLst>
        </c:ser>
        <c:dLbls>
          <c:dLblPos val="r"/>
          <c:showLegendKey val="0"/>
          <c:showVal val="1"/>
          <c:showCatName val="0"/>
          <c:showSerName val="0"/>
          <c:showPercent val="0"/>
          <c:showBubbleSize val="0"/>
        </c:dLbls>
        <c:marker val="1"/>
        <c:smooth val="0"/>
        <c:axId val="734588824"/>
        <c:axId val="734586200"/>
      </c:lineChart>
      <c:catAx>
        <c:axId val="7345888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34586200"/>
        <c:crosses val="autoZero"/>
        <c:auto val="1"/>
        <c:lblAlgn val="ctr"/>
        <c:lblOffset val="100"/>
        <c:tickMarkSkip val="1"/>
        <c:noMultiLvlLbl val="0"/>
      </c:catAx>
      <c:valAx>
        <c:axId val="734586200"/>
        <c:scaling>
          <c:orientation val="minMax"/>
          <c:max val="75"/>
          <c:min val="40"/>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Healhty life expectancy at birth (years)</a:t>
                </a:r>
              </a:p>
            </c:rich>
          </c:tx>
          <c:layout>
            <c:manualLayout>
              <c:xMode val="edge"/>
              <c:yMode val="edge"/>
              <c:x val="1.6992167996848363E-2"/>
              <c:y val="0.23462824927393303"/>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34588824"/>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t>Healthy life expectancy at birth by urban rural classification 2017-2019, males </a:t>
            </a:r>
          </a:p>
        </c:rich>
      </c:tx>
      <c:layout>
        <c:manualLayout>
          <c:xMode val="edge"/>
          <c:yMode val="edge"/>
          <c:x val="0.13787465940054497"/>
          <c:y val="8.350730688935281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4648800420905316E-2"/>
          <c:y val="8.9144406981196814E-2"/>
          <c:w val="0.87127133543192714"/>
          <c:h val="0.76336464867696385"/>
        </c:manualLayout>
      </c:layout>
      <c:lineChart>
        <c:grouping val="standard"/>
        <c:varyColors val="0"/>
        <c:ser>
          <c:idx val="0"/>
          <c:order val="0"/>
          <c:tx>
            <c:v>Urban Rural Classification</c:v>
          </c:tx>
          <c:spPr>
            <a:ln w="25400" cap="rnd">
              <a:noFill/>
              <a:round/>
            </a:ln>
            <a:effectLst/>
          </c:spPr>
          <c:marker>
            <c:symbol val="circle"/>
            <c:size val="11"/>
            <c:spPr>
              <a:solidFill>
                <a:srgbClr val="6466AE"/>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1"/>
            <c:plus>
              <c:numRef>
                <c:f>'Figure7 Data'!$C$49:$C$54</c:f>
                <c:numCache>
                  <c:formatCode>General</c:formatCode>
                  <c:ptCount val="6"/>
                  <c:pt idx="0">
                    <c:v>1</c:v>
                  </c:pt>
                  <c:pt idx="1">
                    <c:v>1.5</c:v>
                  </c:pt>
                  <c:pt idx="2">
                    <c:v>1.2</c:v>
                  </c:pt>
                  <c:pt idx="3">
                    <c:v>1.8</c:v>
                  </c:pt>
                  <c:pt idx="4">
                    <c:v>0.9</c:v>
                  </c:pt>
                  <c:pt idx="5">
                    <c:v>0.6</c:v>
                  </c:pt>
                </c:numCache>
              </c:numRef>
            </c:plus>
            <c:minus>
              <c:numRef>
                <c:f>'Figure7 Data'!$C$49:$C$54</c:f>
                <c:numCache>
                  <c:formatCode>General</c:formatCode>
                  <c:ptCount val="6"/>
                  <c:pt idx="0">
                    <c:v>1</c:v>
                  </c:pt>
                  <c:pt idx="1">
                    <c:v>1.5</c:v>
                  </c:pt>
                  <c:pt idx="2">
                    <c:v>1.2</c:v>
                  </c:pt>
                  <c:pt idx="3">
                    <c:v>1.8</c:v>
                  </c:pt>
                  <c:pt idx="4">
                    <c:v>0.9</c:v>
                  </c:pt>
                  <c:pt idx="5">
                    <c:v>0.6</c:v>
                  </c:pt>
                </c:numCache>
              </c:numRef>
            </c:minus>
            <c:spPr>
              <a:noFill/>
              <a:ln w="152400" cap="flat" cmpd="sng" algn="ctr">
                <a:solidFill>
                  <a:srgbClr val="B2B2D6">
                    <a:alpha val="97000"/>
                  </a:srgbClr>
                </a:solidFill>
                <a:round/>
              </a:ln>
              <a:effectLst/>
            </c:spPr>
          </c:errBars>
          <c:cat>
            <c:strRef>
              <c:f>'Figure7 Data'!$A$49:$A$54</c:f>
              <c:strCache>
                <c:ptCount val="6"/>
                <c:pt idx="0">
                  <c:v>Acessbile rural </c:v>
                </c:pt>
                <c:pt idx="1">
                  <c:v>Remote rural</c:v>
                </c:pt>
                <c:pt idx="2">
                  <c:v>Accessible small towns</c:v>
                </c:pt>
                <c:pt idx="3">
                  <c:v>Remote small towns</c:v>
                </c:pt>
                <c:pt idx="4">
                  <c:v>Large Urban Areas</c:v>
                </c:pt>
                <c:pt idx="5">
                  <c:v>Other Urban Areas</c:v>
                </c:pt>
              </c:strCache>
            </c:strRef>
          </c:cat>
          <c:val>
            <c:numRef>
              <c:f>'Figure7 Data'!$B$49:$B$54</c:f>
              <c:numCache>
                <c:formatCode>0.0</c:formatCode>
                <c:ptCount val="6"/>
                <c:pt idx="0">
                  <c:v>66.026759999999996</c:v>
                </c:pt>
                <c:pt idx="1">
                  <c:v>65.532939999999996</c:v>
                </c:pt>
                <c:pt idx="2">
                  <c:v>64.084220000000002</c:v>
                </c:pt>
                <c:pt idx="3">
                  <c:v>62.34834</c:v>
                </c:pt>
                <c:pt idx="4">
                  <c:v>60.411459999999998</c:v>
                </c:pt>
                <c:pt idx="5">
                  <c:v>59.995440000000002</c:v>
                </c:pt>
              </c:numCache>
            </c:numRef>
          </c:val>
          <c:smooth val="0"/>
          <c:extLst>
            <c:ext xmlns:c16="http://schemas.microsoft.com/office/drawing/2014/chart" uri="{C3380CC4-5D6E-409C-BE32-E72D297353CC}">
              <c16:uniqueId val="{00000016-EEF9-427C-A15C-1F1ADADDB369}"/>
            </c:ext>
          </c:extLst>
        </c:ser>
        <c:dLbls>
          <c:showLegendKey val="0"/>
          <c:showVal val="1"/>
          <c:showCatName val="0"/>
          <c:showSerName val="0"/>
          <c:showPercent val="0"/>
          <c:showBubbleSize val="0"/>
        </c:dLbls>
        <c:marker val="1"/>
        <c:smooth val="0"/>
        <c:axId val="533722736"/>
        <c:axId val="533728640"/>
      </c:lineChart>
      <c:catAx>
        <c:axId val="533722736"/>
        <c:scaling>
          <c:orientation val="minMax"/>
        </c:scaling>
        <c:delete val="0"/>
        <c:axPos val="b"/>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3728640"/>
        <c:crosses val="autoZero"/>
        <c:auto val="1"/>
        <c:lblAlgn val="ctr"/>
        <c:lblOffset val="100"/>
        <c:noMultiLvlLbl val="0"/>
      </c:catAx>
      <c:valAx>
        <c:axId val="533728640"/>
        <c:scaling>
          <c:orientation val="minMax"/>
          <c:max val="70"/>
          <c:min val="55"/>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a:t>Healthy life expectancy at birth (years)</a:t>
                </a:r>
              </a:p>
            </c:rich>
          </c:tx>
          <c:layout>
            <c:manualLayout>
              <c:xMode val="edge"/>
              <c:yMode val="edge"/>
              <c:x val="1.9063828765216083E-2"/>
              <c:y val="0.1992650904480666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37227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t>Healthy life expectancy at birth by urban rural classification 2017-2019, females </a:t>
            </a:r>
          </a:p>
        </c:rich>
      </c:tx>
      <c:layout>
        <c:manualLayout>
          <c:xMode val="edge"/>
          <c:yMode val="edge"/>
          <c:x val="0.13787465940054497"/>
          <c:y val="8.350730688935281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4648800420905316E-2"/>
          <c:y val="8.9144406981196814E-2"/>
          <c:w val="0.87127133543192714"/>
          <c:h val="0.76336464867696385"/>
        </c:manualLayout>
      </c:layout>
      <c:lineChart>
        <c:grouping val="standard"/>
        <c:varyColors val="0"/>
        <c:ser>
          <c:idx val="0"/>
          <c:order val="0"/>
          <c:spPr>
            <a:ln w="25400" cap="rnd">
              <a:noFill/>
              <a:round/>
            </a:ln>
            <a:effectLst/>
          </c:spPr>
          <c:marker>
            <c:symbol val="circle"/>
            <c:size val="11"/>
            <c:spPr>
              <a:solidFill>
                <a:srgbClr val="6466AE"/>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1"/>
            <c:plus>
              <c:numRef>
                <c:f>'Figure7 Data'!$C$56:$C$61</c:f>
                <c:numCache>
                  <c:formatCode>General</c:formatCode>
                  <c:ptCount val="6"/>
                  <c:pt idx="0">
                    <c:v>1.2</c:v>
                  </c:pt>
                  <c:pt idx="1">
                    <c:v>2</c:v>
                  </c:pt>
                  <c:pt idx="2">
                    <c:v>2</c:v>
                  </c:pt>
                  <c:pt idx="3">
                    <c:v>1.5</c:v>
                  </c:pt>
                  <c:pt idx="4">
                    <c:v>0.9</c:v>
                  </c:pt>
                  <c:pt idx="5">
                    <c:v>0.7</c:v>
                  </c:pt>
                </c:numCache>
              </c:numRef>
            </c:plus>
            <c:minus>
              <c:numRef>
                <c:f>'Figure7 Data'!$C$56:$C$61</c:f>
                <c:numCache>
                  <c:formatCode>General</c:formatCode>
                  <c:ptCount val="6"/>
                  <c:pt idx="0">
                    <c:v>1.2</c:v>
                  </c:pt>
                  <c:pt idx="1">
                    <c:v>2</c:v>
                  </c:pt>
                  <c:pt idx="2">
                    <c:v>2</c:v>
                  </c:pt>
                  <c:pt idx="3">
                    <c:v>1.5</c:v>
                  </c:pt>
                  <c:pt idx="4">
                    <c:v>0.9</c:v>
                  </c:pt>
                  <c:pt idx="5">
                    <c:v>0.7</c:v>
                  </c:pt>
                </c:numCache>
              </c:numRef>
            </c:minus>
            <c:spPr>
              <a:noFill/>
              <a:ln w="152400" cap="flat" cmpd="sng" algn="ctr">
                <a:solidFill>
                  <a:srgbClr val="B2B2D6"/>
                </a:solidFill>
                <a:round/>
              </a:ln>
              <a:effectLst/>
            </c:spPr>
          </c:errBars>
          <c:cat>
            <c:strRef>
              <c:f>'Figure7 Data'!$A$56:$A$61</c:f>
              <c:strCache>
                <c:ptCount val="6"/>
                <c:pt idx="0">
                  <c:v>Acessbile rural </c:v>
                </c:pt>
                <c:pt idx="1">
                  <c:v>Remote rural</c:v>
                </c:pt>
                <c:pt idx="2">
                  <c:v>Remote small towns</c:v>
                </c:pt>
                <c:pt idx="3">
                  <c:v>Accessible small towns</c:v>
                </c:pt>
                <c:pt idx="4">
                  <c:v>Large Urban Areas</c:v>
                </c:pt>
                <c:pt idx="5">
                  <c:v>Other Urban Areas</c:v>
                </c:pt>
              </c:strCache>
            </c:strRef>
          </c:cat>
          <c:val>
            <c:numRef>
              <c:f>'Figure7 Data'!$B$56:$B$61</c:f>
              <c:numCache>
                <c:formatCode>0.0</c:formatCode>
                <c:ptCount val="6"/>
                <c:pt idx="0">
                  <c:v>65.769880000000001</c:v>
                </c:pt>
                <c:pt idx="1">
                  <c:v>63.780560000000001</c:v>
                </c:pt>
                <c:pt idx="2">
                  <c:v>63.550339999999998</c:v>
                </c:pt>
                <c:pt idx="3">
                  <c:v>62.585729999999998</c:v>
                </c:pt>
                <c:pt idx="4">
                  <c:v>61.448909999999998</c:v>
                </c:pt>
                <c:pt idx="5">
                  <c:v>60.29204</c:v>
                </c:pt>
              </c:numCache>
            </c:numRef>
          </c:val>
          <c:smooth val="0"/>
          <c:extLst>
            <c:ext xmlns:c16="http://schemas.microsoft.com/office/drawing/2014/chart" uri="{C3380CC4-5D6E-409C-BE32-E72D297353CC}">
              <c16:uniqueId val="{0000000C-EE99-4A24-A852-088D1FB983EE}"/>
            </c:ext>
          </c:extLst>
        </c:ser>
        <c:dLbls>
          <c:showLegendKey val="0"/>
          <c:showVal val="1"/>
          <c:showCatName val="0"/>
          <c:showSerName val="0"/>
          <c:showPercent val="0"/>
          <c:showBubbleSize val="0"/>
        </c:dLbls>
        <c:marker val="1"/>
        <c:smooth val="0"/>
        <c:axId val="533722736"/>
        <c:axId val="533728640"/>
      </c:lineChart>
      <c:catAx>
        <c:axId val="533722736"/>
        <c:scaling>
          <c:orientation val="minMax"/>
        </c:scaling>
        <c:delete val="0"/>
        <c:axPos val="b"/>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3728640"/>
        <c:crosses val="autoZero"/>
        <c:auto val="1"/>
        <c:lblAlgn val="ctr"/>
        <c:lblOffset val="100"/>
        <c:noMultiLvlLbl val="0"/>
      </c:catAx>
      <c:valAx>
        <c:axId val="533728640"/>
        <c:scaling>
          <c:orientation val="minMax"/>
          <c:min val="55"/>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a:t>Healthy life expectancy at birth (years)</a:t>
                </a:r>
              </a:p>
            </c:rich>
          </c:tx>
          <c:layout>
            <c:manualLayout>
              <c:xMode val="edge"/>
              <c:yMode val="edge"/>
              <c:x val="1.9063828765216083E-2"/>
              <c:y val="0.1992650904480666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37227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t>Healthy life expectancy at 65, Scotland,</a:t>
            </a:r>
            <a:r>
              <a:rPr lang="en-US" sz="1400" b="1" baseline="0"/>
              <a:t> 2017-2019</a:t>
            </a:r>
            <a:endParaRPr lang="en-US" sz="1400" b="1"/>
          </a:p>
        </c:rich>
      </c:tx>
      <c:layout>
        <c:manualLayout>
          <c:xMode val="edge"/>
          <c:yMode val="edge"/>
          <c:x val="0.25525855267991743"/>
          <c:y val="1.251184890152698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152108961160918E-2"/>
          <c:y val="0.13159197514312684"/>
          <c:w val="0.84664851433906962"/>
          <c:h val="0.80459447570673492"/>
        </c:manualLayout>
      </c:layout>
      <c:areaChart>
        <c:grouping val="standard"/>
        <c:varyColors val="0"/>
        <c:ser>
          <c:idx val="7"/>
          <c:order val="0"/>
          <c:tx>
            <c:v>females(UCI)</c:v>
          </c:tx>
          <c:spPr>
            <a:solidFill>
              <a:srgbClr val="B2B2D6">
                <a:alpha val="20000"/>
              </a:srgbClr>
            </a:solidFill>
            <a:ln>
              <a:noFill/>
            </a:ln>
            <a:effectLst/>
          </c:spPr>
          <c:val>
            <c:numRef>
              <c:f>'Figure1b Data'!$E$18:$E$26</c:f>
              <c:numCache>
                <c:formatCode>0.0</c:formatCode>
                <c:ptCount val="9"/>
                <c:pt idx="0">
                  <c:v>10.83587</c:v>
                </c:pt>
                <c:pt idx="1">
                  <c:v>10.74855</c:v>
                </c:pt>
                <c:pt idx="2">
                  <c:v>11.20922</c:v>
                </c:pt>
                <c:pt idx="3">
                  <c:v>11.004659999999999</c:v>
                </c:pt>
                <c:pt idx="4">
                  <c:v>11.05776</c:v>
                </c:pt>
                <c:pt idx="5">
                  <c:v>11.169309999999999</c:v>
                </c:pt>
                <c:pt idx="6">
                  <c:v>11.049099999999999</c:v>
                </c:pt>
                <c:pt idx="7">
                  <c:v>11.11342</c:v>
                </c:pt>
                <c:pt idx="8">
                  <c:v>10.99705</c:v>
                </c:pt>
              </c:numCache>
            </c:numRef>
          </c:val>
          <c:extLst>
            <c:ext xmlns:c16="http://schemas.microsoft.com/office/drawing/2014/chart" uri="{C3380CC4-5D6E-409C-BE32-E72D297353CC}">
              <c16:uniqueId val="{00000000-57E7-4747-A110-782DAC9F031B}"/>
            </c:ext>
          </c:extLst>
        </c:ser>
        <c:ser>
          <c:idx val="6"/>
          <c:order val="1"/>
          <c:tx>
            <c:v>females(LCI)</c:v>
          </c:tx>
          <c:spPr>
            <a:solidFill>
              <a:schemeClr val="bg1"/>
            </a:solidFill>
            <a:ln>
              <a:solidFill>
                <a:schemeClr val="bg1"/>
              </a:solidFill>
            </a:ln>
            <a:effectLst/>
          </c:spPr>
          <c:val>
            <c:numRef>
              <c:f>'Figure1b Data'!$D$18:$D$26</c:f>
              <c:numCache>
                <c:formatCode>0.0</c:formatCode>
                <c:ptCount val="9"/>
                <c:pt idx="0">
                  <c:v>10.3108</c:v>
                </c:pt>
                <c:pt idx="1">
                  <c:v>10.17534</c:v>
                </c:pt>
                <c:pt idx="2">
                  <c:v>10.58825</c:v>
                </c:pt>
                <c:pt idx="3">
                  <c:v>10.39329</c:v>
                </c:pt>
                <c:pt idx="4">
                  <c:v>10.420529999999999</c:v>
                </c:pt>
                <c:pt idx="5">
                  <c:v>10.50187</c:v>
                </c:pt>
                <c:pt idx="6">
                  <c:v>10.374829999999999</c:v>
                </c:pt>
                <c:pt idx="7">
                  <c:v>10.475379999999999</c:v>
                </c:pt>
                <c:pt idx="8">
                  <c:v>10.382400000000001</c:v>
                </c:pt>
              </c:numCache>
            </c:numRef>
          </c:val>
          <c:extLst>
            <c:ext xmlns:c16="http://schemas.microsoft.com/office/drawing/2014/chart" uri="{C3380CC4-5D6E-409C-BE32-E72D297353CC}">
              <c16:uniqueId val="{00000001-57E7-4747-A110-782DAC9F031B}"/>
            </c:ext>
          </c:extLst>
        </c:ser>
        <c:ser>
          <c:idx val="5"/>
          <c:order val="2"/>
          <c:tx>
            <c:v>males(UCI)</c:v>
          </c:tx>
          <c:spPr>
            <a:solidFill>
              <a:srgbClr val="B2B2D6">
                <a:alpha val="30000"/>
              </a:srgbClr>
            </a:solidFill>
            <a:ln>
              <a:noFill/>
            </a:ln>
            <a:effectLst>
              <a:outerShdw blurRad="50800" dist="50800" dir="5400000" algn="ctr" rotWithShape="0">
                <a:schemeClr val="bg1">
                  <a:lumMod val="95000"/>
                  <a:alpha val="50000"/>
                </a:schemeClr>
              </a:outerShdw>
            </a:effectLst>
          </c:spPr>
          <c:val>
            <c:numRef>
              <c:f>'Figure1b Data'!$E$6:$E$14</c:f>
              <c:numCache>
                <c:formatCode>0.0</c:formatCode>
                <c:ptCount val="9"/>
                <c:pt idx="0">
                  <c:v>9.5203199999999999</c:v>
                </c:pt>
                <c:pt idx="1">
                  <c:v>9.6019799999999993</c:v>
                </c:pt>
                <c:pt idx="2">
                  <c:v>9.6162500000000009</c:v>
                </c:pt>
                <c:pt idx="3">
                  <c:v>9.9895099999999992</c:v>
                </c:pt>
                <c:pt idx="4">
                  <c:v>10.030670000000001</c:v>
                </c:pt>
                <c:pt idx="5">
                  <c:v>10.26877</c:v>
                </c:pt>
                <c:pt idx="6">
                  <c:v>10.26951</c:v>
                </c:pt>
                <c:pt idx="7">
                  <c:v>10.15536</c:v>
                </c:pt>
                <c:pt idx="8">
                  <c:v>10.16309</c:v>
                </c:pt>
              </c:numCache>
            </c:numRef>
          </c:val>
          <c:extLst>
            <c:ext xmlns:c16="http://schemas.microsoft.com/office/drawing/2014/chart" uri="{C3380CC4-5D6E-409C-BE32-E72D297353CC}">
              <c16:uniqueId val="{00000002-57E7-4747-A110-782DAC9F031B}"/>
            </c:ext>
          </c:extLst>
        </c:ser>
        <c:ser>
          <c:idx val="4"/>
          <c:order val="3"/>
          <c:tx>
            <c:v>males(LCI)</c:v>
          </c:tx>
          <c:spPr>
            <a:solidFill>
              <a:schemeClr val="bg1"/>
            </a:solidFill>
            <a:ln>
              <a:solidFill>
                <a:schemeClr val="bg1"/>
              </a:solidFill>
            </a:ln>
            <a:effectLst>
              <a:outerShdw blurRad="50800" dist="50800" dir="5400000" algn="ctr" rotWithShape="0">
                <a:schemeClr val="bg1"/>
              </a:outerShdw>
            </a:effectLst>
          </c:spPr>
          <c:val>
            <c:numRef>
              <c:f>'Figure1b Data'!$D$6:$D$14</c:f>
              <c:numCache>
                <c:formatCode>0.0</c:formatCode>
                <c:ptCount val="9"/>
                <c:pt idx="0">
                  <c:v>9.0108499999999996</c:v>
                </c:pt>
                <c:pt idx="1">
                  <c:v>9.0403000000000002</c:v>
                </c:pt>
                <c:pt idx="2">
                  <c:v>9.0273099999999999</c:v>
                </c:pt>
                <c:pt idx="3">
                  <c:v>9.3913600000000006</c:v>
                </c:pt>
                <c:pt idx="4">
                  <c:v>9.4335299999999993</c:v>
                </c:pt>
                <c:pt idx="5">
                  <c:v>9.6359200000000005</c:v>
                </c:pt>
                <c:pt idx="6">
                  <c:v>9.6464300000000005</c:v>
                </c:pt>
                <c:pt idx="7">
                  <c:v>9.5713799999999996</c:v>
                </c:pt>
                <c:pt idx="8">
                  <c:v>9.5908599999999993</c:v>
                </c:pt>
              </c:numCache>
            </c:numRef>
          </c:val>
          <c:extLst>
            <c:ext xmlns:c16="http://schemas.microsoft.com/office/drawing/2014/chart" uri="{C3380CC4-5D6E-409C-BE32-E72D297353CC}">
              <c16:uniqueId val="{00000003-57E7-4747-A110-782DAC9F031B}"/>
            </c:ext>
          </c:extLst>
        </c:ser>
        <c:dLbls>
          <c:showLegendKey val="0"/>
          <c:showVal val="0"/>
          <c:showCatName val="0"/>
          <c:showSerName val="0"/>
          <c:showPercent val="0"/>
          <c:showBubbleSize val="0"/>
        </c:dLbls>
        <c:axId val="669823680"/>
        <c:axId val="669824664"/>
      </c:areaChart>
      <c:lineChart>
        <c:grouping val="standard"/>
        <c:varyColors val="0"/>
        <c:ser>
          <c:idx val="1"/>
          <c:order val="6"/>
          <c:tx>
            <c:v>females</c:v>
          </c:tx>
          <c:spPr>
            <a:ln w="38100" cap="rnd">
              <a:solidFill>
                <a:srgbClr val="6466AE"/>
              </a:solidFill>
              <a:round/>
            </a:ln>
            <a:effectLst/>
          </c:spPr>
          <c:marker>
            <c:symbol val="none"/>
          </c:marker>
          <c:dPt>
            <c:idx val="8"/>
            <c:marker>
              <c:symbol val="circle"/>
              <c:size val="10"/>
              <c:spPr>
                <a:solidFill>
                  <a:srgbClr val="6466AE"/>
                </a:solidFill>
                <a:ln w="9525">
                  <a:noFill/>
                </a:ln>
                <a:effectLst/>
              </c:spPr>
            </c:marker>
            <c:bubble3D val="0"/>
            <c:extLst>
              <c:ext xmlns:c16="http://schemas.microsoft.com/office/drawing/2014/chart" uri="{C3380CC4-5D6E-409C-BE32-E72D297353CC}">
                <c16:uniqueId val="{00000004-57E7-4747-A110-782DAC9F031B}"/>
              </c:ext>
            </c:extLst>
          </c:dPt>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7E7-4747-A110-782DAC9F031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'Figure1a Data'!$B$18:$B$26</c:f>
              <c:strCache>
                <c:ptCount val="9"/>
                <c:pt idx="0">
                  <c:v>2009-11</c:v>
                </c:pt>
                <c:pt idx="1">
                  <c:v>2010-12</c:v>
                </c:pt>
                <c:pt idx="2">
                  <c:v>2011-13</c:v>
                </c:pt>
                <c:pt idx="3">
                  <c:v>2012-14</c:v>
                </c:pt>
                <c:pt idx="4">
                  <c:v>2013-15</c:v>
                </c:pt>
                <c:pt idx="5">
                  <c:v>2014-16</c:v>
                </c:pt>
                <c:pt idx="6">
                  <c:v>2015-17</c:v>
                </c:pt>
                <c:pt idx="7">
                  <c:v>2016-18</c:v>
                </c:pt>
                <c:pt idx="8">
                  <c:v>2017-19</c:v>
                </c:pt>
              </c:strCache>
            </c:strRef>
          </c:cat>
          <c:val>
            <c:numRef>
              <c:f>'Figure1b Data'!$C$18:$C$26</c:f>
              <c:numCache>
                <c:formatCode>0.0</c:formatCode>
                <c:ptCount val="9"/>
                <c:pt idx="0">
                  <c:v>10.57333</c:v>
                </c:pt>
                <c:pt idx="1">
                  <c:v>10.46195</c:v>
                </c:pt>
                <c:pt idx="2">
                  <c:v>10.89873</c:v>
                </c:pt>
                <c:pt idx="3">
                  <c:v>10.698980000000001</c:v>
                </c:pt>
                <c:pt idx="4">
                  <c:v>10.739140000000001</c:v>
                </c:pt>
                <c:pt idx="5">
                  <c:v>10.83559</c:v>
                </c:pt>
                <c:pt idx="6">
                  <c:v>10.711970000000001</c:v>
                </c:pt>
                <c:pt idx="7">
                  <c:v>10.7944</c:v>
                </c:pt>
                <c:pt idx="8">
                  <c:v>10.689730000000001</c:v>
                </c:pt>
              </c:numCache>
            </c:numRef>
          </c:val>
          <c:smooth val="0"/>
          <c:extLst>
            <c:ext xmlns:c16="http://schemas.microsoft.com/office/drawing/2014/chart" uri="{C3380CC4-5D6E-409C-BE32-E72D297353CC}">
              <c16:uniqueId val="{00000005-57E7-4747-A110-782DAC9F031B}"/>
            </c:ext>
          </c:extLst>
        </c:ser>
        <c:ser>
          <c:idx val="0"/>
          <c:order val="7"/>
          <c:tx>
            <c:v>males</c:v>
          </c:tx>
          <c:spPr>
            <a:ln w="38100" cap="rnd">
              <a:solidFill>
                <a:srgbClr val="B2B2D6"/>
              </a:solidFill>
              <a:round/>
            </a:ln>
            <a:effectLst/>
          </c:spPr>
          <c:marker>
            <c:symbol val="none"/>
          </c:marker>
          <c:dPt>
            <c:idx val="8"/>
            <c:marker>
              <c:symbol val="circle"/>
              <c:size val="10"/>
              <c:spPr>
                <a:solidFill>
                  <a:srgbClr val="B2B2D6"/>
                </a:solidFill>
                <a:ln w="9525">
                  <a:noFill/>
                </a:ln>
                <a:effectLst/>
              </c:spPr>
            </c:marker>
            <c:bubble3D val="0"/>
            <c:extLst>
              <c:ext xmlns:c16="http://schemas.microsoft.com/office/drawing/2014/chart" uri="{C3380CC4-5D6E-409C-BE32-E72D297353CC}">
                <c16:uniqueId val="{00000006-57E7-4747-A110-782DAC9F031B}"/>
              </c:ext>
            </c:extLst>
          </c:dPt>
          <c:dLbls>
            <c:dLbl>
              <c:idx val="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7E7-4747-A110-782DAC9F031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'Figure1a Data'!$B$6:$B$14</c:f>
              <c:strCache>
                <c:ptCount val="9"/>
                <c:pt idx="0">
                  <c:v>2009-11</c:v>
                </c:pt>
                <c:pt idx="1">
                  <c:v>2010-12</c:v>
                </c:pt>
                <c:pt idx="2">
                  <c:v>2011-13</c:v>
                </c:pt>
                <c:pt idx="3">
                  <c:v>2012-14</c:v>
                </c:pt>
                <c:pt idx="4">
                  <c:v>2013-15</c:v>
                </c:pt>
                <c:pt idx="5">
                  <c:v>2014-16</c:v>
                </c:pt>
                <c:pt idx="6">
                  <c:v>2015-17</c:v>
                </c:pt>
                <c:pt idx="7">
                  <c:v>2016-18</c:v>
                </c:pt>
                <c:pt idx="8">
                  <c:v>2017-19</c:v>
                </c:pt>
              </c:strCache>
            </c:strRef>
          </c:cat>
          <c:val>
            <c:numRef>
              <c:f>'Figure1b Data'!$C$6:$C$14</c:f>
              <c:numCache>
                <c:formatCode>0.0</c:formatCode>
                <c:ptCount val="9"/>
                <c:pt idx="0">
                  <c:v>9.2655899999999995</c:v>
                </c:pt>
                <c:pt idx="1">
                  <c:v>9.3211399999999998</c:v>
                </c:pt>
                <c:pt idx="2">
                  <c:v>9.3217800000000004</c:v>
                </c:pt>
                <c:pt idx="3">
                  <c:v>9.6904299999999992</c:v>
                </c:pt>
                <c:pt idx="4">
                  <c:v>9.7321000000000009</c:v>
                </c:pt>
                <c:pt idx="5">
                  <c:v>9.9523399999999995</c:v>
                </c:pt>
                <c:pt idx="6">
                  <c:v>9.9579699999999995</c:v>
                </c:pt>
                <c:pt idx="7">
                  <c:v>9.8633699999999997</c:v>
                </c:pt>
                <c:pt idx="8">
                  <c:v>9.8769799999999996</c:v>
                </c:pt>
              </c:numCache>
            </c:numRef>
          </c:val>
          <c:smooth val="0"/>
          <c:extLst>
            <c:ext xmlns:c16="http://schemas.microsoft.com/office/drawing/2014/chart" uri="{C3380CC4-5D6E-409C-BE32-E72D297353CC}">
              <c16:uniqueId val="{00000007-57E7-4747-A110-782DAC9F031B}"/>
            </c:ext>
          </c:extLst>
        </c:ser>
        <c:dLbls>
          <c:showLegendKey val="0"/>
          <c:showVal val="0"/>
          <c:showCatName val="0"/>
          <c:showSerName val="0"/>
          <c:showPercent val="0"/>
          <c:showBubbleSize val="0"/>
        </c:dLbls>
        <c:marker val="1"/>
        <c:smooth val="0"/>
        <c:axId val="669823680"/>
        <c:axId val="669824664"/>
        <c:extLst>
          <c:ext xmlns:c15="http://schemas.microsoft.com/office/drawing/2012/chart" uri="{02D57815-91ED-43cb-92C2-25804820EDAC}">
            <c15:filteredLineSeries>
              <c15:ser>
                <c:idx val="2"/>
                <c:order val="4"/>
                <c:tx>
                  <c:v>LE(males)</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extLst>
                      <c:ext uri="{02D57815-91ED-43cb-92C2-25804820EDAC}">
                        <c15:formulaRef>
                          <c15:sqref>'Figure1a Data'!$F$6:$F$14</c15:sqref>
                        </c15:formulaRef>
                      </c:ext>
                    </c:extLst>
                    <c:numCache>
                      <c:formatCode>0.0</c:formatCode>
                      <c:ptCount val="9"/>
                      <c:pt idx="0">
                        <c:v>76.225049999999996</c:v>
                      </c:pt>
                      <c:pt idx="1">
                        <c:v>76.52946</c:v>
                      </c:pt>
                      <c:pt idx="2">
                        <c:v>76.804839999999999</c:v>
                      </c:pt>
                      <c:pt idx="3">
                        <c:v>77.081479999999999</c:v>
                      </c:pt>
                      <c:pt idx="4">
                        <c:v>77.11636</c:v>
                      </c:pt>
                      <c:pt idx="5">
                        <c:v>77.089150000000004</c:v>
                      </c:pt>
                      <c:pt idx="6">
                        <c:v>77.020660000000007</c:v>
                      </c:pt>
                      <c:pt idx="7">
                        <c:v>77.058539999999994</c:v>
                      </c:pt>
                      <c:pt idx="8">
                        <c:v>77.156059999999997</c:v>
                      </c:pt>
                    </c:numCache>
                  </c:numRef>
                </c:val>
                <c:smooth val="0"/>
                <c:extLst>
                  <c:ext xmlns:c16="http://schemas.microsoft.com/office/drawing/2014/chart" uri="{C3380CC4-5D6E-409C-BE32-E72D297353CC}">
                    <c16:uniqueId val="{00000008-57E7-4747-A110-782DAC9F031B}"/>
                  </c:ext>
                </c:extLst>
              </c15:ser>
            </c15:filteredLineSeries>
            <c15:filteredLineSeries>
              <c15:ser>
                <c:idx val="3"/>
                <c:order val="5"/>
                <c:tx>
                  <c:v>LE(females)</c:v>
                </c:tx>
                <c:spPr>
                  <a:ln w="19050" cap="rnd">
                    <a:solidFill>
                      <a:schemeClr val="accent4"/>
                    </a:solidFill>
                    <a:round/>
                  </a:ln>
                  <a:effectLst/>
                </c:spPr>
                <c:marker>
                  <c:symbol val="circle"/>
                  <c:size val="5"/>
                  <c:spPr>
                    <a:solidFill>
                      <a:schemeClr val="accent4"/>
                    </a:solidFill>
                    <a:ln w="9525">
                      <a:solidFill>
                        <a:schemeClr val="accent4"/>
                      </a:solidFill>
                    </a:ln>
                    <a:effectLst/>
                  </c:spPr>
                </c:marker>
                <c:val>
                  <c:numRef>
                    <c:extLst xmlns:c15="http://schemas.microsoft.com/office/drawing/2012/chart">
                      <c:ext xmlns:c15="http://schemas.microsoft.com/office/drawing/2012/chart" uri="{02D57815-91ED-43cb-92C2-25804820EDAC}">
                        <c15:formulaRef>
                          <c15:sqref>'Figure1a Data'!$F$18:$F$26</c15:sqref>
                        </c15:formulaRef>
                      </c:ext>
                    </c:extLst>
                    <c:numCache>
                      <c:formatCode>0.0</c:formatCode>
                      <c:ptCount val="9"/>
                      <c:pt idx="0">
                        <c:v>80.601259999999996</c:v>
                      </c:pt>
                      <c:pt idx="1">
                        <c:v>80.742440000000002</c:v>
                      </c:pt>
                      <c:pt idx="2">
                        <c:v>80.896010000000004</c:v>
                      </c:pt>
                      <c:pt idx="3">
                        <c:v>81.073030000000003</c:v>
                      </c:pt>
                      <c:pt idx="4">
                        <c:v>81.132639999999995</c:v>
                      </c:pt>
                      <c:pt idx="5">
                        <c:v>81.140950000000004</c:v>
                      </c:pt>
                      <c:pt idx="6">
                        <c:v>81.075770000000006</c:v>
                      </c:pt>
                      <c:pt idx="7">
                        <c:v>81.081810000000004</c:v>
                      </c:pt>
                      <c:pt idx="8">
                        <c:v>81.138390000000001</c:v>
                      </c:pt>
                    </c:numCache>
                  </c:numRef>
                </c:val>
                <c:smooth val="0"/>
                <c:extLst xmlns:c15="http://schemas.microsoft.com/office/drawing/2012/chart">
                  <c:ext xmlns:c16="http://schemas.microsoft.com/office/drawing/2014/chart" uri="{C3380CC4-5D6E-409C-BE32-E72D297353CC}">
                    <c16:uniqueId val="{00000009-57E7-4747-A110-782DAC9F031B}"/>
                  </c:ext>
                </c:extLst>
              </c15:ser>
            </c15:filteredLineSeries>
          </c:ext>
        </c:extLst>
      </c:lineChart>
      <c:catAx>
        <c:axId val="66982368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9824664"/>
        <c:crosses val="autoZero"/>
        <c:auto val="1"/>
        <c:lblAlgn val="ctr"/>
        <c:lblOffset val="100"/>
        <c:noMultiLvlLbl val="0"/>
      </c:catAx>
      <c:valAx>
        <c:axId val="669824664"/>
        <c:scaling>
          <c:orientation val="minMax"/>
          <c:max val="12"/>
          <c:min val="8"/>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Healthy life expectancy at 65 (years)</a:t>
                </a:r>
              </a:p>
            </c:rich>
          </c:tx>
          <c:layout>
            <c:manualLayout>
              <c:xMode val="edge"/>
              <c:yMode val="edge"/>
              <c:x val="8.4361664300642899E-3"/>
              <c:y val="0.2779853690182648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9823680"/>
        <c:crosses val="autoZero"/>
        <c:crossBetween val="midCat"/>
      </c:val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Yearly change in healthy life expectancy and life expectancy, 2010-2019, males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257059591084589E-2"/>
          <c:y val="9.4037874121933387E-2"/>
          <c:w val="0.88342601675112675"/>
          <c:h val="0.8809440107897456"/>
        </c:manualLayout>
      </c:layout>
      <c:lineChart>
        <c:grouping val="standard"/>
        <c:varyColors val="0"/>
        <c:ser>
          <c:idx val="0"/>
          <c:order val="0"/>
          <c:tx>
            <c:v>HLE</c:v>
          </c:tx>
          <c:spPr>
            <a:ln w="38100" cap="rnd">
              <a:solidFill>
                <a:srgbClr val="6466AE"/>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9-386C-4B72-8060-0917AD9FB7FD}"/>
                </c:ext>
              </c:extLst>
            </c:dLbl>
            <c:dLbl>
              <c:idx val="1"/>
              <c:delete val="1"/>
              <c:extLst>
                <c:ext xmlns:c15="http://schemas.microsoft.com/office/drawing/2012/chart" uri="{CE6537A1-D6FC-4f65-9D91-7224C49458BB}"/>
                <c:ext xmlns:c16="http://schemas.microsoft.com/office/drawing/2014/chart" uri="{C3380CC4-5D6E-409C-BE32-E72D297353CC}">
                  <c16:uniqueId val="{00000008-386C-4B72-8060-0917AD9FB7FD}"/>
                </c:ext>
              </c:extLst>
            </c:dLbl>
            <c:dLbl>
              <c:idx val="2"/>
              <c:delete val="1"/>
              <c:extLst>
                <c:ext xmlns:c15="http://schemas.microsoft.com/office/drawing/2012/chart" uri="{CE6537A1-D6FC-4f65-9D91-7224C49458BB}"/>
                <c:ext xmlns:c16="http://schemas.microsoft.com/office/drawing/2014/chart" uri="{C3380CC4-5D6E-409C-BE32-E72D297353CC}">
                  <c16:uniqueId val="{00000006-386C-4B72-8060-0917AD9FB7FD}"/>
                </c:ext>
              </c:extLst>
            </c:dLbl>
            <c:dLbl>
              <c:idx val="3"/>
              <c:delete val="1"/>
              <c:extLst>
                <c:ext xmlns:c15="http://schemas.microsoft.com/office/drawing/2012/chart" uri="{CE6537A1-D6FC-4f65-9D91-7224C49458BB}"/>
                <c:ext xmlns:c16="http://schemas.microsoft.com/office/drawing/2014/chart" uri="{C3380CC4-5D6E-409C-BE32-E72D297353CC}">
                  <c16:uniqueId val="{00000005-386C-4B72-8060-0917AD9FB7FD}"/>
                </c:ext>
              </c:extLst>
            </c:dLbl>
            <c:dLbl>
              <c:idx val="4"/>
              <c:delete val="1"/>
              <c:extLst>
                <c:ext xmlns:c15="http://schemas.microsoft.com/office/drawing/2012/chart" uri="{CE6537A1-D6FC-4f65-9D91-7224C49458BB}"/>
                <c:ext xmlns:c16="http://schemas.microsoft.com/office/drawing/2014/chart" uri="{C3380CC4-5D6E-409C-BE32-E72D297353CC}">
                  <c16:uniqueId val="{0000000D-386C-4B72-8060-0917AD9FB7FD}"/>
                </c:ext>
              </c:extLst>
            </c:dLbl>
            <c:dLbl>
              <c:idx val="5"/>
              <c:delete val="1"/>
              <c:extLst>
                <c:ext xmlns:c15="http://schemas.microsoft.com/office/drawing/2012/chart" uri="{CE6537A1-D6FC-4f65-9D91-7224C49458BB}"/>
                <c:ext xmlns:c16="http://schemas.microsoft.com/office/drawing/2014/chart" uri="{C3380CC4-5D6E-409C-BE32-E72D297353CC}">
                  <c16:uniqueId val="{00000004-386C-4B72-8060-0917AD9FB7FD}"/>
                </c:ext>
              </c:extLst>
            </c:dLbl>
            <c:dLbl>
              <c:idx val="6"/>
              <c:delete val="1"/>
              <c:extLst>
                <c:ext xmlns:c15="http://schemas.microsoft.com/office/drawing/2012/chart" uri="{CE6537A1-D6FC-4f65-9D91-7224C49458BB}"/>
                <c:ext xmlns:c16="http://schemas.microsoft.com/office/drawing/2014/chart" uri="{C3380CC4-5D6E-409C-BE32-E72D297353CC}">
                  <c16:uniqueId val="{0000000E-386C-4B72-8060-0917AD9FB7FD}"/>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'Figure2 Data'!$B$9:$B$16</c:f>
              <c:strCache>
                <c:ptCount val="8"/>
                <c:pt idx="0">
                  <c:v>2010-12</c:v>
                </c:pt>
                <c:pt idx="1">
                  <c:v>2011-13</c:v>
                </c:pt>
                <c:pt idx="2">
                  <c:v>2012-14</c:v>
                </c:pt>
                <c:pt idx="3">
                  <c:v>2013-15</c:v>
                </c:pt>
                <c:pt idx="4">
                  <c:v>2014-16</c:v>
                </c:pt>
                <c:pt idx="5">
                  <c:v>2015-17</c:v>
                </c:pt>
                <c:pt idx="6">
                  <c:v>2016-18</c:v>
                </c:pt>
                <c:pt idx="7">
                  <c:v>2017-19</c:v>
                </c:pt>
              </c:strCache>
            </c:strRef>
          </c:cat>
          <c:val>
            <c:numRef>
              <c:f>'Figure2 Data'!$E$9:$E$16</c:f>
              <c:numCache>
                <c:formatCode>#,##0.0</c:formatCode>
                <c:ptCount val="8"/>
                <c:pt idx="0">
                  <c:v>17.096022000000197</c:v>
                </c:pt>
                <c:pt idx="1">
                  <c:v>14.657759999999962</c:v>
                </c:pt>
                <c:pt idx="2">
                  <c:v>3.2839019999997463</c:v>
                </c:pt>
                <c:pt idx="3">
                  <c:v>5.5723500000002737</c:v>
                </c:pt>
                <c:pt idx="4">
                  <c:v>20.224890000000062</c:v>
                </c:pt>
                <c:pt idx="5">
                  <c:v>5.3431919999998616</c:v>
                </c:pt>
                <c:pt idx="6">
                  <c:v>-22.797306000000226</c:v>
                </c:pt>
                <c:pt idx="7">
                  <c:v>-10.873259999999696</c:v>
                </c:pt>
              </c:numCache>
            </c:numRef>
          </c:val>
          <c:smooth val="0"/>
          <c:extLst>
            <c:ext xmlns:c16="http://schemas.microsoft.com/office/drawing/2014/chart" uri="{C3380CC4-5D6E-409C-BE32-E72D297353CC}">
              <c16:uniqueId val="{00000000-5B08-4FDE-B102-492A3A77A4CE}"/>
            </c:ext>
          </c:extLst>
        </c:ser>
        <c:dLbls>
          <c:showLegendKey val="0"/>
          <c:showVal val="0"/>
          <c:showCatName val="0"/>
          <c:showSerName val="0"/>
          <c:showPercent val="0"/>
          <c:showBubbleSize val="0"/>
        </c:dLbls>
        <c:marker val="1"/>
        <c:smooth val="0"/>
        <c:axId val="948464824"/>
        <c:axId val="948464168"/>
        <c:extLst>
          <c:ext xmlns:c15="http://schemas.microsoft.com/office/drawing/2012/chart" uri="{02D57815-91ED-43cb-92C2-25804820EDAC}">
            <c15:filteredLineSeries>
              <c15:ser>
                <c:idx val="1"/>
                <c:order val="1"/>
                <c:tx>
                  <c:v>females</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'Figure2 Data'!$B$9:$B$16</c15:sqref>
                        </c15:formulaRef>
                      </c:ext>
                    </c:extLst>
                    <c:strCache>
                      <c:ptCount val="8"/>
                      <c:pt idx="0">
                        <c:v>2010-12</c:v>
                      </c:pt>
                      <c:pt idx="1">
                        <c:v>2011-13</c:v>
                      </c:pt>
                      <c:pt idx="2">
                        <c:v>2012-14</c:v>
                      </c:pt>
                      <c:pt idx="3">
                        <c:v>2013-15</c:v>
                      </c:pt>
                      <c:pt idx="4">
                        <c:v>2014-16</c:v>
                      </c:pt>
                      <c:pt idx="5">
                        <c:v>2015-17</c:v>
                      </c:pt>
                      <c:pt idx="6">
                        <c:v>2016-18</c:v>
                      </c:pt>
                      <c:pt idx="7">
                        <c:v>2017-19</c:v>
                      </c:pt>
                    </c:strCache>
                  </c:strRef>
                </c:cat>
                <c:val>
                  <c:numRef>
                    <c:extLst>
                      <c:ext uri="{02D57815-91ED-43cb-92C2-25804820EDAC}">
                        <c15:formulaRef>
                          <c15:sqref>'Figure2 Data'!$E$20:$E$27</c15:sqref>
                        </c15:formulaRef>
                      </c:ext>
                    </c:extLst>
                    <c:numCache>
                      <c:formatCode>#,##0.0</c:formatCode>
                      <c:ptCount val="8"/>
                      <c:pt idx="0">
                        <c:v>-11.299734000000056</c:v>
                      </c:pt>
                      <c:pt idx="1">
                        <c:v>20.199311999999733</c:v>
                      </c:pt>
                      <c:pt idx="2">
                        <c:v>1.596276000000026</c:v>
                      </c:pt>
                      <c:pt idx="3">
                        <c:v>-26.195003999999741</c:v>
                      </c:pt>
                      <c:pt idx="4">
                        <c:v>29.573387999999806</c:v>
                      </c:pt>
                      <c:pt idx="5">
                        <c:v>-34.945289999999879</c:v>
                      </c:pt>
                      <c:pt idx="6">
                        <c:v>-22.374485999999912</c:v>
                      </c:pt>
                      <c:pt idx="7">
                        <c:v>-13.974984000000219</c:v>
                      </c:pt>
                    </c:numCache>
                  </c:numRef>
                </c:val>
                <c:smooth val="0"/>
                <c:extLst>
                  <c:ext xmlns:c16="http://schemas.microsoft.com/office/drawing/2014/chart" uri="{C3380CC4-5D6E-409C-BE32-E72D297353CC}">
                    <c16:uniqueId val="{00000002-5B08-4FDE-B102-492A3A77A4CE}"/>
                  </c:ext>
                </c:extLst>
              </c15:ser>
            </c15:filteredLineSeries>
            <c15:filteredLineSeries>
              <c15:ser>
                <c:idx val="3"/>
                <c:order val="3"/>
                <c:tx>
                  <c:v>females LE</c:v>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'Figure2 Data'!$B$9:$B$16</c15:sqref>
                        </c15:formulaRef>
                      </c:ext>
                    </c:extLst>
                    <c:strCache>
                      <c:ptCount val="8"/>
                      <c:pt idx="0">
                        <c:v>2010-12</c:v>
                      </c:pt>
                      <c:pt idx="1">
                        <c:v>2011-13</c:v>
                      </c:pt>
                      <c:pt idx="2">
                        <c:v>2012-14</c:v>
                      </c:pt>
                      <c:pt idx="3">
                        <c:v>2013-15</c:v>
                      </c:pt>
                      <c:pt idx="4">
                        <c:v>2014-16</c:v>
                      </c:pt>
                      <c:pt idx="5">
                        <c:v>2015-17</c:v>
                      </c:pt>
                      <c:pt idx="6">
                        <c:v>2016-18</c:v>
                      </c:pt>
                      <c:pt idx="7">
                        <c:v>2017-19</c:v>
                      </c:pt>
                    </c:strCache>
                  </c:strRef>
                </c:cat>
                <c:val>
                  <c:numRef>
                    <c:extLst xmlns:c15="http://schemas.microsoft.com/office/drawing/2012/chart">
                      <c:ext xmlns:c15="http://schemas.microsoft.com/office/drawing/2012/chart" uri="{02D57815-91ED-43cb-92C2-25804820EDAC}">
                        <c15:formulaRef>
                          <c15:sqref>'Figure2 Data'!$H$20:$H$27</c15:sqref>
                        </c15:formulaRef>
                      </c:ext>
                    </c:extLst>
                    <c:numCache>
                      <c:formatCode>#,##0.0</c:formatCode>
                      <c:ptCount val="8"/>
                      <c:pt idx="0">
                        <c:v>7.3695960000002945</c:v>
                      </c:pt>
                      <c:pt idx="1">
                        <c:v>8.0163540000001046</c:v>
                      </c:pt>
                      <c:pt idx="2">
                        <c:v>9.2404439999999397</c:v>
                      </c:pt>
                      <c:pt idx="3">
                        <c:v>3.1116419999995912</c:v>
                      </c:pt>
                      <c:pt idx="4">
                        <c:v>0.43378200000045414</c:v>
                      </c:pt>
                      <c:pt idx="5">
                        <c:v>-3.4023959999998965</c:v>
                      </c:pt>
                      <c:pt idx="6">
                        <c:v>0.31528799999993284</c:v>
                      </c:pt>
                      <c:pt idx="7">
                        <c:v>2.9534759999998301</c:v>
                      </c:pt>
                    </c:numCache>
                  </c:numRef>
                </c:val>
                <c:smooth val="0"/>
                <c:extLst xmlns:c15="http://schemas.microsoft.com/office/drawing/2012/chart">
                  <c:ext xmlns:c16="http://schemas.microsoft.com/office/drawing/2014/chart" uri="{C3380CC4-5D6E-409C-BE32-E72D297353CC}">
                    <c16:uniqueId val="{00000003-5B08-4FDE-B102-492A3A77A4CE}"/>
                  </c:ext>
                </c:extLst>
              </c15:ser>
            </c15:filteredLineSeries>
          </c:ext>
        </c:extLst>
      </c:lineChart>
      <c:lineChart>
        <c:grouping val="standard"/>
        <c:varyColors val="0"/>
        <c:ser>
          <c:idx val="2"/>
          <c:order val="2"/>
          <c:tx>
            <c:v>LE</c:v>
          </c:tx>
          <c:spPr>
            <a:ln w="38100" cap="rnd">
              <a:solidFill>
                <a:srgbClr val="B2B2D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A-386C-4B72-8060-0917AD9FB7FD}"/>
                </c:ext>
              </c:extLst>
            </c:dLbl>
            <c:dLbl>
              <c:idx val="1"/>
              <c:delete val="1"/>
              <c:extLst>
                <c:ext xmlns:c15="http://schemas.microsoft.com/office/drawing/2012/chart" uri="{CE6537A1-D6FC-4f65-9D91-7224C49458BB}"/>
                <c:ext xmlns:c16="http://schemas.microsoft.com/office/drawing/2014/chart" uri="{C3380CC4-5D6E-409C-BE32-E72D297353CC}">
                  <c16:uniqueId val="{00000007-386C-4B72-8060-0917AD9FB7FD}"/>
                </c:ext>
              </c:extLst>
            </c:dLbl>
            <c:dLbl>
              <c:idx val="2"/>
              <c:delete val="1"/>
              <c:extLst>
                <c:ext xmlns:c15="http://schemas.microsoft.com/office/drawing/2012/chart" uri="{CE6537A1-D6FC-4f65-9D91-7224C49458BB}"/>
                <c:ext xmlns:c16="http://schemas.microsoft.com/office/drawing/2014/chart" uri="{C3380CC4-5D6E-409C-BE32-E72D297353CC}">
                  <c16:uniqueId val="{0000000B-386C-4B72-8060-0917AD9FB7FD}"/>
                </c:ext>
              </c:extLst>
            </c:dLbl>
            <c:dLbl>
              <c:idx val="3"/>
              <c:delete val="1"/>
              <c:extLst>
                <c:ext xmlns:c15="http://schemas.microsoft.com/office/drawing/2012/chart" uri="{CE6537A1-D6FC-4f65-9D91-7224C49458BB}"/>
                <c:ext xmlns:c16="http://schemas.microsoft.com/office/drawing/2014/chart" uri="{C3380CC4-5D6E-409C-BE32-E72D297353CC}">
                  <c16:uniqueId val="{00000003-386C-4B72-8060-0917AD9FB7FD}"/>
                </c:ext>
              </c:extLst>
            </c:dLbl>
            <c:dLbl>
              <c:idx val="4"/>
              <c:delete val="1"/>
              <c:extLst>
                <c:ext xmlns:c15="http://schemas.microsoft.com/office/drawing/2012/chart" uri="{CE6537A1-D6FC-4f65-9D91-7224C49458BB}"/>
                <c:ext xmlns:c16="http://schemas.microsoft.com/office/drawing/2014/chart" uri="{C3380CC4-5D6E-409C-BE32-E72D297353CC}">
                  <c16:uniqueId val="{00000002-386C-4B72-8060-0917AD9FB7FD}"/>
                </c:ext>
              </c:extLst>
            </c:dLbl>
            <c:dLbl>
              <c:idx val="5"/>
              <c:delete val="1"/>
              <c:extLst>
                <c:ext xmlns:c15="http://schemas.microsoft.com/office/drawing/2012/chart" uri="{CE6537A1-D6FC-4f65-9D91-7224C49458BB}"/>
                <c:ext xmlns:c16="http://schemas.microsoft.com/office/drawing/2014/chart" uri="{C3380CC4-5D6E-409C-BE32-E72D297353CC}">
                  <c16:uniqueId val="{00000001-386C-4B72-8060-0917AD9FB7FD}"/>
                </c:ext>
              </c:extLst>
            </c:dLbl>
            <c:dLbl>
              <c:idx val="6"/>
              <c:delete val="1"/>
              <c:extLst>
                <c:ext xmlns:c15="http://schemas.microsoft.com/office/drawing/2012/chart" uri="{CE6537A1-D6FC-4f65-9D91-7224C49458BB}"/>
                <c:ext xmlns:c16="http://schemas.microsoft.com/office/drawing/2014/chart" uri="{C3380CC4-5D6E-409C-BE32-E72D297353CC}">
                  <c16:uniqueId val="{00000000-386C-4B72-8060-0917AD9FB7FD}"/>
                </c:ext>
              </c:extLst>
            </c:dLbl>
            <c:dLbl>
              <c:idx val="7"/>
              <c:layout/>
              <c:tx>
                <c:rich>
                  <a:bodyPr/>
                  <a:lstStyle/>
                  <a:p>
                    <a:r>
                      <a:rPr lang="en-US"/>
                      <a:t>+5.1</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86C-4B72-8060-0917AD9FB7FD}"/>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'Figure2 Data'!$B$9:$B$16</c:f>
              <c:strCache>
                <c:ptCount val="8"/>
                <c:pt idx="0">
                  <c:v>2010-12</c:v>
                </c:pt>
                <c:pt idx="1">
                  <c:v>2011-13</c:v>
                </c:pt>
                <c:pt idx="2">
                  <c:v>2012-14</c:v>
                </c:pt>
                <c:pt idx="3">
                  <c:v>2013-15</c:v>
                </c:pt>
                <c:pt idx="4">
                  <c:v>2014-16</c:v>
                </c:pt>
                <c:pt idx="5">
                  <c:v>2015-17</c:v>
                </c:pt>
                <c:pt idx="6">
                  <c:v>2016-18</c:v>
                </c:pt>
                <c:pt idx="7">
                  <c:v>2017-19</c:v>
                </c:pt>
              </c:strCache>
            </c:strRef>
          </c:cat>
          <c:val>
            <c:numRef>
              <c:f>'Figure2 Data'!$H$9:$H$16</c:f>
              <c:numCache>
                <c:formatCode>#,##0.0</c:formatCode>
                <c:ptCount val="8"/>
                <c:pt idx="0">
                  <c:v>15.890202000000224</c:v>
                </c:pt>
                <c:pt idx="1">
                  <c:v>14.374835999999917</c:v>
                </c:pt>
                <c:pt idx="2">
                  <c:v>14.440608000000024</c:v>
                </c:pt>
                <c:pt idx="3">
                  <c:v>1.8207360000000592</c:v>
                </c:pt>
                <c:pt idx="4">
                  <c:v>-1.420361999999824</c:v>
                </c:pt>
                <c:pt idx="5">
                  <c:v>-3.5751779999998465</c:v>
                </c:pt>
                <c:pt idx="6">
                  <c:v>1.9773359999993234</c:v>
                </c:pt>
                <c:pt idx="7">
                  <c:v>5.0905440000001541</c:v>
                </c:pt>
              </c:numCache>
            </c:numRef>
          </c:val>
          <c:smooth val="0"/>
          <c:extLst>
            <c:ext xmlns:c16="http://schemas.microsoft.com/office/drawing/2014/chart" uri="{C3380CC4-5D6E-409C-BE32-E72D297353CC}">
              <c16:uniqueId val="{00000001-5B08-4FDE-B102-492A3A77A4CE}"/>
            </c:ext>
          </c:extLst>
        </c:ser>
        <c:dLbls>
          <c:showLegendKey val="0"/>
          <c:showVal val="0"/>
          <c:showCatName val="0"/>
          <c:showSerName val="0"/>
          <c:showPercent val="0"/>
          <c:showBubbleSize val="0"/>
        </c:dLbls>
        <c:marker val="1"/>
        <c:smooth val="0"/>
        <c:axId val="600998832"/>
        <c:axId val="600991288"/>
      </c:lineChart>
      <c:catAx>
        <c:axId val="94846482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48464168"/>
        <c:crosses val="autoZero"/>
        <c:auto val="1"/>
        <c:lblAlgn val="ctr"/>
        <c:lblOffset val="100"/>
        <c:noMultiLvlLbl val="0"/>
      </c:catAx>
      <c:valAx>
        <c:axId val="948464168"/>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a:t>Change in value (weeks)</a:t>
                </a:r>
              </a:p>
            </c:rich>
          </c:tx>
          <c:layout>
            <c:manualLayout>
              <c:xMode val="edge"/>
              <c:yMode val="edge"/>
              <c:x val="1.6480016491814743E-3"/>
              <c:y val="0.34117025192606298"/>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48464824"/>
        <c:crosses val="autoZero"/>
        <c:crossBetween val="between"/>
      </c:valAx>
      <c:valAx>
        <c:axId val="600991288"/>
        <c:scaling>
          <c:orientation val="minMax"/>
          <c:max val="25"/>
          <c:min val="-25"/>
        </c:scaling>
        <c:delete val="1"/>
        <c:axPos val="r"/>
        <c:numFmt formatCode="#,##0.0" sourceLinked="1"/>
        <c:majorTickMark val="out"/>
        <c:minorTickMark val="none"/>
        <c:tickLblPos val="nextTo"/>
        <c:crossAx val="600998832"/>
        <c:crosses val="max"/>
        <c:crossBetween val="between"/>
      </c:valAx>
      <c:catAx>
        <c:axId val="600998832"/>
        <c:scaling>
          <c:orientation val="minMax"/>
        </c:scaling>
        <c:delete val="1"/>
        <c:axPos val="b"/>
        <c:numFmt formatCode="General" sourceLinked="1"/>
        <c:majorTickMark val="out"/>
        <c:minorTickMark val="none"/>
        <c:tickLblPos val="nextTo"/>
        <c:crossAx val="600991288"/>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t>Yearly change in healthy life expectancy and life expectancy, 2010-2019, females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1728003123980412E-2"/>
          <c:y val="7.9362931509448439E-2"/>
          <c:w val="0.90113817919848949"/>
          <c:h val="0.89137057556844179"/>
        </c:manualLayout>
      </c:layout>
      <c:lineChart>
        <c:grouping val="standard"/>
        <c:varyColors val="0"/>
        <c:ser>
          <c:idx val="1"/>
          <c:order val="1"/>
          <c:tx>
            <c:v>HLE</c:v>
          </c:tx>
          <c:spPr>
            <a:ln w="38100" cap="rnd">
              <a:solidFill>
                <a:srgbClr val="6466AE"/>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D-805D-4355-8AB7-E2153F51D558}"/>
                </c:ext>
              </c:extLst>
            </c:dLbl>
            <c:dLbl>
              <c:idx val="1"/>
              <c:delete val="1"/>
              <c:extLst>
                <c:ext xmlns:c15="http://schemas.microsoft.com/office/drawing/2012/chart" uri="{CE6537A1-D6FC-4f65-9D91-7224C49458BB}"/>
                <c:ext xmlns:c16="http://schemas.microsoft.com/office/drawing/2014/chart" uri="{C3380CC4-5D6E-409C-BE32-E72D297353CC}">
                  <c16:uniqueId val="{0000000B-805D-4355-8AB7-E2153F51D558}"/>
                </c:ext>
              </c:extLst>
            </c:dLbl>
            <c:dLbl>
              <c:idx val="2"/>
              <c:delete val="1"/>
              <c:extLst>
                <c:ext xmlns:c15="http://schemas.microsoft.com/office/drawing/2012/chart" uri="{CE6537A1-D6FC-4f65-9D91-7224C49458BB}"/>
                <c:ext xmlns:c16="http://schemas.microsoft.com/office/drawing/2014/chart" uri="{C3380CC4-5D6E-409C-BE32-E72D297353CC}">
                  <c16:uniqueId val="{0000000C-805D-4355-8AB7-E2153F51D558}"/>
                </c:ext>
              </c:extLst>
            </c:dLbl>
            <c:dLbl>
              <c:idx val="3"/>
              <c:delete val="1"/>
              <c:extLst>
                <c:ext xmlns:c15="http://schemas.microsoft.com/office/drawing/2012/chart" uri="{CE6537A1-D6FC-4f65-9D91-7224C49458BB}"/>
                <c:ext xmlns:c16="http://schemas.microsoft.com/office/drawing/2014/chart" uri="{C3380CC4-5D6E-409C-BE32-E72D297353CC}">
                  <c16:uniqueId val="{00000009-805D-4355-8AB7-E2153F51D558}"/>
                </c:ext>
              </c:extLst>
            </c:dLbl>
            <c:dLbl>
              <c:idx val="4"/>
              <c:delete val="1"/>
              <c:extLst>
                <c:ext xmlns:c15="http://schemas.microsoft.com/office/drawing/2012/chart" uri="{CE6537A1-D6FC-4f65-9D91-7224C49458BB}"/>
                <c:ext xmlns:c16="http://schemas.microsoft.com/office/drawing/2014/chart" uri="{C3380CC4-5D6E-409C-BE32-E72D297353CC}">
                  <c16:uniqueId val="{0000000A-805D-4355-8AB7-E2153F51D558}"/>
                </c:ext>
              </c:extLst>
            </c:dLbl>
            <c:dLbl>
              <c:idx val="5"/>
              <c:delete val="1"/>
              <c:extLst>
                <c:ext xmlns:c15="http://schemas.microsoft.com/office/drawing/2012/chart" uri="{CE6537A1-D6FC-4f65-9D91-7224C49458BB}"/>
                <c:ext xmlns:c16="http://schemas.microsoft.com/office/drawing/2014/chart" uri="{C3380CC4-5D6E-409C-BE32-E72D297353CC}">
                  <c16:uniqueId val="{00000008-805D-4355-8AB7-E2153F51D558}"/>
                </c:ext>
              </c:extLst>
            </c:dLbl>
            <c:dLbl>
              <c:idx val="6"/>
              <c:delete val="1"/>
              <c:extLst>
                <c:ext xmlns:c15="http://schemas.microsoft.com/office/drawing/2012/chart" uri="{CE6537A1-D6FC-4f65-9D91-7224C49458BB}"/>
                <c:ext xmlns:c16="http://schemas.microsoft.com/office/drawing/2014/chart" uri="{C3380CC4-5D6E-409C-BE32-E72D297353CC}">
                  <c16:uniqueId val="{00000007-805D-4355-8AB7-E2153F51D55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'Figure2 Data'!$B$9:$B$16</c:f>
              <c:strCache>
                <c:ptCount val="8"/>
                <c:pt idx="0">
                  <c:v>2010-12</c:v>
                </c:pt>
                <c:pt idx="1">
                  <c:v>2011-13</c:v>
                </c:pt>
                <c:pt idx="2">
                  <c:v>2012-14</c:v>
                </c:pt>
                <c:pt idx="3">
                  <c:v>2013-15</c:v>
                </c:pt>
                <c:pt idx="4">
                  <c:v>2014-16</c:v>
                </c:pt>
                <c:pt idx="5">
                  <c:v>2015-17</c:v>
                </c:pt>
                <c:pt idx="6">
                  <c:v>2016-18</c:v>
                </c:pt>
                <c:pt idx="7">
                  <c:v>2017-19</c:v>
                </c:pt>
              </c:strCache>
              <c:extLst xmlns:c15="http://schemas.microsoft.com/office/drawing/2012/chart"/>
            </c:strRef>
          </c:cat>
          <c:val>
            <c:numRef>
              <c:f>'Figure2 Data'!$E$20:$E$27</c:f>
              <c:numCache>
                <c:formatCode>#,##0.0</c:formatCode>
                <c:ptCount val="8"/>
                <c:pt idx="0">
                  <c:v>-11.299734000000056</c:v>
                </c:pt>
                <c:pt idx="1">
                  <c:v>20.199311999999733</c:v>
                </c:pt>
                <c:pt idx="2">
                  <c:v>1.596276000000026</c:v>
                </c:pt>
                <c:pt idx="3">
                  <c:v>-26.195003999999741</c:v>
                </c:pt>
                <c:pt idx="4">
                  <c:v>29.573387999999806</c:v>
                </c:pt>
                <c:pt idx="5">
                  <c:v>-34.945289999999879</c:v>
                </c:pt>
                <c:pt idx="6">
                  <c:v>-22.374485999999912</c:v>
                </c:pt>
                <c:pt idx="7">
                  <c:v>-13.974984000000219</c:v>
                </c:pt>
              </c:numCache>
              <c:extLst xmlns:c15="http://schemas.microsoft.com/office/drawing/2012/chart"/>
            </c:numRef>
          </c:val>
          <c:smooth val="0"/>
          <c:extLst>
            <c:ext xmlns:c16="http://schemas.microsoft.com/office/drawing/2014/chart" uri="{C3380CC4-5D6E-409C-BE32-E72D297353CC}">
              <c16:uniqueId val="{00000002-8BC7-48B8-9B5F-DFFA4E0A359D}"/>
            </c:ext>
          </c:extLst>
        </c:ser>
        <c:dLbls>
          <c:dLblPos val="r"/>
          <c:showLegendKey val="0"/>
          <c:showVal val="1"/>
          <c:showCatName val="0"/>
          <c:showSerName val="0"/>
          <c:showPercent val="0"/>
          <c:showBubbleSize val="0"/>
        </c:dLbls>
        <c:marker val="1"/>
        <c:smooth val="0"/>
        <c:axId val="948464824"/>
        <c:axId val="948464168"/>
        <c:extLst>
          <c:ext xmlns:c15="http://schemas.microsoft.com/office/drawing/2012/chart" uri="{02D57815-91ED-43cb-92C2-25804820EDAC}">
            <c15:filteredLineSeries>
              <c15:ser>
                <c:idx val="0"/>
                <c:order val="0"/>
                <c:tx>
                  <c:v>males</c:v>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'Figure2 Data'!$B$9:$B$16</c15:sqref>
                        </c15:formulaRef>
                      </c:ext>
                    </c:extLst>
                    <c:strCache>
                      <c:ptCount val="8"/>
                      <c:pt idx="0">
                        <c:v>2010-12</c:v>
                      </c:pt>
                      <c:pt idx="1">
                        <c:v>2011-13</c:v>
                      </c:pt>
                      <c:pt idx="2">
                        <c:v>2012-14</c:v>
                      </c:pt>
                      <c:pt idx="3">
                        <c:v>2013-15</c:v>
                      </c:pt>
                      <c:pt idx="4">
                        <c:v>2014-16</c:v>
                      </c:pt>
                      <c:pt idx="5">
                        <c:v>2015-17</c:v>
                      </c:pt>
                      <c:pt idx="6">
                        <c:v>2016-18</c:v>
                      </c:pt>
                      <c:pt idx="7">
                        <c:v>2017-19</c:v>
                      </c:pt>
                    </c:strCache>
                  </c:strRef>
                </c:cat>
                <c:val>
                  <c:numRef>
                    <c:extLst>
                      <c:ext uri="{02D57815-91ED-43cb-92C2-25804820EDAC}">
                        <c15:formulaRef>
                          <c15:sqref>'Figure2 Data'!$E$9:$E$16</c15:sqref>
                        </c15:formulaRef>
                      </c:ext>
                    </c:extLst>
                    <c:numCache>
                      <c:formatCode>#,##0.0</c:formatCode>
                      <c:ptCount val="8"/>
                      <c:pt idx="0">
                        <c:v>17.096022000000197</c:v>
                      </c:pt>
                      <c:pt idx="1">
                        <c:v>14.657759999999962</c:v>
                      </c:pt>
                      <c:pt idx="2">
                        <c:v>3.2839019999997463</c:v>
                      </c:pt>
                      <c:pt idx="3">
                        <c:v>5.5723500000002737</c:v>
                      </c:pt>
                      <c:pt idx="4">
                        <c:v>20.224890000000062</c:v>
                      </c:pt>
                      <c:pt idx="5">
                        <c:v>5.3431919999998616</c:v>
                      </c:pt>
                      <c:pt idx="6">
                        <c:v>-22.797306000000226</c:v>
                      </c:pt>
                      <c:pt idx="7">
                        <c:v>-10.873259999999696</c:v>
                      </c:pt>
                    </c:numCache>
                  </c:numRef>
                </c:val>
                <c:smooth val="0"/>
                <c:extLst>
                  <c:ext xmlns:c16="http://schemas.microsoft.com/office/drawing/2014/chart" uri="{C3380CC4-5D6E-409C-BE32-E72D297353CC}">
                    <c16:uniqueId val="{00000000-8BC7-48B8-9B5F-DFFA4E0A359D}"/>
                  </c:ext>
                </c:extLst>
              </c15:ser>
            </c15:filteredLineSeries>
            <c15:filteredLineSeries>
              <c15:ser>
                <c:idx val="2"/>
                <c:order val="2"/>
                <c:tx>
                  <c:v>males LE</c:v>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'Figure2 Data'!$B$9:$B$16</c15:sqref>
                        </c15:formulaRef>
                      </c:ext>
                    </c:extLst>
                    <c:strCache>
                      <c:ptCount val="8"/>
                      <c:pt idx="0">
                        <c:v>2010-12</c:v>
                      </c:pt>
                      <c:pt idx="1">
                        <c:v>2011-13</c:v>
                      </c:pt>
                      <c:pt idx="2">
                        <c:v>2012-14</c:v>
                      </c:pt>
                      <c:pt idx="3">
                        <c:v>2013-15</c:v>
                      </c:pt>
                      <c:pt idx="4">
                        <c:v>2014-16</c:v>
                      </c:pt>
                      <c:pt idx="5">
                        <c:v>2015-17</c:v>
                      </c:pt>
                      <c:pt idx="6">
                        <c:v>2016-18</c:v>
                      </c:pt>
                      <c:pt idx="7">
                        <c:v>2017-19</c:v>
                      </c:pt>
                    </c:strCache>
                  </c:strRef>
                </c:cat>
                <c:val>
                  <c:numRef>
                    <c:extLst xmlns:c15="http://schemas.microsoft.com/office/drawing/2012/chart">
                      <c:ext xmlns:c15="http://schemas.microsoft.com/office/drawing/2012/chart" uri="{02D57815-91ED-43cb-92C2-25804820EDAC}">
                        <c15:formulaRef>
                          <c15:sqref>'Figure2 Data'!$H$9:$H$16</c15:sqref>
                        </c15:formulaRef>
                      </c:ext>
                    </c:extLst>
                    <c:numCache>
                      <c:formatCode>#,##0.0</c:formatCode>
                      <c:ptCount val="8"/>
                      <c:pt idx="0">
                        <c:v>15.890202000000224</c:v>
                      </c:pt>
                      <c:pt idx="1">
                        <c:v>14.374835999999917</c:v>
                      </c:pt>
                      <c:pt idx="2">
                        <c:v>14.440608000000024</c:v>
                      </c:pt>
                      <c:pt idx="3">
                        <c:v>1.8207360000000592</c:v>
                      </c:pt>
                      <c:pt idx="4">
                        <c:v>-1.420361999999824</c:v>
                      </c:pt>
                      <c:pt idx="5">
                        <c:v>-3.5751779999998465</c:v>
                      </c:pt>
                      <c:pt idx="6">
                        <c:v>1.9773359999993234</c:v>
                      </c:pt>
                      <c:pt idx="7">
                        <c:v>5.0905440000001541</c:v>
                      </c:pt>
                    </c:numCache>
                  </c:numRef>
                </c:val>
                <c:smooth val="0"/>
                <c:extLst xmlns:c15="http://schemas.microsoft.com/office/drawing/2012/chart">
                  <c:ext xmlns:c16="http://schemas.microsoft.com/office/drawing/2014/chart" uri="{C3380CC4-5D6E-409C-BE32-E72D297353CC}">
                    <c16:uniqueId val="{00000001-8BC7-48B8-9B5F-DFFA4E0A359D}"/>
                  </c:ext>
                </c:extLst>
              </c15:ser>
            </c15:filteredLineSeries>
          </c:ext>
        </c:extLst>
      </c:lineChart>
      <c:lineChart>
        <c:grouping val="standard"/>
        <c:varyColors val="0"/>
        <c:ser>
          <c:idx val="3"/>
          <c:order val="3"/>
          <c:tx>
            <c:v>LE</c:v>
          </c:tx>
          <c:spPr>
            <a:ln w="38100" cap="rnd">
              <a:solidFill>
                <a:srgbClr val="B2B2D6"/>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805D-4355-8AB7-E2153F51D558}"/>
                </c:ext>
              </c:extLst>
            </c:dLbl>
            <c:dLbl>
              <c:idx val="1"/>
              <c:delete val="1"/>
              <c:extLst>
                <c:ext xmlns:c15="http://schemas.microsoft.com/office/drawing/2012/chart" uri="{CE6537A1-D6FC-4f65-9D91-7224C49458BB}"/>
                <c:ext xmlns:c16="http://schemas.microsoft.com/office/drawing/2014/chart" uri="{C3380CC4-5D6E-409C-BE32-E72D297353CC}">
                  <c16:uniqueId val="{00000005-805D-4355-8AB7-E2153F51D558}"/>
                </c:ext>
              </c:extLst>
            </c:dLbl>
            <c:dLbl>
              <c:idx val="2"/>
              <c:delete val="1"/>
              <c:extLst>
                <c:ext xmlns:c15="http://schemas.microsoft.com/office/drawing/2012/chart" uri="{CE6537A1-D6FC-4f65-9D91-7224C49458BB}"/>
                <c:ext xmlns:c16="http://schemas.microsoft.com/office/drawing/2014/chart" uri="{C3380CC4-5D6E-409C-BE32-E72D297353CC}">
                  <c16:uniqueId val="{00000004-805D-4355-8AB7-E2153F51D558}"/>
                </c:ext>
              </c:extLst>
            </c:dLbl>
            <c:dLbl>
              <c:idx val="3"/>
              <c:delete val="1"/>
              <c:extLst>
                <c:ext xmlns:c15="http://schemas.microsoft.com/office/drawing/2012/chart" uri="{CE6537A1-D6FC-4f65-9D91-7224C49458BB}"/>
                <c:ext xmlns:c16="http://schemas.microsoft.com/office/drawing/2014/chart" uri="{C3380CC4-5D6E-409C-BE32-E72D297353CC}">
                  <c16:uniqueId val="{00000003-805D-4355-8AB7-E2153F51D558}"/>
                </c:ext>
              </c:extLst>
            </c:dLbl>
            <c:dLbl>
              <c:idx val="4"/>
              <c:delete val="1"/>
              <c:extLst>
                <c:ext xmlns:c15="http://schemas.microsoft.com/office/drawing/2012/chart" uri="{CE6537A1-D6FC-4f65-9D91-7224C49458BB}"/>
                <c:ext xmlns:c16="http://schemas.microsoft.com/office/drawing/2014/chart" uri="{C3380CC4-5D6E-409C-BE32-E72D297353CC}">
                  <c16:uniqueId val="{00000002-805D-4355-8AB7-E2153F51D558}"/>
                </c:ext>
              </c:extLst>
            </c:dLbl>
            <c:dLbl>
              <c:idx val="5"/>
              <c:delete val="1"/>
              <c:extLst>
                <c:ext xmlns:c15="http://schemas.microsoft.com/office/drawing/2012/chart" uri="{CE6537A1-D6FC-4f65-9D91-7224C49458BB}"/>
                <c:ext xmlns:c16="http://schemas.microsoft.com/office/drawing/2014/chart" uri="{C3380CC4-5D6E-409C-BE32-E72D297353CC}">
                  <c16:uniqueId val="{00000001-805D-4355-8AB7-E2153F51D558}"/>
                </c:ext>
              </c:extLst>
            </c:dLbl>
            <c:dLbl>
              <c:idx val="6"/>
              <c:delete val="1"/>
              <c:extLst>
                <c:ext xmlns:c15="http://schemas.microsoft.com/office/drawing/2012/chart" uri="{CE6537A1-D6FC-4f65-9D91-7224C49458BB}"/>
                <c:ext xmlns:c16="http://schemas.microsoft.com/office/drawing/2014/chart" uri="{C3380CC4-5D6E-409C-BE32-E72D297353CC}">
                  <c16:uniqueId val="{00000000-805D-4355-8AB7-E2153F51D558}"/>
                </c:ext>
              </c:extLst>
            </c:dLbl>
            <c:dLbl>
              <c:idx val="7"/>
              <c:layout>
                <c:manualLayout>
                  <c:x val="-4.0821565615257989E-3"/>
                  <c:y val="-1.0433071027854656E-2"/>
                </c:manualLayout>
              </c:layout>
              <c:tx>
                <c:rich>
                  <a:bodyPr/>
                  <a:lstStyle/>
                  <a:p>
                    <a:r>
                      <a:rPr lang="en-US"/>
                      <a:t>+3.0</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05D-4355-8AB7-E2153F51D55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'Figure2 Data'!$B$9:$B$16</c:f>
              <c:strCache>
                <c:ptCount val="8"/>
                <c:pt idx="0">
                  <c:v>2010-12</c:v>
                </c:pt>
                <c:pt idx="1">
                  <c:v>2011-13</c:v>
                </c:pt>
                <c:pt idx="2">
                  <c:v>2012-14</c:v>
                </c:pt>
                <c:pt idx="3">
                  <c:v>2013-15</c:v>
                </c:pt>
                <c:pt idx="4">
                  <c:v>2014-16</c:v>
                </c:pt>
                <c:pt idx="5">
                  <c:v>2015-17</c:v>
                </c:pt>
                <c:pt idx="6">
                  <c:v>2016-18</c:v>
                </c:pt>
                <c:pt idx="7">
                  <c:v>2017-19</c:v>
                </c:pt>
              </c:strCache>
              <c:extLst xmlns:c15="http://schemas.microsoft.com/office/drawing/2012/chart"/>
            </c:strRef>
          </c:cat>
          <c:val>
            <c:numRef>
              <c:f>'Figure2 Data'!$H$20:$H$27</c:f>
              <c:numCache>
                <c:formatCode>#,##0.0</c:formatCode>
                <c:ptCount val="8"/>
                <c:pt idx="0">
                  <c:v>7.3695960000002945</c:v>
                </c:pt>
                <c:pt idx="1">
                  <c:v>8.0163540000001046</c:v>
                </c:pt>
                <c:pt idx="2">
                  <c:v>9.2404439999999397</c:v>
                </c:pt>
                <c:pt idx="3">
                  <c:v>3.1116419999995912</c:v>
                </c:pt>
                <c:pt idx="4">
                  <c:v>0.43378200000045414</c:v>
                </c:pt>
                <c:pt idx="5">
                  <c:v>-3.4023959999998965</c:v>
                </c:pt>
                <c:pt idx="6">
                  <c:v>0.31528799999993284</c:v>
                </c:pt>
                <c:pt idx="7">
                  <c:v>2.9534759999998301</c:v>
                </c:pt>
              </c:numCache>
              <c:extLst xmlns:c15="http://schemas.microsoft.com/office/drawing/2012/chart"/>
            </c:numRef>
          </c:val>
          <c:smooth val="0"/>
          <c:extLst>
            <c:ext xmlns:c16="http://schemas.microsoft.com/office/drawing/2014/chart" uri="{C3380CC4-5D6E-409C-BE32-E72D297353CC}">
              <c16:uniqueId val="{00000003-8BC7-48B8-9B5F-DFFA4E0A359D}"/>
            </c:ext>
          </c:extLst>
        </c:ser>
        <c:dLbls>
          <c:showLegendKey val="0"/>
          <c:showVal val="0"/>
          <c:showCatName val="0"/>
          <c:showSerName val="0"/>
          <c:showPercent val="0"/>
          <c:showBubbleSize val="0"/>
        </c:dLbls>
        <c:marker val="1"/>
        <c:smooth val="0"/>
        <c:axId val="599490016"/>
        <c:axId val="599489688"/>
      </c:lineChart>
      <c:catAx>
        <c:axId val="94846482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48464168"/>
        <c:crosses val="autoZero"/>
        <c:auto val="1"/>
        <c:lblAlgn val="ctr"/>
        <c:lblOffset val="100"/>
        <c:noMultiLvlLbl val="0"/>
      </c:catAx>
      <c:valAx>
        <c:axId val="948464168"/>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Change in value (weeks)</a:t>
                </a:r>
              </a:p>
            </c:rich>
          </c:tx>
          <c:layout>
            <c:manualLayout>
              <c:xMode val="edge"/>
              <c:yMode val="edge"/>
              <c:x val="7.3213102929702688E-3"/>
              <c:y val="0.30146547680366848"/>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48464824"/>
        <c:crosses val="autoZero"/>
        <c:crossBetween val="between"/>
      </c:valAx>
      <c:valAx>
        <c:axId val="599489688"/>
        <c:scaling>
          <c:orientation val="minMax"/>
          <c:max val="40"/>
          <c:min val="-40"/>
        </c:scaling>
        <c:delete val="1"/>
        <c:axPos val="r"/>
        <c:numFmt formatCode="#,##0.0" sourceLinked="1"/>
        <c:majorTickMark val="out"/>
        <c:minorTickMark val="none"/>
        <c:tickLblPos val="nextTo"/>
        <c:crossAx val="599490016"/>
        <c:crosses val="max"/>
        <c:crossBetween val="between"/>
      </c:valAx>
      <c:catAx>
        <c:axId val="599490016"/>
        <c:scaling>
          <c:orientation val="minMax"/>
        </c:scaling>
        <c:delete val="1"/>
        <c:axPos val="b"/>
        <c:numFmt formatCode="General" sourceLinked="1"/>
        <c:majorTickMark val="out"/>
        <c:minorTickMark val="none"/>
        <c:tickLblPos val="nextTo"/>
        <c:crossAx val="599489688"/>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rPr>
              <a:t>Healthy Life Expectancy and Life Expectancy at all ages in Scotland, 2017 - 2019</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3533337874096785E-2"/>
          <c:y val="7.4641224374723633E-2"/>
          <c:w val="0.85234188087360707"/>
          <c:h val="0.82746361599276164"/>
        </c:manualLayout>
      </c:layout>
      <c:lineChart>
        <c:grouping val="standard"/>
        <c:varyColors val="0"/>
        <c:ser>
          <c:idx val="0"/>
          <c:order val="0"/>
          <c:tx>
            <c:v>MALE LE</c:v>
          </c:tx>
          <c:spPr>
            <a:ln w="25400" cap="rnd">
              <a:solidFill>
                <a:srgbClr val="B2B2D6"/>
              </a:solidFill>
              <a:prstDash val="sysDash"/>
              <a:round/>
            </a:ln>
            <a:effectLst/>
          </c:spPr>
          <c:marker>
            <c:symbol val="none"/>
          </c:marker>
          <c:cat>
            <c:strRef>
              <c:f>'Figure3 Data'!$B$26:$B$45</c:f>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f>'Figure3 Data'!$C$5:$C$24</c:f>
              <c:numCache>
                <c:formatCode>0.0</c:formatCode>
                <c:ptCount val="20"/>
                <c:pt idx="0">
                  <c:v>77.156059999999997</c:v>
                </c:pt>
                <c:pt idx="1">
                  <c:v>76.431430000000006</c:v>
                </c:pt>
                <c:pt idx="2">
                  <c:v>72.472620000000006</c:v>
                </c:pt>
                <c:pt idx="3">
                  <c:v>67.492350000000002</c:v>
                </c:pt>
                <c:pt idx="4">
                  <c:v>62.527709999999999</c:v>
                </c:pt>
                <c:pt idx="5">
                  <c:v>57.661529999999999</c:v>
                </c:pt>
                <c:pt idx="6">
                  <c:v>52.851939999999999</c:v>
                </c:pt>
                <c:pt idx="7">
                  <c:v>48.093699999999998</c:v>
                </c:pt>
                <c:pt idx="8">
                  <c:v>43.416080000000001</c:v>
                </c:pt>
                <c:pt idx="9">
                  <c:v>38.841410000000003</c:v>
                </c:pt>
                <c:pt idx="10">
                  <c:v>34.403750000000002</c:v>
                </c:pt>
                <c:pt idx="11">
                  <c:v>30.054790000000001</c:v>
                </c:pt>
                <c:pt idx="12">
                  <c:v>25.756239999999998</c:v>
                </c:pt>
                <c:pt idx="13">
                  <c:v>21.593900000000001</c:v>
                </c:pt>
                <c:pt idx="14">
                  <c:v>17.692640000000001</c:v>
                </c:pt>
                <c:pt idx="15">
                  <c:v>14.088179999999999</c:v>
                </c:pt>
                <c:pt idx="16">
                  <c:v>10.77413</c:v>
                </c:pt>
                <c:pt idx="17">
                  <c:v>8.0215899999999998</c:v>
                </c:pt>
                <c:pt idx="18">
                  <c:v>5.7938400000000003</c:v>
                </c:pt>
                <c:pt idx="19">
                  <c:v>4.1507100000000001</c:v>
                </c:pt>
              </c:numCache>
            </c:numRef>
          </c:val>
          <c:smooth val="0"/>
          <c:extLst>
            <c:ext xmlns:c16="http://schemas.microsoft.com/office/drawing/2014/chart" uri="{C3380CC4-5D6E-409C-BE32-E72D297353CC}">
              <c16:uniqueId val="{00000000-606C-4AD5-A8EB-43550EE6B5F1}"/>
            </c:ext>
          </c:extLst>
        </c:ser>
        <c:ser>
          <c:idx val="2"/>
          <c:order val="2"/>
          <c:tx>
            <c:v>FEMALE LE</c:v>
          </c:tx>
          <c:spPr>
            <a:ln w="25400" cap="rnd">
              <a:solidFill>
                <a:srgbClr val="6466AE"/>
              </a:solidFill>
              <a:prstDash val="sysDash"/>
              <a:round/>
            </a:ln>
            <a:effectLst/>
          </c:spPr>
          <c:marker>
            <c:symbol val="none"/>
          </c:marker>
          <c:cat>
            <c:strRef>
              <c:f>'Figure3 Data'!$B$26:$B$45</c:f>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f>'Figure3 Data'!$C$26:$C$45</c:f>
              <c:numCache>
                <c:formatCode>0.0</c:formatCode>
                <c:ptCount val="20"/>
                <c:pt idx="0">
                  <c:v>81.138390000000001</c:v>
                </c:pt>
                <c:pt idx="1">
                  <c:v>80.368719999999996</c:v>
                </c:pt>
                <c:pt idx="2">
                  <c:v>76.40804</c:v>
                </c:pt>
                <c:pt idx="3">
                  <c:v>71.433179999999993</c:v>
                </c:pt>
                <c:pt idx="4">
                  <c:v>66.471630000000005</c:v>
                </c:pt>
                <c:pt idx="5">
                  <c:v>61.544249999999998</c:v>
                </c:pt>
                <c:pt idx="6">
                  <c:v>56.629109999999997</c:v>
                </c:pt>
                <c:pt idx="7">
                  <c:v>51.729970000000002</c:v>
                </c:pt>
                <c:pt idx="8">
                  <c:v>46.878579999999999</c:v>
                </c:pt>
                <c:pt idx="9">
                  <c:v>42.143140000000002</c:v>
                </c:pt>
                <c:pt idx="10">
                  <c:v>37.480620000000002</c:v>
                </c:pt>
                <c:pt idx="11">
                  <c:v>32.863280000000003</c:v>
                </c:pt>
                <c:pt idx="12">
                  <c:v>28.368790000000001</c:v>
                </c:pt>
                <c:pt idx="13">
                  <c:v>24.009170000000001</c:v>
                </c:pt>
                <c:pt idx="14">
                  <c:v>19.850770000000001</c:v>
                </c:pt>
                <c:pt idx="15">
                  <c:v>15.93014</c:v>
                </c:pt>
                <c:pt idx="16">
                  <c:v>12.28426</c:v>
                </c:pt>
                <c:pt idx="17">
                  <c:v>9.1319499999999998</c:v>
                </c:pt>
                <c:pt idx="18">
                  <c:v>6.4688800000000004</c:v>
                </c:pt>
                <c:pt idx="19">
                  <c:v>4.4597100000000003</c:v>
                </c:pt>
              </c:numCache>
            </c:numRef>
          </c:val>
          <c:smooth val="0"/>
          <c:extLst>
            <c:ext xmlns:c16="http://schemas.microsoft.com/office/drawing/2014/chart" uri="{C3380CC4-5D6E-409C-BE32-E72D297353CC}">
              <c16:uniqueId val="{00000002-606C-4AD5-A8EB-43550EE6B5F1}"/>
            </c:ext>
          </c:extLst>
        </c:ser>
        <c:dLbls>
          <c:showLegendKey val="0"/>
          <c:showVal val="0"/>
          <c:showCatName val="0"/>
          <c:showSerName val="0"/>
          <c:showPercent val="0"/>
          <c:showBubbleSize val="0"/>
        </c:dLbls>
        <c:marker val="1"/>
        <c:smooth val="0"/>
        <c:axId val="671287824"/>
        <c:axId val="671283560"/>
        <c:extLst>
          <c:ext xmlns:c15="http://schemas.microsoft.com/office/drawing/2012/chart" uri="{02D57815-91ED-43cb-92C2-25804820EDAC}">
            <c15:filteredLineSeries>
              <c15:ser>
                <c:idx val="1"/>
                <c:order val="1"/>
                <c:tx>
                  <c:v>MALE</c:v>
                </c:tx>
                <c:spPr>
                  <a:ln w="25400" cap="rnd">
                    <a:solidFill>
                      <a:srgbClr val="6466AE"/>
                    </a:solidFill>
                    <a:round/>
                  </a:ln>
                  <a:effectLst/>
                </c:spPr>
                <c:marker>
                  <c:symbol val="none"/>
                </c:marker>
                <c:cat>
                  <c:strRef>
                    <c:extLst>
                      <c:ext uri="{02D57815-91ED-43cb-92C2-25804820EDAC}">
                        <c15:formulaRef>
                          <c15:sqref>'Figure3 Data'!$B$26:$B$45</c15:sqref>
                        </c15:formulaRef>
                      </c:ext>
                    </c:extLst>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extLst>
                      <c:ext uri="{02D57815-91ED-43cb-92C2-25804820EDAC}">
                        <c15:formulaRef>
                          <c15:sqref>'Figure3 Data'!$F$5:$F$24</c15:sqref>
                        </c15:formulaRef>
                      </c:ext>
                    </c:extLst>
                    <c:numCache>
                      <c:formatCode>0.0</c:formatCode>
                      <c:ptCount val="20"/>
                      <c:pt idx="0">
                        <c:v>61.675330000000002</c:v>
                      </c:pt>
                      <c:pt idx="1">
                        <c:v>60.935389999999998</c:v>
                      </c:pt>
                      <c:pt idx="2">
                        <c:v>57.13785</c:v>
                      </c:pt>
                      <c:pt idx="3">
                        <c:v>52.397939999999998</c:v>
                      </c:pt>
                      <c:pt idx="4">
                        <c:v>47.718049999999998</c:v>
                      </c:pt>
                      <c:pt idx="5">
                        <c:v>43.17557</c:v>
                      </c:pt>
                      <c:pt idx="6">
                        <c:v>38.75168</c:v>
                      </c:pt>
                      <c:pt idx="7">
                        <c:v>34.454790000000003</c:v>
                      </c:pt>
                      <c:pt idx="8">
                        <c:v>30.31832</c:v>
                      </c:pt>
                      <c:pt idx="9">
                        <c:v>26.369969999999999</c:v>
                      </c:pt>
                      <c:pt idx="10">
                        <c:v>22.639520000000001</c:v>
                      </c:pt>
                      <c:pt idx="11">
                        <c:v>19.10267</c:v>
                      </c:pt>
                      <c:pt idx="12">
                        <c:v>15.75095</c:v>
                      </c:pt>
                      <c:pt idx="13">
                        <c:v>12.64889</c:v>
                      </c:pt>
                      <c:pt idx="14">
                        <c:v>9.8769799999999996</c:v>
                      </c:pt>
                      <c:pt idx="15">
                        <c:v>7.4386700000000001</c:v>
                      </c:pt>
                      <c:pt idx="16">
                        <c:v>5.3292400000000004</c:v>
                      </c:pt>
                      <c:pt idx="17">
                        <c:v>3.6720100000000002</c:v>
                      </c:pt>
                      <c:pt idx="18">
                        <c:v>2.4149600000000002</c:v>
                      </c:pt>
                      <c:pt idx="19">
                        <c:v>1.5365500000000001</c:v>
                      </c:pt>
                    </c:numCache>
                  </c:numRef>
                </c:val>
                <c:smooth val="0"/>
                <c:extLst>
                  <c:ext xmlns:c16="http://schemas.microsoft.com/office/drawing/2014/chart" uri="{C3380CC4-5D6E-409C-BE32-E72D297353CC}">
                    <c16:uniqueId val="{00000001-606C-4AD5-A8EB-43550EE6B5F1}"/>
                  </c:ext>
                </c:extLst>
              </c15:ser>
            </c15:filteredLineSeries>
            <c15:filteredLineSeries>
              <c15:ser>
                <c:idx val="3"/>
                <c:order val="3"/>
                <c:tx>
                  <c:v>FEMALE</c:v>
                </c:tx>
                <c:spPr>
                  <a:ln w="25400" cap="rnd">
                    <a:solidFill>
                      <a:srgbClr val="B2B2D6"/>
                    </a:solidFill>
                    <a:round/>
                  </a:ln>
                  <a:effectLst/>
                </c:spPr>
                <c:marker>
                  <c:symbol val="none"/>
                </c:marker>
                <c:cat>
                  <c:strRef>
                    <c:extLst xmlns:c15="http://schemas.microsoft.com/office/drawing/2012/chart">
                      <c:ext xmlns:c15="http://schemas.microsoft.com/office/drawing/2012/chart" uri="{02D57815-91ED-43cb-92C2-25804820EDAC}">
                        <c15:formulaRef>
                          <c15:sqref>'Figure3 Data'!$B$26:$B$45</c15:sqref>
                        </c15:formulaRef>
                      </c:ext>
                    </c:extLst>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extLst xmlns:c15="http://schemas.microsoft.com/office/drawing/2012/chart">
                      <c:ext xmlns:c15="http://schemas.microsoft.com/office/drawing/2012/chart" uri="{02D57815-91ED-43cb-92C2-25804820EDAC}">
                        <c15:formulaRef>
                          <c15:sqref>'Figure3 Data'!$F$26:$F$45</c15:sqref>
                        </c15:formulaRef>
                      </c:ext>
                    </c:extLst>
                    <c:numCache>
                      <c:formatCode>0.0</c:formatCode>
                      <c:ptCount val="20"/>
                      <c:pt idx="0">
                        <c:v>61.939689999999999</c:v>
                      </c:pt>
                      <c:pt idx="1">
                        <c:v>61.19614</c:v>
                      </c:pt>
                      <c:pt idx="2">
                        <c:v>57.557479999999998</c:v>
                      </c:pt>
                      <c:pt idx="3">
                        <c:v>53.011270000000003</c:v>
                      </c:pt>
                      <c:pt idx="4">
                        <c:v>48.508629999999997</c:v>
                      </c:pt>
                      <c:pt idx="5">
                        <c:v>44.1036</c:v>
                      </c:pt>
                      <c:pt idx="6">
                        <c:v>39.783670000000001</c:v>
                      </c:pt>
                      <c:pt idx="7">
                        <c:v>35.549689999999998</c:v>
                      </c:pt>
                      <c:pt idx="8">
                        <c:v>31.432860000000002</c:v>
                      </c:pt>
                      <c:pt idx="9">
                        <c:v>27.502210000000002</c:v>
                      </c:pt>
                      <c:pt idx="10">
                        <c:v>23.737110000000001</c:v>
                      </c:pt>
                      <c:pt idx="11">
                        <c:v>20.128</c:v>
                      </c:pt>
                      <c:pt idx="12">
                        <c:v>16.747769999999999</c:v>
                      </c:pt>
                      <c:pt idx="13">
                        <c:v>13.604419999999999</c:v>
                      </c:pt>
                      <c:pt idx="14">
                        <c:v>10.689730000000001</c:v>
                      </c:pt>
                      <c:pt idx="15">
                        <c:v>8.0672999999999995</c:v>
                      </c:pt>
                      <c:pt idx="16">
                        <c:v>5.7911900000000003</c:v>
                      </c:pt>
                      <c:pt idx="17">
                        <c:v>3.9787300000000001</c:v>
                      </c:pt>
                      <c:pt idx="18">
                        <c:v>2.60019</c:v>
                      </c:pt>
                      <c:pt idx="19">
                        <c:v>1.6672800000000001</c:v>
                      </c:pt>
                    </c:numCache>
                  </c:numRef>
                </c:val>
                <c:smooth val="0"/>
                <c:extLst xmlns:c15="http://schemas.microsoft.com/office/drawing/2012/chart">
                  <c:ext xmlns:c16="http://schemas.microsoft.com/office/drawing/2014/chart" uri="{C3380CC4-5D6E-409C-BE32-E72D297353CC}">
                    <c16:uniqueId val="{00000003-606C-4AD5-A8EB-43550EE6B5F1}"/>
                  </c:ext>
                </c:extLst>
              </c15:ser>
            </c15:filteredLineSeries>
          </c:ext>
        </c:extLst>
      </c:lineChart>
      <c:lineChart>
        <c:grouping val="standard"/>
        <c:varyColors val="0"/>
        <c:ser>
          <c:idx val="4"/>
          <c:order val="4"/>
          <c:tx>
            <c:v>male life in good health</c:v>
          </c:tx>
          <c:spPr>
            <a:ln w="38100" cap="rnd">
              <a:solidFill>
                <a:srgbClr val="B2B2D6"/>
              </a:solidFill>
              <a:prstDash val="sysDot"/>
              <a:round/>
            </a:ln>
            <a:effectLst/>
          </c:spPr>
          <c:marker>
            <c:symbol val="none"/>
          </c:marker>
          <c:cat>
            <c:strRef>
              <c:f>'Figure3 Data'!$B$26:$B$45</c:f>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f>'Figure3 Data'!$I$5:$I$24</c:f>
              <c:numCache>
                <c:formatCode>0.0</c:formatCode>
                <c:ptCount val="20"/>
                <c:pt idx="0">
                  <c:v>79.935820000000007</c:v>
                </c:pt>
                <c:pt idx="1">
                  <c:v>79.725570000000005</c:v>
                </c:pt>
                <c:pt idx="2">
                  <c:v>78.840599999999995</c:v>
                </c:pt>
                <c:pt idx="3">
                  <c:v>77.635379999999998</c:v>
                </c:pt>
                <c:pt idx="4">
                  <c:v>76.315039999999996</c:v>
                </c:pt>
                <c:pt idx="5">
                  <c:v>74.877600000000001</c:v>
                </c:pt>
                <c:pt idx="6">
                  <c:v>73.321209999999994</c:v>
                </c:pt>
                <c:pt idx="7">
                  <c:v>71.640960000000007</c:v>
                </c:pt>
                <c:pt idx="8">
                  <c:v>69.832009999999997</c:v>
                </c:pt>
                <c:pt idx="9">
                  <c:v>67.891379999999998</c:v>
                </c:pt>
                <c:pt idx="10">
                  <c:v>65.80538</c:v>
                </c:pt>
                <c:pt idx="11">
                  <c:v>63.559489999999997</c:v>
                </c:pt>
                <c:pt idx="12">
                  <c:v>61.153919999999999</c:v>
                </c:pt>
                <c:pt idx="13">
                  <c:v>58.576219999999999</c:v>
                </c:pt>
                <c:pt idx="14">
                  <c:v>55.825360000000003</c:v>
                </c:pt>
                <c:pt idx="15">
                  <c:v>52.800789999999999</c:v>
                </c:pt>
                <c:pt idx="16">
                  <c:v>49.463299999999997</c:v>
                </c:pt>
                <c:pt idx="17">
                  <c:v>45.776589999999999</c:v>
                </c:pt>
                <c:pt idx="18">
                  <c:v>41.681510000000003</c:v>
                </c:pt>
                <c:pt idx="19">
                  <c:v>37.018970000000003</c:v>
                </c:pt>
              </c:numCache>
            </c:numRef>
          </c:val>
          <c:smooth val="0"/>
          <c:extLst>
            <c:ext xmlns:c16="http://schemas.microsoft.com/office/drawing/2014/chart" uri="{C3380CC4-5D6E-409C-BE32-E72D297353CC}">
              <c16:uniqueId val="{00000004-606C-4AD5-A8EB-43550EE6B5F1}"/>
            </c:ext>
          </c:extLst>
        </c:ser>
        <c:ser>
          <c:idx val="5"/>
          <c:order val="5"/>
          <c:tx>
            <c:v>female life in good health</c:v>
          </c:tx>
          <c:spPr>
            <a:ln w="38100" cap="rnd">
              <a:solidFill>
                <a:srgbClr val="6466AE"/>
              </a:solidFill>
              <a:prstDash val="sysDot"/>
              <a:round/>
            </a:ln>
            <a:effectLst/>
          </c:spPr>
          <c:marker>
            <c:symbol val="none"/>
          </c:marker>
          <c:cat>
            <c:strRef>
              <c:f>'Figure3 Data'!$B$26:$B$45</c:f>
              <c:strCache>
                <c:ptCount val="20"/>
                <c:pt idx="0">
                  <c:v>&lt;1</c:v>
                </c:pt>
                <c:pt idx="1">
                  <c:v>1 to 4</c:v>
                </c:pt>
                <c:pt idx="2">
                  <c:v>5 to 9</c:v>
                </c:pt>
                <c:pt idx="3">
                  <c:v>10 to 14</c:v>
                </c:pt>
                <c:pt idx="4">
                  <c:v>15 to 19</c:v>
                </c:pt>
                <c:pt idx="5">
                  <c:v>20 to 24</c:v>
                </c:pt>
                <c:pt idx="6">
                  <c:v>25 to 29</c:v>
                </c:pt>
                <c:pt idx="7">
                  <c:v>30 to 34</c:v>
                </c:pt>
                <c:pt idx="8">
                  <c:v>35 to 39</c:v>
                </c:pt>
                <c:pt idx="9">
                  <c:v>40 to 44</c:v>
                </c:pt>
                <c:pt idx="10">
                  <c:v>45 to 49</c:v>
                </c:pt>
                <c:pt idx="11">
                  <c:v>50 to 54</c:v>
                </c:pt>
                <c:pt idx="12">
                  <c:v>55 to 59</c:v>
                </c:pt>
                <c:pt idx="13">
                  <c:v>60 to 64</c:v>
                </c:pt>
                <c:pt idx="14">
                  <c:v>65 to 69</c:v>
                </c:pt>
                <c:pt idx="15">
                  <c:v>70 to 74</c:v>
                </c:pt>
                <c:pt idx="16">
                  <c:v>75 to 79</c:v>
                </c:pt>
                <c:pt idx="17">
                  <c:v>80 to 84</c:v>
                </c:pt>
                <c:pt idx="18">
                  <c:v>85 to 89</c:v>
                </c:pt>
                <c:pt idx="19">
                  <c:v>90+</c:v>
                </c:pt>
              </c:strCache>
            </c:strRef>
          </c:cat>
          <c:val>
            <c:numRef>
              <c:f>'Figure3 Data'!$I$26:$I$45</c:f>
              <c:numCache>
                <c:formatCode>0.0</c:formatCode>
                <c:ptCount val="20"/>
                <c:pt idx="0">
                  <c:v>76.338329999999999</c:v>
                </c:pt>
                <c:pt idx="1">
                  <c:v>76.144229999999993</c:v>
                </c:pt>
                <c:pt idx="2">
                  <c:v>75.329089999999994</c:v>
                </c:pt>
                <c:pt idx="3">
                  <c:v>74.210989999999995</c:v>
                </c:pt>
                <c:pt idx="4">
                  <c:v>72.976439999999997</c:v>
                </c:pt>
                <c:pt idx="5">
                  <c:v>71.661609999999996</c:v>
                </c:pt>
                <c:pt idx="6">
                  <c:v>70.253039999999999</c:v>
                </c:pt>
                <c:pt idx="7">
                  <c:v>68.721649999999997</c:v>
                </c:pt>
                <c:pt idx="8">
                  <c:v>67.051649999999995</c:v>
                </c:pt>
                <c:pt idx="9">
                  <c:v>65.259039999999999</c:v>
                </c:pt>
                <c:pt idx="10">
                  <c:v>63.331690000000002</c:v>
                </c:pt>
                <c:pt idx="11">
                  <c:v>61.247689999999999</c:v>
                </c:pt>
                <c:pt idx="12">
                  <c:v>59.035899999999998</c:v>
                </c:pt>
                <c:pt idx="13">
                  <c:v>56.663429999999998</c:v>
                </c:pt>
                <c:pt idx="14">
                  <c:v>53.850459999999998</c:v>
                </c:pt>
                <c:pt idx="15">
                  <c:v>50.641739999999999</c:v>
                </c:pt>
                <c:pt idx="16">
                  <c:v>47.143169999999998</c:v>
                </c:pt>
                <c:pt idx="17">
                  <c:v>43.569339999999997</c:v>
                </c:pt>
                <c:pt idx="18">
                  <c:v>40.195369999999997</c:v>
                </c:pt>
                <c:pt idx="19">
                  <c:v>37.385390000000001</c:v>
                </c:pt>
              </c:numCache>
            </c:numRef>
          </c:val>
          <c:smooth val="0"/>
          <c:extLst>
            <c:ext xmlns:c16="http://schemas.microsoft.com/office/drawing/2014/chart" uri="{C3380CC4-5D6E-409C-BE32-E72D297353CC}">
              <c16:uniqueId val="{00000005-606C-4AD5-A8EB-43550EE6B5F1}"/>
            </c:ext>
          </c:extLst>
        </c:ser>
        <c:ser>
          <c:idx val="6"/>
          <c:order val="6"/>
          <c:tx>
            <c:v>males</c:v>
          </c:tx>
          <c:spPr>
            <a:ln w="28575" cap="rnd">
              <a:solidFill>
                <a:srgbClr val="B2B2D6"/>
              </a:solidFill>
              <a:round/>
            </a:ln>
            <a:effectLst/>
          </c:spPr>
          <c:marker>
            <c:symbol val="none"/>
          </c:marker>
          <c:val>
            <c:numRef>
              <c:f>'Figure3 Data'!$F$5:$F$24</c:f>
              <c:numCache>
                <c:formatCode>0.0</c:formatCode>
                <c:ptCount val="20"/>
                <c:pt idx="0">
                  <c:v>61.675330000000002</c:v>
                </c:pt>
                <c:pt idx="1">
                  <c:v>60.935389999999998</c:v>
                </c:pt>
                <c:pt idx="2">
                  <c:v>57.13785</c:v>
                </c:pt>
                <c:pt idx="3">
                  <c:v>52.397939999999998</c:v>
                </c:pt>
                <c:pt idx="4">
                  <c:v>47.718049999999998</c:v>
                </c:pt>
                <c:pt idx="5">
                  <c:v>43.17557</c:v>
                </c:pt>
                <c:pt idx="6">
                  <c:v>38.75168</c:v>
                </c:pt>
                <c:pt idx="7">
                  <c:v>34.454790000000003</c:v>
                </c:pt>
                <c:pt idx="8">
                  <c:v>30.31832</c:v>
                </c:pt>
                <c:pt idx="9">
                  <c:v>26.369969999999999</c:v>
                </c:pt>
                <c:pt idx="10">
                  <c:v>22.639520000000001</c:v>
                </c:pt>
                <c:pt idx="11">
                  <c:v>19.10267</c:v>
                </c:pt>
                <c:pt idx="12">
                  <c:v>15.75095</c:v>
                </c:pt>
                <c:pt idx="13">
                  <c:v>12.64889</c:v>
                </c:pt>
                <c:pt idx="14">
                  <c:v>9.8769799999999996</c:v>
                </c:pt>
                <c:pt idx="15">
                  <c:v>7.4386700000000001</c:v>
                </c:pt>
                <c:pt idx="16">
                  <c:v>5.3292400000000004</c:v>
                </c:pt>
                <c:pt idx="17">
                  <c:v>3.6720100000000002</c:v>
                </c:pt>
                <c:pt idx="18">
                  <c:v>2.4149600000000002</c:v>
                </c:pt>
                <c:pt idx="19">
                  <c:v>1.5365500000000001</c:v>
                </c:pt>
              </c:numCache>
            </c:numRef>
          </c:val>
          <c:smooth val="0"/>
          <c:extLst>
            <c:ext xmlns:c16="http://schemas.microsoft.com/office/drawing/2014/chart" uri="{C3380CC4-5D6E-409C-BE32-E72D297353CC}">
              <c16:uniqueId val="{00000000-6F1B-4F47-984E-B074D26B3AAA}"/>
            </c:ext>
          </c:extLst>
        </c:ser>
        <c:ser>
          <c:idx val="7"/>
          <c:order val="7"/>
          <c:tx>
            <c:v>females</c:v>
          </c:tx>
          <c:spPr>
            <a:ln w="28575" cap="rnd">
              <a:solidFill>
                <a:srgbClr val="6466AE"/>
              </a:solidFill>
              <a:round/>
            </a:ln>
            <a:effectLst/>
          </c:spPr>
          <c:marker>
            <c:symbol val="none"/>
          </c:marker>
          <c:val>
            <c:numRef>
              <c:f>'Figure3 Data'!$F$26:$F$45</c:f>
              <c:numCache>
                <c:formatCode>0.0</c:formatCode>
                <c:ptCount val="20"/>
                <c:pt idx="0">
                  <c:v>61.939689999999999</c:v>
                </c:pt>
                <c:pt idx="1">
                  <c:v>61.19614</c:v>
                </c:pt>
                <c:pt idx="2">
                  <c:v>57.557479999999998</c:v>
                </c:pt>
                <c:pt idx="3">
                  <c:v>53.011270000000003</c:v>
                </c:pt>
                <c:pt idx="4">
                  <c:v>48.508629999999997</c:v>
                </c:pt>
                <c:pt idx="5">
                  <c:v>44.1036</c:v>
                </c:pt>
                <c:pt idx="6">
                  <c:v>39.783670000000001</c:v>
                </c:pt>
                <c:pt idx="7">
                  <c:v>35.549689999999998</c:v>
                </c:pt>
                <c:pt idx="8">
                  <c:v>31.432860000000002</c:v>
                </c:pt>
                <c:pt idx="9">
                  <c:v>27.502210000000002</c:v>
                </c:pt>
                <c:pt idx="10">
                  <c:v>23.737110000000001</c:v>
                </c:pt>
                <c:pt idx="11">
                  <c:v>20.128</c:v>
                </c:pt>
                <c:pt idx="12">
                  <c:v>16.747769999999999</c:v>
                </c:pt>
                <c:pt idx="13">
                  <c:v>13.604419999999999</c:v>
                </c:pt>
                <c:pt idx="14">
                  <c:v>10.689730000000001</c:v>
                </c:pt>
                <c:pt idx="15">
                  <c:v>8.0672999999999995</c:v>
                </c:pt>
                <c:pt idx="16">
                  <c:v>5.7911900000000003</c:v>
                </c:pt>
                <c:pt idx="17">
                  <c:v>3.9787300000000001</c:v>
                </c:pt>
                <c:pt idx="18">
                  <c:v>2.60019</c:v>
                </c:pt>
                <c:pt idx="19">
                  <c:v>1.6672800000000001</c:v>
                </c:pt>
              </c:numCache>
            </c:numRef>
          </c:val>
          <c:smooth val="0"/>
          <c:extLst>
            <c:ext xmlns:c16="http://schemas.microsoft.com/office/drawing/2014/chart" uri="{C3380CC4-5D6E-409C-BE32-E72D297353CC}">
              <c16:uniqueId val="{00000001-6F1B-4F47-984E-B074D26B3AAA}"/>
            </c:ext>
          </c:extLst>
        </c:ser>
        <c:dLbls>
          <c:showLegendKey val="0"/>
          <c:showVal val="0"/>
          <c:showCatName val="0"/>
          <c:showSerName val="0"/>
          <c:showPercent val="0"/>
          <c:showBubbleSize val="0"/>
        </c:dLbls>
        <c:marker val="1"/>
        <c:smooth val="0"/>
        <c:axId val="451946144"/>
        <c:axId val="451937288"/>
      </c:lineChart>
      <c:catAx>
        <c:axId val="6712878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1283560"/>
        <c:crosses val="autoZero"/>
        <c:auto val="1"/>
        <c:lblAlgn val="ctr"/>
        <c:lblOffset val="100"/>
        <c:noMultiLvlLbl val="0"/>
      </c:catAx>
      <c:valAx>
        <c:axId val="671283560"/>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0">
                    <a:solidFill>
                      <a:sysClr val="windowText" lastClr="000000"/>
                    </a:solidFill>
                  </a:rPr>
                  <a:t>Healthy</a:t>
                </a:r>
                <a:r>
                  <a:rPr lang="en-US" sz="1200" b="0" baseline="0">
                    <a:solidFill>
                      <a:sysClr val="windowText" lastClr="000000"/>
                    </a:solidFill>
                  </a:rPr>
                  <a:t> life expectancy (y</a:t>
                </a:r>
                <a:r>
                  <a:rPr lang="en-US" sz="1200" b="0">
                    <a:solidFill>
                      <a:sysClr val="windowText" lastClr="000000"/>
                    </a:solidFill>
                  </a:rPr>
                  <a:t>ears)</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1287824"/>
        <c:crosses val="autoZero"/>
        <c:crossBetween val="between"/>
      </c:valAx>
      <c:valAx>
        <c:axId val="451937288"/>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0">
                    <a:solidFill>
                      <a:sysClr val="windowText" lastClr="000000"/>
                    </a:solidFill>
                  </a:rPr>
                  <a:t>Proportion of rest of life in good health (%)</a:t>
                </a:r>
              </a:p>
            </c:rich>
          </c:tx>
          <c:layout>
            <c:manualLayout>
              <c:xMode val="edge"/>
              <c:yMode val="edge"/>
              <c:x val="0.96835885188762572"/>
              <c:y val="0.2256293566725837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1946144"/>
        <c:crosses val="max"/>
        <c:crossBetween val="between"/>
      </c:valAx>
      <c:catAx>
        <c:axId val="451946144"/>
        <c:scaling>
          <c:orientation val="minMax"/>
        </c:scaling>
        <c:delete val="1"/>
        <c:axPos val="b"/>
        <c:numFmt formatCode="General" sourceLinked="1"/>
        <c:majorTickMark val="out"/>
        <c:minorTickMark val="none"/>
        <c:tickLblPos val="nextTo"/>
        <c:crossAx val="451937288"/>
        <c:crosses val="autoZero"/>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t>Healthy life expectancy at birth in council areas with 95% confidence intervals, males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039939558614422E-2"/>
          <c:y val="7.3006175983752794E-2"/>
          <c:w val="0.91686863052200218"/>
          <c:h val="0.66732332779905634"/>
        </c:manualLayout>
      </c:layout>
      <c:lineChart>
        <c:grouping val="standard"/>
        <c:varyColors val="0"/>
        <c:ser>
          <c:idx val="3"/>
          <c:order val="3"/>
          <c:tx>
            <c:v>Scotland</c:v>
          </c:tx>
          <c:spPr>
            <a:ln w="28575" cap="rnd">
              <a:solidFill>
                <a:schemeClr val="bg1">
                  <a:lumMod val="65000"/>
                </a:schemeClr>
              </a:solidFill>
              <a:round/>
            </a:ln>
            <a:effectLst/>
          </c:spPr>
          <c:marker>
            <c:symbol val="none"/>
          </c:marker>
          <c:val>
            <c:numRef>
              <c:f>DataFig3!$L$37:$L$68</c:f>
              <c:numCache>
                <c:formatCode>General</c:formatCode>
                <c:ptCount val="32"/>
                <c:pt idx="0">
                  <c:v>61.675330000000002</c:v>
                </c:pt>
                <c:pt idx="1">
                  <c:v>61.675330000000002</c:v>
                </c:pt>
                <c:pt idx="2">
                  <c:v>61.675330000000002</c:v>
                </c:pt>
                <c:pt idx="3">
                  <c:v>61.675330000000002</c:v>
                </c:pt>
                <c:pt idx="4">
                  <c:v>61.675330000000002</c:v>
                </c:pt>
                <c:pt idx="5">
                  <c:v>61.675330000000002</c:v>
                </c:pt>
                <c:pt idx="6">
                  <c:v>61.675330000000002</c:v>
                </c:pt>
                <c:pt idx="7">
                  <c:v>61.675330000000002</c:v>
                </c:pt>
                <c:pt idx="8">
                  <c:v>61.675330000000002</c:v>
                </c:pt>
                <c:pt idx="9">
                  <c:v>61.675330000000002</c:v>
                </c:pt>
                <c:pt idx="10">
                  <c:v>61.675330000000002</c:v>
                </c:pt>
                <c:pt idx="11">
                  <c:v>61.675330000000002</c:v>
                </c:pt>
                <c:pt idx="12">
                  <c:v>61.675330000000002</c:v>
                </c:pt>
                <c:pt idx="13">
                  <c:v>61.675330000000002</c:v>
                </c:pt>
                <c:pt idx="14">
                  <c:v>61.675330000000002</c:v>
                </c:pt>
                <c:pt idx="15">
                  <c:v>61.675330000000002</c:v>
                </c:pt>
                <c:pt idx="16">
                  <c:v>61.675330000000002</c:v>
                </c:pt>
                <c:pt idx="17">
                  <c:v>61.675330000000002</c:v>
                </c:pt>
                <c:pt idx="18">
                  <c:v>61.675330000000002</c:v>
                </c:pt>
                <c:pt idx="19">
                  <c:v>61.675330000000002</c:v>
                </c:pt>
                <c:pt idx="20">
                  <c:v>61.675330000000002</c:v>
                </c:pt>
                <c:pt idx="21">
                  <c:v>61.675330000000002</c:v>
                </c:pt>
                <c:pt idx="22">
                  <c:v>61.675330000000002</c:v>
                </c:pt>
                <c:pt idx="23">
                  <c:v>61.675330000000002</c:v>
                </c:pt>
                <c:pt idx="24">
                  <c:v>61.675330000000002</c:v>
                </c:pt>
                <c:pt idx="25">
                  <c:v>61.675330000000002</c:v>
                </c:pt>
                <c:pt idx="26">
                  <c:v>61.675330000000002</c:v>
                </c:pt>
                <c:pt idx="27">
                  <c:v>61.675330000000002</c:v>
                </c:pt>
                <c:pt idx="28">
                  <c:v>61.675330000000002</c:v>
                </c:pt>
                <c:pt idx="29">
                  <c:v>61.675330000000002</c:v>
                </c:pt>
                <c:pt idx="30">
                  <c:v>61.675330000000002</c:v>
                </c:pt>
                <c:pt idx="31">
                  <c:v>61.675330000000002</c:v>
                </c:pt>
              </c:numCache>
            </c:numRef>
          </c:val>
          <c:smooth val="0"/>
          <c:extLst>
            <c:ext xmlns:c16="http://schemas.microsoft.com/office/drawing/2014/chart" uri="{C3380CC4-5D6E-409C-BE32-E72D297353CC}">
              <c16:uniqueId val="{00000000-1F0A-4C44-BC6A-B760C9F4D763}"/>
            </c:ext>
          </c:extLst>
        </c:ser>
        <c:dLbls>
          <c:showLegendKey val="0"/>
          <c:showVal val="0"/>
          <c:showCatName val="0"/>
          <c:showSerName val="0"/>
          <c:showPercent val="0"/>
          <c:showBubbleSize val="0"/>
        </c:dLbls>
        <c:marker val="1"/>
        <c:smooth val="0"/>
        <c:axId val="698498368"/>
        <c:axId val="698500992"/>
      </c:lineChart>
      <c:scatterChart>
        <c:scatterStyle val="lineMarker"/>
        <c:varyColors val="0"/>
        <c:ser>
          <c:idx val="1"/>
          <c:order val="1"/>
          <c:tx>
            <c:v>males</c:v>
          </c:tx>
          <c:spPr>
            <a:ln w="25400" cap="rnd">
              <a:noFill/>
              <a:round/>
            </a:ln>
            <a:effectLst/>
          </c:spPr>
          <c:marker>
            <c:symbol val="circle"/>
            <c:size val="6"/>
            <c:spPr>
              <a:solidFill>
                <a:srgbClr val="6466AE"/>
              </a:solidFill>
              <a:ln w="9525">
                <a:noFill/>
              </a:ln>
              <a:effectLst/>
            </c:spPr>
          </c:marker>
          <c:errBars>
            <c:errDir val="y"/>
            <c:errBarType val="both"/>
            <c:errValType val="cust"/>
            <c:noEndCap val="1"/>
            <c:plus>
              <c:numRef>
                <c:f>DataFig3!$N$37:$N$68</c:f>
                <c:numCache>
                  <c:formatCode>General</c:formatCode>
                  <c:ptCount val="32"/>
                  <c:pt idx="0">
                    <c:v>1.4309550000000115</c:v>
                  </c:pt>
                  <c:pt idx="1">
                    <c:v>3.7371469999999931</c:v>
                  </c:pt>
                  <c:pt idx="2">
                    <c:v>6.2443779999999975</c:v>
                  </c:pt>
                  <c:pt idx="3">
                    <c:v>1.8479880000000009</c:v>
                  </c:pt>
                  <c:pt idx="4">
                    <c:v>1.6992930000000115</c:v>
                  </c:pt>
                  <c:pt idx="5">
                    <c:v>2.925019000000006</c:v>
                  </c:pt>
                  <c:pt idx="6">
                    <c:v>1.7768959999999936</c:v>
                  </c:pt>
                  <c:pt idx="7">
                    <c:v>1.8712730000000022</c:v>
                  </c:pt>
                  <c:pt idx="8">
                    <c:v>1.9480539999999991</c:v>
                  </c:pt>
                  <c:pt idx="9">
                    <c:v>1.6741359999999972</c:v>
                  </c:pt>
                  <c:pt idx="10">
                    <c:v>1.9929619999999986</c:v>
                  </c:pt>
                  <c:pt idx="11">
                    <c:v>2.2316609999999955</c:v>
                  </c:pt>
                  <c:pt idx="12">
                    <c:v>1.8983229999999978</c:v>
                  </c:pt>
                  <c:pt idx="13">
                    <c:v>2.4050969999999978</c:v>
                  </c:pt>
                  <c:pt idx="14">
                    <c:v>1.8271429999999995</c:v>
                  </c:pt>
                  <c:pt idx="15">
                    <c:v>1.7293069999999986</c:v>
                  </c:pt>
                  <c:pt idx="16">
                    <c:v>2.1551729999999978</c:v>
                  </c:pt>
                  <c:pt idx="17">
                    <c:v>1.7819440000000029</c:v>
                  </c:pt>
                  <c:pt idx="18">
                    <c:v>1.9514879999999977</c:v>
                  </c:pt>
                  <c:pt idx="19">
                    <c:v>2.0226080000000053</c:v>
                  </c:pt>
                  <c:pt idx="20">
                    <c:v>2.1327679999999987</c:v>
                  </c:pt>
                  <c:pt idx="21">
                    <c:v>1.9717959999999977</c:v>
                  </c:pt>
                  <c:pt idx="22">
                    <c:v>2.1224070000000026</c:v>
                  </c:pt>
                  <c:pt idx="23">
                    <c:v>1.9642410000000012</c:v>
                  </c:pt>
                  <c:pt idx="24">
                    <c:v>1.8609209999999976</c:v>
                  </c:pt>
                  <c:pt idx="25">
                    <c:v>1.6591549999999984</c:v>
                  </c:pt>
                  <c:pt idx="26">
                    <c:v>1.7976060000000018</c:v>
                  </c:pt>
                  <c:pt idx="27">
                    <c:v>1.9360749999999953</c:v>
                  </c:pt>
                  <c:pt idx="28">
                    <c:v>1.972089000000004</c:v>
                  </c:pt>
                  <c:pt idx="29">
                    <c:v>1.957219000000002</c:v>
                  </c:pt>
                  <c:pt idx="30">
                    <c:v>1.8956319999999991</c:v>
                  </c:pt>
                  <c:pt idx="31">
                    <c:v>1.8582470000000058</c:v>
                  </c:pt>
                </c:numCache>
              </c:numRef>
            </c:plus>
            <c:minus>
              <c:numRef>
                <c:f>DataFig3!$O$37:$O$68</c:f>
                <c:numCache>
                  <c:formatCode>General</c:formatCode>
                  <c:ptCount val="32"/>
                  <c:pt idx="0">
                    <c:v>1.4309539999999998</c:v>
                  </c:pt>
                  <c:pt idx="1">
                    <c:v>3.7371480000000048</c:v>
                  </c:pt>
                  <c:pt idx="2">
                    <c:v>6.2443790000000092</c:v>
                  </c:pt>
                  <c:pt idx="3">
                    <c:v>1.8479880000000009</c:v>
                  </c:pt>
                  <c:pt idx="4">
                    <c:v>1.6992929999999973</c:v>
                  </c:pt>
                  <c:pt idx="5">
                    <c:v>2.9250189999999918</c:v>
                  </c:pt>
                  <c:pt idx="6">
                    <c:v>1.7768960000000078</c:v>
                  </c:pt>
                  <c:pt idx="7">
                    <c:v>1.8712739999999997</c:v>
                  </c:pt>
                  <c:pt idx="8">
                    <c:v>1.9480539999999991</c:v>
                  </c:pt>
                  <c:pt idx="9">
                    <c:v>1.6741360000000043</c:v>
                  </c:pt>
                  <c:pt idx="10">
                    <c:v>1.9929610000000011</c:v>
                  </c:pt>
                  <c:pt idx="11">
                    <c:v>2.2316600000000051</c:v>
                  </c:pt>
                  <c:pt idx="12">
                    <c:v>1.8983230000000049</c:v>
                  </c:pt>
                  <c:pt idx="13">
                    <c:v>2.4050960000000075</c:v>
                  </c:pt>
                  <c:pt idx="14">
                    <c:v>1.8271430000000066</c:v>
                  </c:pt>
                  <c:pt idx="15">
                    <c:v>1.7293080000000032</c:v>
                  </c:pt>
                  <c:pt idx="16">
                    <c:v>2.1551730000000049</c:v>
                  </c:pt>
                  <c:pt idx="17">
                    <c:v>1.7819439999999958</c:v>
                  </c:pt>
                  <c:pt idx="18">
                    <c:v>1.9514870000000002</c:v>
                  </c:pt>
                  <c:pt idx="19">
                    <c:v>2.0226089999999957</c:v>
                  </c:pt>
                  <c:pt idx="20">
                    <c:v>2.1327670000000012</c:v>
                  </c:pt>
                  <c:pt idx="21">
                    <c:v>1.9717950000000002</c:v>
                  </c:pt>
                  <c:pt idx="22">
                    <c:v>2.1224070000000026</c:v>
                  </c:pt>
                  <c:pt idx="23">
                    <c:v>1.9642410000000012</c:v>
                  </c:pt>
                  <c:pt idx="24">
                    <c:v>1.8609210000000047</c:v>
                  </c:pt>
                  <c:pt idx="25">
                    <c:v>1.6591540000000009</c:v>
                  </c:pt>
                  <c:pt idx="26">
                    <c:v>1.7976049999999972</c:v>
                  </c:pt>
                  <c:pt idx="27">
                    <c:v>1.9360750000000024</c:v>
                  </c:pt>
                  <c:pt idx="28">
                    <c:v>1.9720889999999969</c:v>
                  </c:pt>
                  <c:pt idx="29">
                    <c:v>1.9572199999999995</c:v>
                  </c:pt>
                  <c:pt idx="30">
                    <c:v>1.8956310000000016</c:v>
                  </c:pt>
                  <c:pt idx="31">
                    <c:v>1.8582469999999986</c:v>
                  </c:pt>
                </c:numCache>
              </c:numRef>
            </c:minus>
            <c:spPr>
              <a:noFill/>
              <a:ln w="88900" cap="flat" cmpd="sng" algn="ctr">
                <a:solidFill>
                  <a:srgbClr val="B2B2D6"/>
                </a:solidFill>
                <a:round/>
              </a:ln>
              <a:effectLst/>
            </c:spPr>
          </c:errBars>
          <c:xVal>
            <c:strRef>
              <c:f>DataFig3!$H$37:$H$68</c:f>
              <c:strCache>
                <c:ptCount val="32"/>
                <c:pt idx="0">
                  <c:v>East Dunbartonshire</c:v>
                </c:pt>
                <c:pt idx="1">
                  <c:v>Orkney Islands</c:v>
                </c:pt>
                <c:pt idx="2">
                  <c:v>Shetland Islands</c:v>
                </c:pt>
                <c:pt idx="3">
                  <c:v>East Renfrewshire</c:v>
                </c:pt>
                <c:pt idx="4">
                  <c:v>Aberdeenshire</c:v>
                </c:pt>
                <c:pt idx="5">
                  <c:v>Na h-Eileanan Siar</c:v>
                </c:pt>
                <c:pt idx="6">
                  <c:v>Perth and Kinross</c:v>
                </c:pt>
                <c:pt idx="7">
                  <c:v>City of Edinburgh</c:v>
                </c:pt>
                <c:pt idx="8">
                  <c:v>East Lothian</c:v>
                </c:pt>
                <c:pt idx="9">
                  <c:v>Argyll and Bute</c:v>
                </c:pt>
                <c:pt idx="10">
                  <c:v>Highland</c:v>
                </c:pt>
                <c:pt idx="11">
                  <c:v>Midlothian</c:v>
                </c:pt>
                <c:pt idx="12">
                  <c:v>Scottish Borders</c:v>
                </c:pt>
                <c:pt idx="13">
                  <c:v>Clackmannanshire</c:v>
                </c:pt>
                <c:pt idx="14">
                  <c:v>Dumfries and Galloway</c:v>
                </c:pt>
                <c:pt idx="15">
                  <c:v>Falkirk</c:v>
                </c:pt>
                <c:pt idx="16">
                  <c:v>Stirling</c:v>
                </c:pt>
                <c:pt idx="17">
                  <c:v>Fife</c:v>
                </c:pt>
                <c:pt idx="18">
                  <c:v>Moray</c:v>
                </c:pt>
                <c:pt idx="19">
                  <c:v>West Lothian</c:v>
                </c:pt>
                <c:pt idx="20">
                  <c:v>Angus</c:v>
                </c:pt>
                <c:pt idx="21">
                  <c:v>Renfrewshire</c:v>
                </c:pt>
                <c:pt idx="22">
                  <c:v>Aberdeen City</c:v>
                </c:pt>
                <c:pt idx="23">
                  <c:v>South Ayrshire</c:v>
                </c:pt>
                <c:pt idx="24">
                  <c:v>East Ayrshire</c:v>
                </c:pt>
                <c:pt idx="25">
                  <c:v>West Dunbartonshire</c:v>
                </c:pt>
                <c:pt idx="26">
                  <c:v>North Lanarkshire</c:v>
                </c:pt>
                <c:pt idx="27">
                  <c:v>North Ayrshire</c:v>
                </c:pt>
                <c:pt idx="28">
                  <c:v>Inverclyde</c:v>
                </c:pt>
                <c:pt idx="29">
                  <c:v>South Lanarkshire</c:v>
                </c:pt>
                <c:pt idx="30">
                  <c:v>Dundee City</c:v>
                </c:pt>
                <c:pt idx="31">
                  <c:v>Glasgow City</c:v>
                </c:pt>
              </c:strCache>
            </c:strRef>
          </c:xVal>
          <c:yVal>
            <c:numRef>
              <c:f>DataFig3!$I$37:$I$68</c:f>
              <c:numCache>
                <c:formatCode>General</c:formatCode>
                <c:ptCount val="32"/>
                <c:pt idx="0">
                  <c:v>69.814428000000007</c:v>
                </c:pt>
                <c:pt idx="1">
                  <c:v>69.334688999999997</c:v>
                </c:pt>
                <c:pt idx="2">
                  <c:v>68.954066999999995</c:v>
                </c:pt>
                <c:pt idx="3">
                  <c:v>68.283175</c:v>
                </c:pt>
                <c:pt idx="4">
                  <c:v>67.906872000000007</c:v>
                </c:pt>
                <c:pt idx="5">
                  <c:v>66.992609000000002</c:v>
                </c:pt>
                <c:pt idx="6">
                  <c:v>66.318996999999996</c:v>
                </c:pt>
                <c:pt idx="7">
                  <c:v>66.292941999999996</c:v>
                </c:pt>
                <c:pt idx="8">
                  <c:v>65.199685000000002</c:v>
                </c:pt>
                <c:pt idx="9">
                  <c:v>64.698093999999998</c:v>
                </c:pt>
                <c:pt idx="10">
                  <c:v>63.946745</c:v>
                </c:pt>
                <c:pt idx="11">
                  <c:v>63.362606999999997</c:v>
                </c:pt>
                <c:pt idx="12">
                  <c:v>63.313231999999999</c:v>
                </c:pt>
                <c:pt idx="13">
                  <c:v>62.780723999999999</c:v>
                </c:pt>
                <c:pt idx="14">
                  <c:v>62.394745999999998</c:v>
                </c:pt>
                <c:pt idx="15">
                  <c:v>62.388115999999997</c:v>
                </c:pt>
                <c:pt idx="16">
                  <c:v>61.786524999999997</c:v>
                </c:pt>
                <c:pt idx="17">
                  <c:v>61.561939000000002</c:v>
                </c:pt>
                <c:pt idx="18">
                  <c:v>61.478603999999997</c:v>
                </c:pt>
                <c:pt idx="19">
                  <c:v>61.328557000000004</c:v>
                </c:pt>
                <c:pt idx="20">
                  <c:v>60.978017000000001</c:v>
                </c:pt>
                <c:pt idx="21">
                  <c:v>60.739153999999999</c:v>
                </c:pt>
                <c:pt idx="22">
                  <c:v>60.586945</c:v>
                </c:pt>
                <c:pt idx="23">
                  <c:v>59.964995999999999</c:v>
                </c:pt>
                <c:pt idx="24">
                  <c:v>59.330047999999998</c:v>
                </c:pt>
                <c:pt idx="25">
                  <c:v>59.129024000000001</c:v>
                </c:pt>
                <c:pt idx="26">
                  <c:v>58.665948</c:v>
                </c:pt>
                <c:pt idx="27">
                  <c:v>58.520128999999997</c:v>
                </c:pt>
                <c:pt idx="28">
                  <c:v>58.352271000000002</c:v>
                </c:pt>
                <c:pt idx="29">
                  <c:v>57.905104999999999</c:v>
                </c:pt>
                <c:pt idx="30">
                  <c:v>56.841555999999997</c:v>
                </c:pt>
                <c:pt idx="31">
                  <c:v>54.588824000000002</c:v>
                </c:pt>
              </c:numCache>
            </c:numRef>
          </c:yVal>
          <c:smooth val="0"/>
          <c:extLst xmlns:c15="http://schemas.microsoft.com/office/drawing/2012/chart">
            <c:ext xmlns:c16="http://schemas.microsoft.com/office/drawing/2014/chart" uri="{C3380CC4-5D6E-409C-BE32-E72D297353CC}">
              <c16:uniqueId val="{00000001-1F4F-4C50-A28D-AD58469F7C96}"/>
            </c:ext>
          </c:extLst>
        </c:ser>
        <c:dLbls>
          <c:showLegendKey val="0"/>
          <c:showVal val="0"/>
          <c:showCatName val="0"/>
          <c:showSerName val="0"/>
          <c:showPercent val="0"/>
          <c:showBubbleSize val="0"/>
        </c:dLbls>
        <c:axId val="479670536"/>
        <c:axId val="479674800"/>
        <c:extLst>
          <c:ext xmlns:c15="http://schemas.microsoft.com/office/drawing/2012/chart" uri="{02D57815-91ED-43cb-92C2-25804820EDAC}">
            <c15:filteredScatterSeries>
              <c15:ser>
                <c:idx val="0"/>
                <c:order val="0"/>
                <c:tx>
                  <c:v>females</c:v>
                </c:tx>
                <c:spPr>
                  <a:ln w="28575" cap="rnd">
                    <a:solidFill>
                      <a:schemeClr val="accent1"/>
                    </a:solidFill>
                    <a:round/>
                  </a:ln>
                  <a:effectLst/>
                </c:spPr>
                <c:marker>
                  <c:symbol val="circle"/>
                  <c:size val="7"/>
                  <c:spPr>
                    <a:solidFill>
                      <a:srgbClr val="6466AE"/>
                    </a:solidFill>
                    <a:ln w="9525">
                      <a:solidFill>
                        <a:srgbClr val="6466AE"/>
                      </a:solidFill>
                    </a:ln>
                    <a:effectLst/>
                  </c:spPr>
                </c:marker>
                <c:errBars>
                  <c:errDir val="y"/>
                  <c:errBarType val="both"/>
                  <c:errValType val="cust"/>
                  <c:noEndCap val="0"/>
                  <c:plus>
                    <c:numRef>
                      <c:extLst>
                        <c:ext uri="{02D57815-91ED-43cb-92C2-25804820EDAC}">
                          <c15:formulaRef>
                            <c15:sqref>'Figure4 Data'!$F$8:$F$40</c15:sqref>
                          </c15:formulaRef>
                        </c:ext>
                      </c:extLst>
                      <c:numCache>
                        <c:formatCode>General</c:formatCode>
                        <c:ptCount val="33"/>
                        <c:pt idx="0">
                          <c:v>0.92908700000000266</c:v>
                        </c:pt>
                        <c:pt idx="1">
                          <c:v>4.9346589999999964</c:v>
                        </c:pt>
                        <c:pt idx="2">
                          <c:v>4.4440230000000014</c:v>
                        </c:pt>
                        <c:pt idx="3">
                          <c:v>4.2068700000000021</c:v>
                        </c:pt>
                        <c:pt idx="4">
                          <c:v>4.0316080000000056</c:v>
                        </c:pt>
                        <c:pt idx="5">
                          <c:v>4.112881999999999</c:v>
                        </c:pt>
                        <c:pt idx="6">
                          <c:v>6.1169810000000027</c:v>
                        </c:pt>
                        <c:pt idx="7">
                          <c:v>4.4181609999999978</c:v>
                        </c:pt>
                        <c:pt idx="8">
                          <c:v>4.2789819999999992</c:v>
                        </c:pt>
                        <c:pt idx="9">
                          <c:v>4.3468939999999989</c:v>
                        </c:pt>
                        <c:pt idx="10">
                          <c:v>3.6859620000000035</c:v>
                        </c:pt>
                        <c:pt idx="11">
                          <c:v>4.276184999999991</c:v>
                        </c:pt>
                        <c:pt idx="12">
                          <c:v>4.2878050000000059</c:v>
                        </c:pt>
                        <c:pt idx="13">
                          <c:v>3.8361240000000052</c:v>
                        </c:pt>
                        <c:pt idx="14">
                          <c:v>4.3957850000000036</c:v>
                        </c:pt>
                        <c:pt idx="15">
                          <c:v>3.6986059999999981</c:v>
                        </c:pt>
                        <c:pt idx="16">
                          <c:v>5.521694999999994</c:v>
                        </c:pt>
                        <c:pt idx="17">
                          <c:v>4.067971</c:v>
                        </c:pt>
                        <c:pt idx="18">
                          <c:v>4.649676999999997</c:v>
                        </c:pt>
                        <c:pt idx="19">
                          <c:v>4.8025609999999972</c:v>
                        </c:pt>
                        <c:pt idx="20">
                          <c:v>5.6325950000000091</c:v>
                        </c:pt>
                        <c:pt idx="21">
                          <c:v>4.212411000000003</c:v>
                        </c:pt>
                        <c:pt idx="22">
                          <c:v>4.0333630000000014</c:v>
                        </c:pt>
                        <c:pt idx="23">
                          <c:v>7.3620130000000046</c:v>
                        </c:pt>
                        <c:pt idx="24">
                          <c:v>4.353671999999996</c:v>
                        </c:pt>
                        <c:pt idx="25">
                          <c:v>4.2069959999999966</c:v>
                        </c:pt>
                        <c:pt idx="26">
                          <c:v>4.264325999999997</c:v>
                        </c:pt>
                        <c:pt idx="27">
                          <c:v>12.315254000000003</c:v>
                        </c:pt>
                        <c:pt idx="28">
                          <c:v>4.45303100000001</c:v>
                        </c:pt>
                        <c:pt idx="29">
                          <c:v>3.9189490000000049</c:v>
                        </c:pt>
                        <c:pt idx="30">
                          <c:v>3.8507159999999985</c:v>
                        </c:pt>
                        <c:pt idx="31">
                          <c:v>3.4776700000000034</c:v>
                        </c:pt>
                        <c:pt idx="32">
                          <c:v>4.2205869999999948</c:v>
                        </c:pt>
                      </c:numCache>
                    </c:numRef>
                  </c:plus>
                  <c:minus>
                    <c:numRef>
                      <c:extLst>
                        <c:ext uri="{02D57815-91ED-43cb-92C2-25804820EDAC}">
                          <c15:formulaRef>
                            <c15:sqref>'Figure4 Data'!$F$8:$F$40</c15:sqref>
                          </c15:formulaRef>
                        </c:ext>
                      </c:extLst>
                      <c:numCache>
                        <c:formatCode>General</c:formatCode>
                        <c:ptCount val="33"/>
                        <c:pt idx="0">
                          <c:v>0.92908700000000266</c:v>
                        </c:pt>
                        <c:pt idx="1">
                          <c:v>4.9346589999999964</c:v>
                        </c:pt>
                        <c:pt idx="2">
                          <c:v>4.4440230000000014</c:v>
                        </c:pt>
                        <c:pt idx="3">
                          <c:v>4.2068700000000021</c:v>
                        </c:pt>
                        <c:pt idx="4">
                          <c:v>4.0316080000000056</c:v>
                        </c:pt>
                        <c:pt idx="5">
                          <c:v>4.112881999999999</c:v>
                        </c:pt>
                        <c:pt idx="6">
                          <c:v>6.1169810000000027</c:v>
                        </c:pt>
                        <c:pt idx="7">
                          <c:v>4.4181609999999978</c:v>
                        </c:pt>
                        <c:pt idx="8">
                          <c:v>4.2789819999999992</c:v>
                        </c:pt>
                        <c:pt idx="9">
                          <c:v>4.3468939999999989</c:v>
                        </c:pt>
                        <c:pt idx="10">
                          <c:v>3.6859620000000035</c:v>
                        </c:pt>
                        <c:pt idx="11">
                          <c:v>4.276184999999991</c:v>
                        </c:pt>
                        <c:pt idx="12">
                          <c:v>4.2878050000000059</c:v>
                        </c:pt>
                        <c:pt idx="13">
                          <c:v>3.8361240000000052</c:v>
                        </c:pt>
                        <c:pt idx="14">
                          <c:v>4.3957850000000036</c:v>
                        </c:pt>
                        <c:pt idx="15">
                          <c:v>3.6986059999999981</c:v>
                        </c:pt>
                        <c:pt idx="16">
                          <c:v>5.521694999999994</c:v>
                        </c:pt>
                        <c:pt idx="17">
                          <c:v>4.067971</c:v>
                        </c:pt>
                        <c:pt idx="18">
                          <c:v>4.649676999999997</c:v>
                        </c:pt>
                        <c:pt idx="19">
                          <c:v>4.8025609999999972</c:v>
                        </c:pt>
                        <c:pt idx="20">
                          <c:v>5.6325950000000091</c:v>
                        </c:pt>
                        <c:pt idx="21">
                          <c:v>4.212411000000003</c:v>
                        </c:pt>
                        <c:pt idx="22">
                          <c:v>4.0333630000000014</c:v>
                        </c:pt>
                        <c:pt idx="23">
                          <c:v>7.3620130000000046</c:v>
                        </c:pt>
                        <c:pt idx="24">
                          <c:v>4.353671999999996</c:v>
                        </c:pt>
                        <c:pt idx="25">
                          <c:v>4.2069959999999966</c:v>
                        </c:pt>
                        <c:pt idx="26">
                          <c:v>4.264325999999997</c:v>
                        </c:pt>
                        <c:pt idx="27">
                          <c:v>12.315254000000003</c:v>
                        </c:pt>
                        <c:pt idx="28">
                          <c:v>4.45303100000001</c:v>
                        </c:pt>
                        <c:pt idx="29">
                          <c:v>3.9189490000000049</c:v>
                        </c:pt>
                        <c:pt idx="30">
                          <c:v>3.8507159999999985</c:v>
                        </c:pt>
                        <c:pt idx="31">
                          <c:v>3.4776700000000034</c:v>
                        </c:pt>
                        <c:pt idx="32">
                          <c:v>4.2205869999999948</c:v>
                        </c:pt>
                      </c:numCache>
                    </c:numRef>
                  </c:minus>
                  <c:spPr>
                    <a:noFill/>
                    <a:ln w="25400" cap="flat" cmpd="sng" algn="ctr">
                      <a:solidFill>
                        <a:srgbClr val="6466AE"/>
                      </a:solidFill>
                      <a:round/>
                    </a:ln>
                    <a:effectLst/>
                  </c:spPr>
                </c:errBars>
                <c:yVal>
                  <c:numRef>
                    <c:extLst>
                      <c:ext uri="{02D57815-91ED-43cb-92C2-25804820EDAC}">
                        <c15:formulaRef>
                          <c15:sqref>'Figure4 Data'!$C$8:$C$40</c15:sqref>
                        </c15:formulaRef>
                      </c:ext>
                    </c:extLst>
                    <c:numCache>
                      <c:formatCode>0.0</c:formatCode>
                      <c:ptCount val="33"/>
                      <c:pt idx="0">
                        <c:v>61.939686000000002</c:v>
                      </c:pt>
                      <c:pt idx="1">
                        <c:v>62.51605</c:v>
                      </c:pt>
                      <c:pt idx="2">
                        <c:v>65.955976000000007</c:v>
                      </c:pt>
                      <c:pt idx="3">
                        <c:v>63.086494999999999</c:v>
                      </c:pt>
                      <c:pt idx="4">
                        <c:v>63.431088000000003</c:v>
                      </c:pt>
                      <c:pt idx="5">
                        <c:v>64.992633999999995</c:v>
                      </c:pt>
                      <c:pt idx="6">
                        <c:v>62.411057</c:v>
                      </c:pt>
                      <c:pt idx="7">
                        <c:v>62.530844000000002</c:v>
                      </c:pt>
                      <c:pt idx="8">
                        <c:v>57.875729</c:v>
                      </c:pt>
                      <c:pt idx="9">
                        <c:v>58.238970999999999</c:v>
                      </c:pt>
                      <c:pt idx="10">
                        <c:v>66.526213999999996</c:v>
                      </c:pt>
                      <c:pt idx="11">
                        <c:v>64.609989999999996</c:v>
                      </c:pt>
                      <c:pt idx="12">
                        <c:v>67.185803000000007</c:v>
                      </c:pt>
                      <c:pt idx="13">
                        <c:v>59.713790000000003</c:v>
                      </c:pt>
                      <c:pt idx="14">
                        <c:v>61.265106000000003</c:v>
                      </c:pt>
                      <c:pt idx="15">
                        <c:v>57.593966999999999</c:v>
                      </c:pt>
                      <c:pt idx="16">
                        <c:v>64.361958000000001</c:v>
                      </c:pt>
                      <c:pt idx="17">
                        <c:v>59.653865000000003</c:v>
                      </c:pt>
                      <c:pt idx="18">
                        <c:v>63.967241999999999</c:v>
                      </c:pt>
                      <c:pt idx="19">
                        <c:v>61.383212</c:v>
                      </c:pt>
                      <c:pt idx="20">
                        <c:v>69.580572000000004</c:v>
                      </c:pt>
                      <c:pt idx="21">
                        <c:v>56.337339999999998</c:v>
                      </c:pt>
                      <c:pt idx="22">
                        <c:v>57.770519</c:v>
                      </c:pt>
                      <c:pt idx="23">
                        <c:v>75.051676999999998</c:v>
                      </c:pt>
                      <c:pt idx="24">
                        <c:v>63.662284</c:v>
                      </c:pt>
                      <c:pt idx="25">
                        <c:v>62.257595999999999</c:v>
                      </c:pt>
                      <c:pt idx="26">
                        <c:v>63.81315</c:v>
                      </c:pt>
                      <c:pt idx="27">
                        <c:v>61.871771000000003</c:v>
                      </c:pt>
                      <c:pt idx="28">
                        <c:v>63.278036</c:v>
                      </c:pt>
                      <c:pt idx="29">
                        <c:v>62.983629999999998</c:v>
                      </c:pt>
                      <c:pt idx="30">
                        <c:v>64.895292999999995</c:v>
                      </c:pt>
                      <c:pt idx="31">
                        <c:v>60.553083000000001</c:v>
                      </c:pt>
                      <c:pt idx="32">
                        <c:v>59.070641999999999</c:v>
                      </c:pt>
                    </c:numCache>
                  </c:numRef>
                </c:yVal>
                <c:smooth val="0"/>
                <c:extLst>
                  <c:ext xmlns:c16="http://schemas.microsoft.com/office/drawing/2014/chart" uri="{C3380CC4-5D6E-409C-BE32-E72D297353CC}">
                    <c16:uniqueId val="{00000000-1F4F-4C50-A28D-AD58469F7C96}"/>
                  </c:ext>
                </c:extLst>
              </c15:ser>
            </c15:filteredScatterSeries>
            <c15:filteredScatterSeries>
              <c15:ser>
                <c:idx val="2"/>
                <c:order val="2"/>
                <c:tx>
                  <c:v>males at 65</c:v>
                </c:tx>
                <c:spPr>
                  <a:ln w="28575" cap="rnd">
                    <a:solidFill>
                      <a:schemeClr val="accent3"/>
                    </a:solidFill>
                    <a:round/>
                  </a:ln>
                  <a:effectLst/>
                </c:spPr>
                <c:marker>
                  <c:symbol val="circle"/>
                  <c:size val="7"/>
                  <c:spPr>
                    <a:solidFill>
                      <a:srgbClr val="B2B2D6"/>
                    </a:solidFill>
                    <a:ln w="9525">
                      <a:noFill/>
                    </a:ln>
                    <a:effectLst/>
                  </c:spPr>
                </c:marker>
                <c:errBars>
                  <c:errDir val="y"/>
                  <c:errBarType val="both"/>
                  <c:errValType val="cust"/>
                  <c:noEndCap val="0"/>
                  <c:plus>
                    <c:numRef>
                      <c:extLst xmlns:c15="http://schemas.microsoft.com/office/drawing/2012/chart">
                        <c:ext xmlns:c15="http://schemas.microsoft.com/office/drawing/2012/chart" uri="{02D57815-91ED-43cb-92C2-25804820EDAC}">
                          <c15:formulaRef>
                            <c15:sqref>'Figure4 Data'!$R$8:$R$40</c15:sqref>
                          </c15:formulaRef>
                        </c:ext>
                      </c:extLst>
                      <c:numCache>
                        <c:formatCode>General</c:formatCode>
                        <c:ptCount val="33"/>
                        <c:pt idx="0">
                          <c:v>0.57223000000000113</c:v>
                        </c:pt>
                        <c:pt idx="1">
                          <c:v>2.9775645000000006</c:v>
                        </c:pt>
                        <c:pt idx="2">
                          <c:v>2.4672929999999997</c:v>
                        </c:pt>
                        <c:pt idx="3">
                          <c:v>2.4088609999999999</c:v>
                        </c:pt>
                        <c:pt idx="4">
                          <c:v>1.8583418999999992</c:v>
                        </c:pt>
                        <c:pt idx="5">
                          <c:v>2.8553289999999993</c:v>
                        </c:pt>
                        <c:pt idx="6">
                          <c:v>3.8671001</c:v>
                        </c:pt>
                        <c:pt idx="7">
                          <c:v>2.2410296999999986</c:v>
                        </c:pt>
                        <c:pt idx="8">
                          <c:v>2.5173667999999996</c:v>
                        </c:pt>
                        <c:pt idx="9">
                          <c:v>2.5289548000000002</c:v>
                        </c:pt>
                        <c:pt idx="10">
                          <c:v>1.9755559999999992</c:v>
                        </c:pt>
                        <c:pt idx="11">
                          <c:v>2.9907196000000003</c:v>
                        </c:pt>
                        <c:pt idx="12">
                          <c:v>2.6918930000000003</c:v>
                        </c:pt>
                        <c:pt idx="13">
                          <c:v>2.5169769000000013</c:v>
                        </c:pt>
                        <c:pt idx="14">
                          <c:v>2.3703063999999987</c:v>
                        </c:pt>
                        <c:pt idx="15">
                          <c:v>2.4653350000000005</c:v>
                        </c:pt>
                        <c:pt idx="16">
                          <c:v>2.2670166999999992</c:v>
                        </c:pt>
                        <c:pt idx="17">
                          <c:v>2.5193976999999999</c:v>
                        </c:pt>
                        <c:pt idx="18">
                          <c:v>2.6658550000000005</c:v>
                        </c:pt>
                        <c:pt idx="19">
                          <c:v>2.5708478999999995</c:v>
                        </c:pt>
                        <c:pt idx="20">
                          <c:v>2.7828480000000013</c:v>
                        </c:pt>
                        <c:pt idx="21">
                          <c:v>2.1945207999999994</c:v>
                        </c:pt>
                        <c:pt idx="22">
                          <c:v>2.5355989999999995</c:v>
                        </c:pt>
                        <c:pt idx="23">
                          <c:v>6.6970369999999999</c:v>
                        </c:pt>
                        <c:pt idx="24">
                          <c:v>2.3612780000000004</c:v>
                        </c:pt>
                        <c:pt idx="25">
                          <c:v>2.7482655999999999</c:v>
                        </c:pt>
                        <c:pt idx="26">
                          <c:v>2.4476647000000007</c:v>
                        </c:pt>
                        <c:pt idx="27">
                          <c:v>6.6478229999999989</c:v>
                        </c:pt>
                        <c:pt idx="28">
                          <c:v>2.2318043000000003</c:v>
                        </c:pt>
                        <c:pt idx="29">
                          <c:v>2.7221585000000008</c:v>
                        </c:pt>
                        <c:pt idx="30">
                          <c:v>2.4961940999999985</c:v>
                        </c:pt>
                        <c:pt idx="31">
                          <c:v>2.0801667999999998</c:v>
                        </c:pt>
                        <c:pt idx="32">
                          <c:v>2.6847159000000005</c:v>
                        </c:pt>
                      </c:numCache>
                    </c:numRef>
                  </c:plus>
                  <c:minus>
                    <c:numRef>
                      <c:extLst xmlns:c15="http://schemas.microsoft.com/office/drawing/2012/chart">
                        <c:ext xmlns:c15="http://schemas.microsoft.com/office/drawing/2012/chart" uri="{02D57815-91ED-43cb-92C2-25804820EDAC}">
                          <c15:formulaRef>
                            <c15:sqref>'Figure4 Data'!$R$8:$R$40</c15:sqref>
                          </c15:formulaRef>
                        </c:ext>
                      </c:extLst>
                      <c:numCache>
                        <c:formatCode>General</c:formatCode>
                        <c:ptCount val="33"/>
                        <c:pt idx="0">
                          <c:v>0.57223000000000113</c:v>
                        </c:pt>
                        <c:pt idx="1">
                          <c:v>2.9775645000000006</c:v>
                        </c:pt>
                        <c:pt idx="2">
                          <c:v>2.4672929999999997</c:v>
                        </c:pt>
                        <c:pt idx="3">
                          <c:v>2.4088609999999999</c:v>
                        </c:pt>
                        <c:pt idx="4">
                          <c:v>1.8583418999999992</c:v>
                        </c:pt>
                        <c:pt idx="5">
                          <c:v>2.8553289999999993</c:v>
                        </c:pt>
                        <c:pt idx="6">
                          <c:v>3.8671001</c:v>
                        </c:pt>
                        <c:pt idx="7">
                          <c:v>2.2410296999999986</c:v>
                        </c:pt>
                        <c:pt idx="8">
                          <c:v>2.5173667999999996</c:v>
                        </c:pt>
                        <c:pt idx="9">
                          <c:v>2.5289548000000002</c:v>
                        </c:pt>
                        <c:pt idx="10">
                          <c:v>1.9755559999999992</c:v>
                        </c:pt>
                        <c:pt idx="11">
                          <c:v>2.9907196000000003</c:v>
                        </c:pt>
                        <c:pt idx="12">
                          <c:v>2.6918930000000003</c:v>
                        </c:pt>
                        <c:pt idx="13">
                          <c:v>2.5169769000000013</c:v>
                        </c:pt>
                        <c:pt idx="14">
                          <c:v>2.3703063999999987</c:v>
                        </c:pt>
                        <c:pt idx="15">
                          <c:v>2.4653350000000005</c:v>
                        </c:pt>
                        <c:pt idx="16">
                          <c:v>2.2670166999999992</c:v>
                        </c:pt>
                        <c:pt idx="17">
                          <c:v>2.5193976999999999</c:v>
                        </c:pt>
                        <c:pt idx="18">
                          <c:v>2.6658550000000005</c:v>
                        </c:pt>
                        <c:pt idx="19">
                          <c:v>2.5708478999999995</c:v>
                        </c:pt>
                        <c:pt idx="20">
                          <c:v>2.7828480000000013</c:v>
                        </c:pt>
                        <c:pt idx="21">
                          <c:v>2.1945207999999994</c:v>
                        </c:pt>
                        <c:pt idx="22">
                          <c:v>2.5355989999999995</c:v>
                        </c:pt>
                        <c:pt idx="23">
                          <c:v>6.6970369999999999</c:v>
                        </c:pt>
                        <c:pt idx="24">
                          <c:v>2.3612780000000004</c:v>
                        </c:pt>
                        <c:pt idx="25">
                          <c:v>2.7482655999999999</c:v>
                        </c:pt>
                        <c:pt idx="26">
                          <c:v>2.4476647000000007</c:v>
                        </c:pt>
                        <c:pt idx="27">
                          <c:v>6.6478229999999989</c:v>
                        </c:pt>
                        <c:pt idx="28">
                          <c:v>2.2318043000000003</c:v>
                        </c:pt>
                        <c:pt idx="29">
                          <c:v>2.7221585000000008</c:v>
                        </c:pt>
                        <c:pt idx="30">
                          <c:v>2.4961940999999985</c:v>
                        </c:pt>
                        <c:pt idx="31">
                          <c:v>2.0801667999999998</c:v>
                        </c:pt>
                        <c:pt idx="32">
                          <c:v>2.6847159000000005</c:v>
                        </c:pt>
                      </c:numCache>
                    </c:numRef>
                  </c:minus>
                  <c:spPr>
                    <a:noFill/>
                    <a:ln w="25400" cap="flat" cmpd="sng" algn="ctr">
                      <a:solidFill>
                        <a:srgbClr val="B2B2D6"/>
                      </a:solidFill>
                      <a:round/>
                    </a:ln>
                    <a:effectLst/>
                  </c:spPr>
                </c:errBars>
                <c:yVal>
                  <c:numRef>
                    <c:extLst xmlns:c15="http://schemas.microsoft.com/office/drawing/2012/chart">
                      <c:ext xmlns:c15="http://schemas.microsoft.com/office/drawing/2012/chart" uri="{02D57815-91ED-43cb-92C2-25804820EDAC}">
                        <c15:formulaRef>
                          <c15:sqref>'Figure4 Data'!$O$8:$O$40</c15:sqref>
                        </c15:formulaRef>
                      </c:ext>
                    </c:extLst>
                    <c:numCache>
                      <c:formatCode>0.0</c:formatCode>
                      <c:ptCount val="33"/>
                      <c:pt idx="0">
                        <c:v>9.8769799999999996</c:v>
                      </c:pt>
                      <c:pt idx="1">
                        <c:v>8.5223467999999993</c:v>
                      </c:pt>
                      <c:pt idx="2">
                        <c:v>11.721354</c:v>
                      </c:pt>
                      <c:pt idx="3">
                        <c:v>11.798603</c:v>
                      </c:pt>
                      <c:pt idx="4">
                        <c:v>10.821577</c:v>
                      </c:pt>
                      <c:pt idx="5">
                        <c:v>12.478147999999999</c:v>
                      </c:pt>
                      <c:pt idx="6">
                        <c:v>10.330689</c:v>
                      </c:pt>
                      <c:pt idx="7">
                        <c:v>10.043813</c:v>
                      </c:pt>
                      <c:pt idx="8">
                        <c:v>8.9085655999999993</c:v>
                      </c:pt>
                      <c:pt idx="9">
                        <c:v>7.8051367999999997</c:v>
                      </c:pt>
                      <c:pt idx="10">
                        <c:v>12.868376</c:v>
                      </c:pt>
                      <c:pt idx="11">
                        <c:v>10.295051000000001</c:v>
                      </c:pt>
                      <c:pt idx="12">
                        <c:v>12.535012</c:v>
                      </c:pt>
                      <c:pt idx="13">
                        <c:v>9.5851276999999993</c:v>
                      </c:pt>
                      <c:pt idx="14">
                        <c:v>9.3551196000000001</c:v>
                      </c:pt>
                      <c:pt idx="15">
                        <c:v>7.1824401</c:v>
                      </c:pt>
                      <c:pt idx="16">
                        <c:v>10.470031000000001</c:v>
                      </c:pt>
                      <c:pt idx="17">
                        <c:v>8.2348058000000002</c:v>
                      </c:pt>
                      <c:pt idx="18">
                        <c:v>12.812742</c:v>
                      </c:pt>
                      <c:pt idx="19">
                        <c:v>8.2821531000000004</c:v>
                      </c:pt>
                      <c:pt idx="20">
                        <c:v>13.046683</c:v>
                      </c:pt>
                      <c:pt idx="21">
                        <c:v>9.0536855000000003</c:v>
                      </c:pt>
                      <c:pt idx="22">
                        <c:v>8.4169813999999992</c:v>
                      </c:pt>
                      <c:pt idx="23">
                        <c:v>11.351659</c:v>
                      </c:pt>
                      <c:pt idx="24">
                        <c:v>13.051318999999999</c:v>
                      </c:pt>
                      <c:pt idx="25">
                        <c:v>9.8530932</c:v>
                      </c:pt>
                      <c:pt idx="26">
                        <c:v>10.233862</c:v>
                      </c:pt>
                      <c:pt idx="27">
                        <c:v>15.167351</c:v>
                      </c:pt>
                      <c:pt idx="28">
                        <c:v>9.3146997999999996</c:v>
                      </c:pt>
                      <c:pt idx="29">
                        <c:v>7.6159559999999997</c:v>
                      </c:pt>
                      <c:pt idx="30">
                        <c:v>10.68549</c:v>
                      </c:pt>
                      <c:pt idx="31">
                        <c:v>8.0024379999999997</c:v>
                      </c:pt>
                      <c:pt idx="32">
                        <c:v>9.5680292999999992</c:v>
                      </c:pt>
                    </c:numCache>
                  </c:numRef>
                </c:yVal>
                <c:smooth val="0"/>
                <c:extLst xmlns:c15="http://schemas.microsoft.com/office/drawing/2012/chart">
                  <c:ext xmlns:c16="http://schemas.microsoft.com/office/drawing/2014/chart" uri="{C3380CC4-5D6E-409C-BE32-E72D297353CC}">
                    <c16:uniqueId val="{00000000-B347-4600-A88D-EE0EEBFB6C98}"/>
                  </c:ext>
                </c:extLst>
              </c15:ser>
            </c15:filteredScatterSeries>
          </c:ext>
        </c:extLst>
      </c:scatterChart>
      <c:catAx>
        <c:axId val="479670536"/>
        <c:scaling>
          <c:orientation val="minMax"/>
        </c:scaling>
        <c:delete val="0"/>
        <c:axPos val="b"/>
        <c:numFmt formatCode="#,##0.00" sourceLinked="0"/>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9674800"/>
        <c:crosses val="autoZero"/>
        <c:auto val="1"/>
        <c:lblAlgn val="ctr"/>
        <c:lblOffset val="100"/>
        <c:noMultiLvlLbl val="0"/>
      </c:catAx>
      <c:valAx>
        <c:axId val="479674800"/>
        <c:scaling>
          <c:orientation val="minMax"/>
          <c:max val="80"/>
          <c:min val="50"/>
        </c:scaling>
        <c:delete val="0"/>
        <c:axPos val="l"/>
        <c:title>
          <c:tx>
            <c:rich>
              <a:bodyPr rot="-54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r>
                  <a:rPr lang="en-US" sz="1200" b="1">
                    <a:solidFill>
                      <a:schemeClr val="tx1"/>
                    </a:solidFill>
                  </a:rPr>
                  <a:t>Healthy</a:t>
                </a:r>
                <a:r>
                  <a:rPr lang="en-US" sz="1200" b="1" baseline="0">
                    <a:solidFill>
                      <a:schemeClr val="tx1"/>
                    </a:solidFill>
                  </a:rPr>
                  <a:t> Life Expectancy (years) </a:t>
                </a:r>
                <a:endParaRPr lang="en-US" sz="1200" b="1">
                  <a:solidFill>
                    <a:schemeClr val="tx1"/>
                  </a:solidFill>
                </a:endParaRPr>
              </a:p>
            </c:rich>
          </c:tx>
          <c:layout>
            <c:manualLayout>
              <c:xMode val="edge"/>
              <c:yMode val="edge"/>
              <c:x val="1.3627867988207599E-2"/>
              <c:y val="0.22653884658158066"/>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9670536"/>
        <c:crosses val="autoZero"/>
        <c:crossBetween val="between"/>
      </c:valAx>
      <c:valAx>
        <c:axId val="698500992"/>
        <c:scaling>
          <c:orientation val="minMax"/>
          <c:max val="80"/>
          <c:min val="40"/>
        </c:scaling>
        <c:delete val="1"/>
        <c:axPos val="r"/>
        <c:numFmt formatCode="General" sourceLinked="1"/>
        <c:majorTickMark val="out"/>
        <c:minorTickMark val="none"/>
        <c:tickLblPos val="nextTo"/>
        <c:crossAx val="698498368"/>
        <c:crosses val="max"/>
        <c:crossBetween val="between"/>
      </c:valAx>
      <c:catAx>
        <c:axId val="698498368"/>
        <c:scaling>
          <c:orientation val="minMax"/>
        </c:scaling>
        <c:delete val="1"/>
        <c:axPos val="b"/>
        <c:majorTickMark val="out"/>
        <c:minorTickMark val="none"/>
        <c:tickLblPos val="nextTo"/>
        <c:crossAx val="69850099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sz="1400" b="1"/>
              <a:t>Healthy life expectancy at birth in council areas with 95% confidence intervals, females </a:t>
            </a:r>
          </a:p>
        </c:rich>
      </c:tx>
      <c:layout>
        <c:manualLayout>
          <c:xMode val="edge"/>
          <c:yMode val="edge"/>
          <c:x val="0.12580038190049131"/>
          <c:y val="1.25173859427127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4055370939705467E-2"/>
          <c:y val="8.5505191393679084E-2"/>
          <c:w val="0.91686863052200218"/>
          <c:h val="0.66732332779905634"/>
        </c:manualLayout>
      </c:layout>
      <c:lineChart>
        <c:grouping val="standard"/>
        <c:varyColors val="0"/>
        <c:ser>
          <c:idx val="3"/>
          <c:order val="3"/>
          <c:tx>
            <c:v>Scotland</c:v>
          </c:tx>
          <c:spPr>
            <a:ln w="28575" cap="rnd">
              <a:solidFill>
                <a:schemeClr val="bg1">
                  <a:lumMod val="65000"/>
                </a:schemeClr>
              </a:solidFill>
              <a:round/>
            </a:ln>
            <a:effectLst/>
          </c:spPr>
          <c:marker>
            <c:symbol val="none"/>
          </c:marker>
          <c:val>
            <c:numRef>
              <c:f>DataFig3!$E$3:$E$34</c:f>
              <c:numCache>
                <c:formatCode>0.00</c:formatCode>
                <c:ptCount val="32"/>
                <c:pt idx="0">
                  <c:v>61.939689999999999</c:v>
                </c:pt>
                <c:pt idx="1">
                  <c:v>61.939689999999999</c:v>
                </c:pt>
                <c:pt idx="2">
                  <c:v>61.939689999999999</c:v>
                </c:pt>
                <c:pt idx="3">
                  <c:v>61.939689999999999</c:v>
                </c:pt>
                <c:pt idx="4">
                  <c:v>61.939689999999999</c:v>
                </c:pt>
                <c:pt idx="5">
                  <c:v>61.939689999999999</c:v>
                </c:pt>
                <c:pt idx="6">
                  <c:v>61.939689999999999</c:v>
                </c:pt>
                <c:pt idx="7">
                  <c:v>61.939689999999999</c:v>
                </c:pt>
                <c:pt idx="8">
                  <c:v>61.939689999999999</c:v>
                </c:pt>
                <c:pt idx="9">
                  <c:v>61.939689999999999</c:v>
                </c:pt>
                <c:pt idx="10">
                  <c:v>61.939689999999999</c:v>
                </c:pt>
                <c:pt idx="11">
                  <c:v>61.939689999999999</c:v>
                </c:pt>
                <c:pt idx="12">
                  <c:v>61.939689999999999</c:v>
                </c:pt>
                <c:pt idx="13">
                  <c:v>61.939689999999999</c:v>
                </c:pt>
                <c:pt idx="14">
                  <c:v>61.939689999999999</c:v>
                </c:pt>
                <c:pt idx="15">
                  <c:v>61.939689999999999</c:v>
                </c:pt>
                <c:pt idx="16">
                  <c:v>61.939689999999999</c:v>
                </c:pt>
                <c:pt idx="17">
                  <c:v>61.939689999999999</c:v>
                </c:pt>
                <c:pt idx="18">
                  <c:v>61.939689999999999</c:v>
                </c:pt>
                <c:pt idx="19">
                  <c:v>61.939689999999999</c:v>
                </c:pt>
                <c:pt idx="20">
                  <c:v>61.939689999999999</c:v>
                </c:pt>
                <c:pt idx="21">
                  <c:v>61.939689999999999</c:v>
                </c:pt>
                <c:pt idx="22">
                  <c:v>61.939689999999999</c:v>
                </c:pt>
                <c:pt idx="23">
                  <c:v>61.939689999999999</c:v>
                </c:pt>
                <c:pt idx="24">
                  <c:v>61.939689999999999</c:v>
                </c:pt>
                <c:pt idx="25">
                  <c:v>61.939689999999999</c:v>
                </c:pt>
                <c:pt idx="26">
                  <c:v>61.939689999999999</c:v>
                </c:pt>
                <c:pt idx="27">
                  <c:v>61.939689999999999</c:v>
                </c:pt>
                <c:pt idx="28">
                  <c:v>61.939689999999999</c:v>
                </c:pt>
                <c:pt idx="29">
                  <c:v>61.939689999999999</c:v>
                </c:pt>
                <c:pt idx="30">
                  <c:v>61.939689999999999</c:v>
                </c:pt>
                <c:pt idx="31">
                  <c:v>61.939689999999999</c:v>
                </c:pt>
              </c:numCache>
            </c:numRef>
          </c:val>
          <c:smooth val="0"/>
          <c:extLst>
            <c:ext xmlns:c16="http://schemas.microsoft.com/office/drawing/2014/chart" uri="{C3380CC4-5D6E-409C-BE32-E72D297353CC}">
              <c16:uniqueId val="{00000000-60D0-4A0F-9D00-A71A7E3D1B48}"/>
            </c:ext>
          </c:extLst>
        </c:ser>
        <c:dLbls>
          <c:showLegendKey val="0"/>
          <c:showVal val="0"/>
          <c:showCatName val="0"/>
          <c:showSerName val="0"/>
          <c:showPercent val="0"/>
          <c:showBubbleSize val="0"/>
        </c:dLbls>
        <c:marker val="1"/>
        <c:smooth val="0"/>
        <c:axId val="923625248"/>
        <c:axId val="923622296"/>
        <c:extLst>
          <c:ext xmlns:c15="http://schemas.microsoft.com/office/drawing/2012/chart" uri="{02D57815-91ED-43cb-92C2-25804820EDAC}">
            <c15:filteredLineSeries>
              <c15:ser>
                <c:idx val="1"/>
                <c:order val="1"/>
                <c:tx>
                  <c:v>males</c:v>
                </c:tx>
                <c:spPr>
                  <a:ln w="28575" cap="rnd">
                    <a:solidFill>
                      <a:schemeClr val="accent2"/>
                    </a:solidFill>
                    <a:round/>
                  </a:ln>
                  <a:effectLst/>
                </c:spPr>
                <c:marker>
                  <c:symbol val="circle"/>
                  <c:size val="7"/>
                  <c:spPr>
                    <a:solidFill>
                      <a:srgbClr val="B2B2D6"/>
                    </a:solidFill>
                    <a:ln w="9525">
                      <a:solidFill>
                        <a:srgbClr val="B2B2D6"/>
                      </a:solidFill>
                    </a:ln>
                    <a:effectLst/>
                  </c:spPr>
                </c:marker>
                <c:errBars>
                  <c:errDir val="y"/>
                  <c:errBarType val="both"/>
                  <c:errValType val="cust"/>
                  <c:noEndCap val="0"/>
                  <c:plus>
                    <c:numRef>
                      <c:extLst>
                        <c:ext uri="{02D57815-91ED-43cb-92C2-25804820EDAC}">
                          <c15:formulaRef>
                            <c15:sqref>'Figure4 Data'!$N$8:$N$40</c15:sqref>
                          </c15:formulaRef>
                        </c:ext>
                      </c:extLst>
                      <c:numCache>
                        <c:formatCode>General</c:formatCode>
                        <c:ptCount val="33"/>
                        <c:pt idx="0">
                          <c:v>0.84022000000000219</c:v>
                        </c:pt>
                        <c:pt idx="1">
                          <c:v>4.2448140000000052</c:v>
                        </c:pt>
                        <c:pt idx="2">
                          <c:v>3.3985860000000088</c:v>
                        </c:pt>
                        <c:pt idx="3">
                          <c:v>4.2655349999999999</c:v>
                        </c:pt>
                        <c:pt idx="4">
                          <c:v>3.3482720000000015</c:v>
                        </c:pt>
                        <c:pt idx="5">
                          <c:v>3.7425470000000018</c:v>
                        </c:pt>
                        <c:pt idx="6">
                          <c:v>4.8101930000000053</c:v>
                        </c:pt>
                        <c:pt idx="7">
                          <c:v>3.6542860000000061</c:v>
                        </c:pt>
                        <c:pt idx="8">
                          <c:v>3.7912630000000007</c:v>
                        </c:pt>
                        <c:pt idx="9">
                          <c:v>3.7218420000000023</c:v>
                        </c:pt>
                        <c:pt idx="10">
                          <c:v>2.8619090000000114</c:v>
                        </c:pt>
                        <c:pt idx="11">
                          <c:v>3.8961079999999981</c:v>
                        </c:pt>
                        <c:pt idx="12">
                          <c:v>3.6959760000000017</c:v>
                        </c:pt>
                        <c:pt idx="13">
                          <c:v>3.4586150000000018</c:v>
                        </c:pt>
                        <c:pt idx="14">
                          <c:v>3.5638879999999986</c:v>
                        </c:pt>
                        <c:pt idx="15">
                          <c:v>3.7164940000000044</c:v>
                        </c:pt>
                        <c:pt idx="16">
                          <c:v>3.9859229999999997</c:v>
                        </c:pt>
                        <c:pt idx="17">
                          <c:v>3.9441780000000008</c:v>
                        </c:pt>
                        <c:pt idx="18">
                          <c:v>4.4633210000000005</c:v>
                        </c:pt>
                        <c:pt idx="19">
                          <c:v>3.9029749999999979</c:v>
                        </c:pt>
                        <c:pt idx="20">
                          <c:v>5.8500379999999979</c:v>
                        </c:pt>
                        <c:pt idx="21">
                          <c:v>3.8721499999999978</c:v>
                        </c:pt>
                        <c:pt idx="22">
                          <c:v>3.595210999999999</c:v>
                        </c:pt>
                        <c:pt idx="23">
                          <c:v>7.4742949999999979</c:v>
                        </c:pt>
                        <c:pt idx="24">
                          <c:v>3.5537920000000014</c:v>
                        </c:pt>
                        <c:pt idx="25">
                          <c:v>3.9435909999999978</c:v>
                        </c:pt>
                        <c:pt idx="26">
                          <c:v>3.7966460000000026</c:v>
                        </c:pt>
                        <c:pt idx="27">
                          <c:v>12.488757000000007</c:v>
                        </c:pt>
                        <c:pt idx="28">
                          <c:v>3.9284820000000025</c:v>
                        </c:pt>
                        <c:pt idx="29">
                          <c:v>3.9144390000000016</c:v>
                        </c:pt>
                        <c:pt idx="30">
                          <c:v>4.3103460000000027</c:v>
                        </c:pt>
                        <c:pt idx="31">
                          <c:v>3.3183089999999993</c:v>
                        </c:pt>
                        <c:pt idx="32">
                          <c:v>4.045217000000001</c:v>
                        </c:pt>
                      </c:numCache>
                    </c:numRef>
                  </c:plus>
                  <c:minus>
                    <c:numRef>
                      <c:extLst>
                        <c:ext uri="{02D57815-91ED-43cb-92C2-25804820EDAC}">
                          <c15:formulaRef>
                            <c15:sqref>'Figure4 Data'!$N$8:$N$40</c15:sqref>
                          </c15:formulaRef>
                        </c:ext>
                      </c:extLst>
                      <c:numCache>
                        <c:formatCode>General</c:formatCode>
                        <c:ptCount val="33"/>
                        <c:pt idx="0">
                          <c:v>0.84022000000000219</c:v>
                        </c:pt>
                        <c:pt idx="1">
                          <c:v>4.2448140000000052</c:v>
                        </c:pt>
                        <c:pt idx="2">
                          <c:v>3.3985860000000088</c:v>
                        </c:pt>
                        <c:pt idx="3">
                          <c:v>4.2655349999999999</c:v>
                        </c:pt>
                        <c:pt idx="4">
                          <c:v>3.3482720000000015</c:v>
                        </c:pt>
                        <c:pt idx="5">
                          <c:v>3.7425470000000018</c:v>
                        </c:pt>
                        <c:pt idx="6">
                          <c:v>4.8101930000000053</c:v>
                        </c:pt>
                        <c:pt idx="7">
                          <c:v>3.6542860000000061</c:v>
                        </c:pt>
                        <c:pt idx="8">
                          <c:v>3.7912630000000007</c:v>
                        </c:pt>
                        <c:pt idx="9">
                          <c:v>3.7218420000000023</c:v>
                        </c:pt>
                        <c:pt idx="10">
                          <c:v>2.8619090000000114</c:v>
                        </c:pt>
                        <c:pt idx="11">
                          <c:v>3.8961079999999981</c:v>
                        </c:pt>
                        <c:pt idx="12">
                          <c:v>3.6959760000000017</c:v>
                        </c:pt>
                        <c:pt idx="13">
                          <c:v>3.4586150000000018</c:v>
                        </c:pt>
                        <c:pt idx="14">
                          <c:v>3.5638879999999986</c:v>
                        </c:pt>
                        <c:pt idx="15">
                          <c:v>3.7164940000000044</c:v>
                        </c:pt>
                        <c:pt idx="16">
                          <c:v>3.9859229999999997</c:v>
                        </c:pt>
                        <c:pt idx="17">
                          <c:v>3.9441780000000008</c:v>
                        </c:pt>
                        <c:pt idx="18">
                          <c:v>4.4633210000000005</c:v>
                        </c:pt>
                        <c:pt idx="19">
                          <c:v>3.9029749999999979</c:v>
                        </c:pt>
                        <c:pt idx="20">
                          <c:v>5.8500379999999979</c:v>
                        </c:pt>
                        <c:pt idx="21">
                          <c:v>3.8721499999999978</c:v>
                        </c:pt>
                        <c:pt idx="22">
                          <c:v>3.595210999999999</c:v>
                        </c:pt>
                        <c:pt idx="23">
                          <c:v>7.4742949999999979</c:v>
                        </c:pt>
                        <c:pt idx="24">
                          <c:v>3.5537920000000014</c:v>
                        </c:pt>
                        <c:pt idx="25">
                          <c:v>3.9435909999999978</c:v>
                        </c:pt>
                        <c:pt idx="26">
                          <c:v>3.7966460000000026</c:v>
                        </c:pt>
                        <c:pt idx="27">
                          <c:v>12.488757000000007</c:v>
                        </c:pt>
                        <c:pt idx="28">
                          <c:v>3.9284820000000025</c:v>
                        </c:pt>
                        <c:pt idx="29">
                          <c:v>3.9144390000000016</c:v>
                        </c:pt>
                        <c:pt idx="30">
                          <c:v>4.3103460000000027</c:v>
                        </c:pt>
                        <c:pt idx="31">
                          <c:v>3.3183089999999993</c:v>
                        </c:pt>
                        <c:pt idx="32">
                          <c:v>4.045217000000001</c:v>
                        </c:pt>
                      </c:numCache>
                    </c:numRef>
                  </c:minus>
                  <c:spPr>
                    <a:noFill/>
                    <a:ln w="25400" cap="flat" cmpd="sng" algn="ctr">
                      <a:solidFill>
                        <a:srgbClr val="B2B2D6"/>
                      </a:solidFill>
                      <a:round/>
                    </a:ln>
                    <a:effectLst/>
                  </c:spPr>
                </c:errBars>
                <c:cat>
                  <c:multiLvlStrRef>
                    <c:extLst>
                      <c:ext uri="{02D57815-91ED-43cb-92C2-25804820EDAC}">
                        <c15:formulaRef>
                          <c15:sqref>#REF!</c15:sqref>
                        </c15:formulaRef>
                      </c:ext>
                    </c:extLst>
                  </c:multiLvlStrRef>
                </c:cat>
                <c:val>
                  <c:numRef>
                    <c:extLst>
                      <c:ext uri="{02D57815-91ED-43cb-92C2-25804820EDAC}">
                        <c15:formulaRef>
                          <c15:sqref>'Figure4 Data'!$K$8:$K$40</c15:sqref>
                        </c15:formulaRef>
                      </c:ext>
                    </c:extLst>
                    <c:numCache>
                      <c:formatCode>0.0</c:formatCode>
                      <c:ptCount val="33"/>
                      <c:pt idx="0">
                        <c:v>61.675330000000002</c:v>
                      </c:pt>
                      <c:pt idx="1">
                        <c:v>60.586945</c:v>
                      </c:pt>
                      <c:pt idx="2">
                        <c:v>67.906872000000007</c:v>
                      </c:pt>
                      <c:pt idx="3">
                        <c:v>60.978017000000001</c:v>
                      </c:pt>
                      <c:pt idx="4">
                        <c:v>64.698093999999998</c:v>
                      </c:pt>
                      <c:pt idx="5">
                        <c:v>66.292941999999996</c:v>
                      </c:pt>
                      <c:pt idx="6">
                        <c:v>62.780723999999999</c:v>
                      </c:pt>
                      <c:pt idx="7">
                        <c:v>62.394745999999998</c:v>
                      </c:pt>
                      <c:pt idx="8">
                        <c:v>56.841555999999997</c:v>
                      </c:pt>
                      <c:pt idx="9">
                        <c:v>59.330047999999998</c:v>
                      </c:pt>
                      <c:pt idx="10">
                        <c:v>69.814428000000007</c:v>
                      </c:pt>
                      <c:pt idx="11">
                        <c:v>65.199685000000002</c:v>
                      </c:pt>
                      <c:pt idx="12">
                        <c:v>68.283175</c:v>
                      </c:pt>
                      <c:pt idx="13">
                        <c:v>62.388115999999997</c:v>
                      </c:pt>
                      <c:pt idx="14">
                        <c:v>61.561939000000002</c:v>
                      </c:pt>
                      <c:pt idx="15">
                        <c:v>54.588824000000002</c:v>
                      </c:pt>
                      <c:pt idx="16">
                        <c:v>63.946745</c:v>
                      </c:pt>
                      <c:pt idx="17">
                        <c:v>58.352271000000002</c:v>
                      </c:pt>
                      <c:pt idx="18">
                        <c:v>63.362606999999997</c:v>
                      </c:pt>
                      <c:pt idx="19">
                        <c:v>61.478603999999997</c:v>
                      </c:pt>
                      <c:pt idx="20">
                        <c:v>66.992609000000002</c:v>
                      </c:pt>
                      <c:pt idx="21">
                        <c:v>58.520128999999997</c:v>
                      </c:pt>
                      <c:pt idx="22">
                        <c:v>58.665948</c:v>
                      </c:pt>
                      <c:pt idx="23">
                        <c:v>69.334688999999997</c:v>
                      </c:pt>
                      <c:pt idx="24">
                        <c:v>66.318996999999996</c:v>
                      </c:pt>
                      <c:pt idx="25">
                        <c:v>60.739153999999999</c:v>
                      </c:pt>
                      <c:pt idx="26">
                        <c:v>63.313231999999999</c:v>
                      </c:pt>
                      <c:pt idx="27">
                        <c:v>68.954066999999995</c:v>
                      </c:pt>
                      <c:pt idx="28">
                        <c:v>59.964995999999999</c:v>
                      </c:pt>
                      <c:pt idx="29">
                        <c:v>57.905104999999999</c:v>
                      </c:pt>
                      <c:pt idx="30">
                        <c:v>61.786524999999997</c:v>
                      </c:pt>
                      <c:pt idx="31">
                        <c:v>59.129024000000001</c:v>
                      </c:pt>
                      <c:pt idx="32">
                        <c:v>61.328557000000004</c:v>
                      </c:pt>
                    </c:numCache>
                  </c:numRef>
                </c:val>
                <c:smooth val="0"/>
                <c:extLst>
                  <c:ext xmlns:c16="http://schemas.microsoft.com/office/drawing/2014/chart" uri="{C3380CC4-5D6E-409C-BE32-E72D297353CC}">
                    <c16:uniqueId val="{00000001-D0B1-47DD-BC7D-383E1A48B8A3}"/>
                  </c:ext>
                </c:extLst>
              </c15:ser>
            </c15:filteredLineSeries>
            <c15:filteredLineSeries>
              <c15:ser>
                <c:idx val="2"/>
                <c:order val="2"/>
                <c:tx>
                  <c:v>females HLE at 65</c:v>
                </c:tx>
                <c:spPr>
                  <a:ln w="28575" cap="rnd">
                    <a:solidFill>
                      <a:schemeClr val="accent3"/>
                    </a:solidFill>
                    <a:round/>
                  </a:ln>
                  <a:effectLst/>
                </c:spPr>
                <c:marker>
                  <c:symbol val="circle"/>
                  <c:size val="7"/>
                  <c:spPr>
                    <a:solidFill>
                      <a:srgbClr val="B2B2D6"/>
                    </a:solidFill>
                    <a:ln w="9525">
                      <a:noFill/>
                    </a:ln>
                    <a:effectLst/>
                  </c:spPr>
                </c:marker>
                <c:errBars>
                  <c:errDir val="y"/>
                  <c:errBarType val="both"/>
                  <c:errValType val="cust"/>
                  <c:noEndCap val="0"/>
                  <c:plus>
                    <c:numRef>
                      <c:extLst xmlns:c15="http://schemas.microsoft.com/office/drawing/2012/chart">
                        <c:ext xmlns:c15="http://schemas.microsoft.com/office/drawing/2012/chart" uri="{02D57815-91ED-43cb-92C2-25804820EDAC}">
                          <c15:formulaRef>
                            <c15:sqref>'Figure4 Data'!$J$8:$J$40</c15:sqref>
                          </c15:formulaRef>
                        </c:ext>
                      </c:extLst>
                      <c:numCache>
                        <c:formatCode>General</c:formatCode>
                        <c:ptCount val="33"/>
                        <c:pt idx="0">
                          <c:v>0.61464999999999925</c:v>
                        </c:pt>
                        <c:pt idx="1">
                          <c:v>3.0836908000000012</c:v>
                        </c:pt>
                        <c:pt idx="2">
                          <c:v>2.8664000000000005</c:v>
                        </c:pt>
                        <c:pt idx="3">
                          <c:v>2.9410349999999994</c:v>
                        </c:pt>
                        <c:pt idx="4">
                          <c:v>2.1127640000000003</c:v>
                        </c:pt>
                        <c:pt idx="5">
                          <c:v>3.0922280000000004</c:v>
                        </c:pt>
                        <c:pt idx="6">
                          <c:v>4.5385109999999997</c:v>
                        </c:pt>
                        <c:pt idx="7">
                          <c:v>2.3223819999999993</c:v>
                        </c:pt>
                        <c:pt idx="8">
                          <c:v>2.7945744999999995</c:v>
                        </c:pt>
                        <c:pt idx="9">
                          <c:v>2.7755183999999993</c:v>
                        </c:pt>
                        <c:pt idx="10">
                          <c:v>2.1565010000000004</c:v>
                        </c:pt>
                        <c:pt idx="11">
                          <c:v>2.7839570000000009</c:v>
                        </c:pt>
                        <c:pt idx="12">
                          <c:v>3.027728999999999</c:v>
                        </c:pt>
                        <c:pt idx="13">
                          <c:v>2.5403479999999998</c:v>
                        </c:pt>
                        <c:pt idx="14">
                          <c:v>2.7851271999999998</c:v>
                        </c:pt>
                        <c:pt idx="15">
                          <c:v>2.494444399999999</c:v>
                        </c:pt>
                        <c:pt idx="16">
                          <c:v>2.5040670000000009</c:v>
                        </c:pt>
                        <c:pt idx="17">
                          <c:v>2.4182740999999996</c:v>
                        </c:pt>
                        <c:pt idx="18">
                          <c:v>3.1877634999999991</c:v>
                        </c:pt>
                        <c:pt idx="19">
                          <c:v>2.5089480000000002</c:v>
                        </c:pt>
                        <c:pt idx="20">
                          <c:v>2.8101990000000008</c:v>
                        </c:pt>
                        <c:pt idx="21">
                          <c:v>2.3702802999999992</c:v>
                        </c:pt>
                        <c:pt idx="22">
                          <c:v>2.6041732000000009</c:v>
                        </c:pt>
                        <c:pt idx="23">
                          <c:v>6.1381779999999999</c:v>
                        </c:pt>
                        <c:pt idx="24">
                          <c:v>2.5541229999999988</c:v>
                        </c:pt>
                        <c:pt idx="25">
                          <c:v>2.6852879999999999</c:v>
                        </c:pt>
                        <c:pt idx="26">
                          <c:v>2.6681640000000009</c:v>
                        </c:pt>
                        <c:pt idx="27">
                          <c:v>6.8812783000000008</c:v>
                        </c:pt>
                        <c:pt idx="28">
                          <c:v>2.3457260000000009</c:v>
                        </c:pt>
                        <c:pt idx="29">
                          <c:v>2.943149</c:v>
                        </c:pt>
                        <c:pt idx="30">
                          <c:v>2.4972674000000001</c:v>
                        </c:pt>
                        <c:pt idx="31">
                          <c:v>2.2153008999999999</c:v>
                        </c:pt>
                        <c:pt idx="32">
                          <c:v>2.7951319000000012</c:v>
                        </c:pt>
                      </c:numCache>
                    </c:numRef>
                  </c:plus>
                  <c:minus>
                    <c:numRef>
                      <c:extLst xmlns:c15="http://schemas.microsoft.com/office/drawing/2012/chart">
                        <c:ext xmlns:c15="http://schemas.microsoft.com/office/drawing/2012/chart" uri="{02D57815-91ED-43cb-92C2-25804820EDAC}">
                          <c15:formulaRef>
                            <c15:sqref>'Figure4 Data'!$J$8:$J$40</c15:sqref>
                          </c15:formulaRef>
                        </c:ext>
                      </c:extLst>
                      <c:numCache>
                        <c:formatCode>General</c:formatCode>
                        <c:ptCount val="33"/>
                        <c:pt idx="0">
                          <c:v>0.61464999999999925</c:v>
                        </c:pt>
                        <c:pt idx="1">
                          <c:v>3.0836908000000012</c:v>
                        </c:pt>
                        <c:pt idx="2">
                          <c:v>2.8664000000000005</c:v>
                        </c:pt>
                        <c:pt idx="3">
                          <c:v>2.9410349999999994</c:v>
                        </c:pt>
                        <c:pt idx="4">
                          <c:v>2.1127640000000003</c:v>
                        </c:pt>
                        <c:pt idx="5">
                          <c:v>3.0922280000000004</c:v>
                        </c:pt>
                        <c:pt idx="6">
                          <c:v>4.5385109999999997</c:v>
                        </c:pt>
                        <c:pt idx="7">
                          <c:v>2.3223819999999993</c:v>
                        </c:pt>
                        <c:pt idx="8">
                          <c:v>2.7945744999999995</c:v>
                        </c:pt>
                        <c:pt idx="9">
                          <c:v>2.7755183999999993</c:v>
                        </c:pt>
                        <c:pt idx="10">
                          <c:v>2.1565010000000004</c:v>
                        </c:pt>
                        <c:pt idx="11">
                          <c:v>2.7839570000000009</c:v>
                        </c:pt>
                        <c:pt idx="12">
                          <c:v>3.027728999999999</c:v>
                        </c:pt>
                        <c:pt idx="13">
                          <c:v>2.5403479999999998</c:v>
                        </c:pt>
                        <c:pt idx="14">
                          <c:v>2.7851271999999998</c:v>
                        </c:pt>
                        <c:pt idx="15">
                          <c:v>2.494444399999999</c:v>
                        </c:pt>
                        <c:pt idx="16">
                          <c:v>2.5040670000000009</c:v>
                        </c:pt>
                        <c:pt idx="17">
                          <c:v>2.4182740999999996</c:v>
                        </c:pt>
                        <c:pt idx="18">
                          <c:v>3.1877634999999991</c:v>
                        </c:pt>
                        <c:pt idx="19">
                          <c:v>2.5089480000000002</c:v>
                        </c:pt>
                        <c:pt idx="20">
                          <c:v>2.8101990000000008</c:v>
                        </c:pt>
                        <c:pt idx="21">
                          <c:v>2.3702802999999992</c:v>
                        </c:pt>
                        <c:pt idx="22">
                          <c:v>2.6041732000000009</c:v>
                        </c:pt>
                        <c:pt idx="23">
                          <c:v>6.1381779999999999</c:v>
                        </c:pt>
                        <c:pt idx="24">
                          <c:v>2.5541229999999988</c:v>
                        </c:pt>
                        <c:pt idx="25">
                          <c:v>2.6852879999999999</c:v>
                        </c:pt>
                        <c:pt idx="26">
                          <c:v>2.6681640000000009</c:v>
                        </c:pt>
                        <c:pt idx="27">
                          <c:v>6.8812783000000008</c:v>
                        </c:pt>
                        <c:pt idx="28">
                          <c:v>2.3457260000000009</c:v>
                        </c:pt>
                        <c:pt idx="29">
                          <c:v>2.943149</c:v>
                        </c:pt>
                        <c:pt idx="30">
                          <c:v>2.4972674000000001</c:v>
                        </c:pt>
                        <c:pt idx="31">
                          <c:v>2.2153008999999999</c:v>
                        </c:pt>
                        <c:pt idx="32">
                          <c:v>2.7951319000000012</c:v>
                        </c:pt>
                      </c:numCache>
                    </c:numRef>
                  </c:minus>
                  <c:spPr>
                    <a:noFill/>
                    <a:ln w="25400" cap="flat" cmpd="sng" algn="ctr">
                      <a:solidFill>
                        <a:srgbClr val="B2B2D6"/>
                      </a:solidFill>
                      <a:round/>
                    </a:ln>
                    <a:effectLst/>
                  </c:spPr>
                </c:errBars>
                <c:cat>
                  <c:multiLvlStrRef>
                    <c:extLst xmlns:c15="http://schemas.microsoft.com/office/drawing/2012/chart">
                      <c:ext xmlns:c15="http://schemas.microsoft.com/office/drawing/2012/chart" uri="{02D57815-91ED-43cb-92C2-25804820EDAC}">
                        <c15:formulaRef>
                          <c15:sqref>#REF!</c15:sqref>
                        </c15:formulaRef>
                      </c:ext>
                    </c:extLst>
                  </c:multiLvlStrRef>
                </c:cat>
                <c:val>
                  <c:numRef>
                    <c:extLst xmlns:c15="http://schemas.microsoft.com/office/drawing/2012/chart">
                      <c:ext xmlns:c15="http://schemas.microsoft.com/office/drawing/2012/chart" uri="{02D57815-91ED-43cb-92C2-25804820EDAC}">
                        <c15:formulaRef>
                          <c15:sqref>'Figure4 Data'!$G$8:$G$40</c15:sqref>
                        </c15:formulaRef>
                      </c:ext>
                    </c:extLst>
                    <c:numCache>
                      <c:formatCode>0.0</c:formatCode>
                      <c:ptCount val="33"/>
                      <c:pt idx="0">
                        <c:v>10.689730000000001</c:v>
                      </c:pt>
                      <c:pt idx="1">
                        <c:v>11.127644</c:v>
                      </c:pt>
                      <c:pt idx="2">
                        <c:v>11.849308000000001</c:v>
                      </c:pt>
                      <c:pt idx="3">
                        <c:v>12.199351</c:v>
                      </c:pt>
                      <c:pt idx="4">
                        <c:v>12.092199000000001</c:v>
                      </c:pt>
                      <c:pt idx="5">
                        <c:v>11.948029999999999</c:v>
                      </c:pt>
                      <c:pt idx="6">
                        <c:v>12.968631</c:v>
                      </c:pt>
                      <c:pt idx="7">
                        <c:v>11.756157999999999</c:v>
                      </c:pt>
                      <c:pt idx="8">
                        <c:v>9.6535796000000005</c:v>
                      </c:pt>
                      <c:pt idx="9">
                        <c:v>9.8453865999999994</c:v>
                      </c:pt>
                      <c:pt idx="10">
                        <c:v>13.251144</c:v>
                      </c:pt>
                      <c:pt idx="11">
                        <c:v>11.734724999999999</c:v>
                      </c:pt>
                      <c:pt idx="12">
                        <c:v>11.96364</c:v>
                      </c:pt>
                      <c:pt idx="13">
                        <c:v>8.0981991000000004</c:v>
                      </c:pt>
                      <c:pt idx="14">
                        <c:v>11.137995999999999</c:v>
                      </c:pt>
                      <c:pt idx="15">
                        <c:v>8.5088223999999997</c:v>
                      </c:pt>
                      <c:pt idx="16">
                        <c:v>12.048757999999999</c:v>
                      </c:pt>
                      <c:pt idx="17">
                        <c:v>10.572183000000001</c:v>
                      </c:pt>
                      <c:pt idx="18">
                        <c:v>11.560288999999999</c:v>
                      </c:pt>
                      <c:pt idx="19">
                        <c:v>11.57</c:v>
                      </c:pt>
                      <c:pt idx="20">
                        <c:v>13.540659</c:v>
                      </c:pt>
                      <c:pt idx="21">
                        <c:v>10.501150000000001</c:v>
                      </c:pt>
                      <c:pt idx="22">
                        <c:v>8.1972111999999999</c:v>
                      </c:pt>
                      <c:pt idx="23">
                        <c:v>16.115722000000002</c:v>
                      </c:pt>
                      <c:pt idx="24">
                        <c:v>12.737598</c:v>
                      </c:pt>
                      <c:pt idx="25">
                        <c:v>11.414906999999999</c:v>
                      </c:pt>
                      <c:pt idx="26">
                        <c:v>12.281886</c:v>
                      </c:pt>
                      <c:pt idx="27">
                        <c:v>10.632133</c:v>
                      </c:pt>
                      <c:pt idx="28">
                        <c:v>12.477862999999999</c:v>
                      </c:pt>
                      <c:pt idx="29">
                        <c:v>9.4427386999999996</c:v>
                      </c:pt>
                      <c:pt idx="30">
                        <c:v>11.199934000000001</c:v>
                      </c:pt>
                      <c:pt idx="31">
                        <c:v>8.6865947000000006</c:v>
                      </c:pt>
                      <c:pt idx="32">
                        <c:v>9.2806882999999996</c:v>
                      </c:pt>
                    </c:numCache>
                  </c:numRef>
                </c:val>
                <c:smooth val="0"/>
                <c:extLst xmlns:c15="http://schemas.microsoft.com/office/drawing/2012/chart">
                  <c:ext xmlns:c16="http://schemas.microsoft.com/office/drawing/2014/chart" uri="{C3380CC4-5D6E-409C-BE32-E72D297353CC}">
                    <c16:uniqueId val="{00000001-9294-4E3C-ACF6-E26B72431E68}"/>
                  </c:ext>
                </c:extLst>
              </c15:ser>
            </c15:filteredLineSeries>
          </c:ext>
        </c:extLst>
      </c:lineChart>
      <c:scatterChart>
        <c:scatterStyle val="lineMarker"/>
        <c:varyColors val="0"/>
        <c:ser>
          <c:idx val="0"/>
          <c:order val="0"/>
          <c:tx>
            <c:v>females</c:v>
          </c:tx>
          <c:spPr>
            <a:ln w="25400" cap="rnd">
              <a:noFill/>
              <a:round/>
            </a:ln>
            <a:effectLst/>
          </c:spPr>
          <c:marker>
            <c:symbol val="circle"/>
            <c:size val="6"/>
            <c:spPr>
              <a:solidFill>
                <a:srgbClr val="6466AE"/>
              </a:solidFill>
              <a:ln w="9525">
                <a:noFill/>
              </a:ln>
              <a:effectLst/>
            </c:spPr>
          </c:marker>
          <c:errBars>
            <c:errDir val="y"/>
            <c:errBarType val="both"/>
            <c:errValType val="cust"/>
            <c:noEndCap val="1"/>
            <c:plus>
              <c:numRef>
                <c:f>DataFig3!$G$3:$G$34</c:f>
                <c:numCache>
                  <c:formatCode>General</c:formatCode>
                  <c:ptCount val="32"/>
                  <c:pt idx="0">
                    <c:v>3.6810059999999964</c:v>
                  </c:pt>
                  <c:pt idx="1">
                    <c:v>2.8162970000000058</c:v>
                  </c:pt>
                  <c:pt idx="2">
                    <c:v>2.1439020000000113</c:v>
                  </c:pt>
                  <c:pt idx="3">
                    <c:v>1.8429809999999947</c:v>
                  </c:pt>
                  <c:pt idx="4">
                    <c:v>2.2220120000000065</c:v>
                  </c:pt>
                  <c:pt idx="5">
                    <c:v>2.0564409999999924</c:v>
                  </c:pt>
                  <c:pt idx="6">
                    <c:v>1.9253579999999957</c:v>
                  </c:pt>
                  <c:pt idx="7">
                    <c:v>2.1380919999999932</c:v>
                  </c:pt>
                  <c:pt idx="8">
                    <c:v>2.7608469999999983</c:v>
                  </c:pt>
                  <c:pt idx="9">
                    <c:v>2.3248379999999997</c:v>
                  </c:pt>
                  <c:pt idx="10">
                    <c:v>2.1321629999999985</c:v>
                  </c:pt>
                  <c:pt idx="11">
                    <c:v>2.1768360000000015</c:v>
                  </c:pt>
                  <c:pt idx="12">
                    <c:v>2.0158040000000028</c:v>
                  </c:pt>
                  <c:pt idx="13">
                    <c:v>2.2265160000000037</c:v>
                  </c:pt>
                  <c:pt idx="14">
                    <c:v>2.1034349999999975</c:v>
                  </c:pt>
                  <c:pt idx="15">
                    <c:v>1.9594740000000002</c:v>
                  </c:pt>
                  <c:pt idx="16">
                    <c:v>2.2090800000000002</c:v>
                  </c:pt>
                  <c:pt idx="17">
                    <c:v>2.4673289999999994</c:v>
                  </c:pt>
                  <c:pt idx="18">
                    <c:v>3.0584909999999965</c:v>
                  </c:pt>
                  <c:pt idx="19">
                    <c:v>2.1034980000000019</c:v>
                  </c:pt>
                  <c:pt idx="20">
                    <c:v>6.1576270000000051</c:v>
                  </c:pt>
                  <c:pt idx="21">
                    <c:v>2.4012809999999973</c:v>
                  </c:pt>
                  <c:pt idx="22">
                    <c:v>2.1978920000000031</c:v>
                  </c:pt>
                  <c:pt idx="23">
                    <c:v>1.7388350000000017</c:v>
                  </c:pt>
                  <c:pt idx="24">
                    <c:v>1.9180620000000062</c:v>
                  </c:pt>
                  <c:pt idx="25">
                    <c:v>2.0339860000000058</c:v>
                  </c:pt>
                  <c:pt idx="26">
                    <c:v>2.1102939999999961</c:v>
                  </c:pt>
                  <c:pt idx="27">
                    <c:v>2.1734469999999959</c:v>
                  </c:pt>
                  <c:pt idx="28">
                    <c:v>2.1394909999999996</c:v>
                  </c:pt>
                  <c:pt idx="29">
                    <c:v>2.016682000000003</c:v>
                  </c:pt>
                  <c:pt idx="30">
                    <c:v>1.849302999999999</c:v>
                  </c:pt>
                  <c:pt idx="31">
                    <c:v>2.1062060000000002</c:v>
                  </c:pt>
                </c:numCache>
              </c:numRef>
            </c:plus>
            <c:minus>
              <c:numRef>
                <c:f>DataFig3!$G$3:$G$34</c:f>
                <c:numCache>
                  <c:formatCode>General</c:formatCode>
                  <c:ptCount val="32"/>
                  <c:pt idx="0">
                    <c:v>3.6810059999999964</c:v>
                  </c:pt>
                  <c:pt idx="1">
                    <c:v>2.8162970000000058</c:v>
                  </c:pt>
                  <c:pt idx="2">
                    <c:v>2.1439020000000113</c:v>
                  </c:pt>
                  <c:pt idx="3">
                    <c:v>1.8429809999999947</c:v>
                  </c:pt>
                  <c:pt idx="4">
                    <c:v>2.2220120000000065</c:v>
                  </c:pt>
                  <c:pt idx="5">
                    <c:v>2.0564409999999924</c:v>
                  </c:pt>
                  <c:pt idx="6">
                    <c:v>1.9253579999999957</c:v>
                  </c:pt>
                  <c:pt idx="7">
                    <c:v>2.1380919999999932</c:v>
                  </c:pt>
                  <c:pt idx="8">
                    <c:v>2.7608469999999983</c:v>
                  </c:pt>
                  <c:pt idx="9">
                    <c:v>2.3248379999999997</c:v>
                  </c:pt>
                  <c:pt idx="10">
                    <c:v>2.1321629999999985</c:v>
                  </c:pt>
                  <c:pt idx="11">
                    <c:v>2.1768360000000015</c:v>
                  </c:pt>
                  <c:pt idx="12">
                    <c:v>2.0158040000000028</c:v>
                  </c:pt>
                  <c:pt idx="13">
                    <c:v>2.2265160000000037</c:v>
                  </c:pt>
                  <c:pt idx="14">
                    <c:v>2.1034349999999975</c:v>
                  </c:pt>
                  <c:pt idx="15">
                    <c:v>1.9594740000000002</c:v>
                  </c:pt>
                  <c:pt idx="16">
                    <c:v>2.2090800000000002</c:v>
                  </c:pt>
                  <c:pt idx="17">
                    <c:v>2.4673289999999994</c:v>
                  </c:pt>
                  <c:pt idx="18">
                    <c:v>3.0584909999999965</c:v>
                  </c:pt>
                  <c:pt idx="19">
                    <c:v>2.1034980000000019</c:v>
                  </c:pt>
                  <c:pt idx="20">
                    <c:v>6.1576270000000051</c:v>
                  </c:pt>
                  <c:pt idx="21">
                    <c:v>2.4012809999999973</c:v>
                  </c:pt>
                  <c:pt idx="22">
                    <c:v>2.1978920000000031</c:v>
                  </c:pt>
                  <c:pt idx="23">
                    <c:v>1.7388350000000017</c:v>
                  </c:pt>
                  <c:pt idx="24">
                    <c:v>1.9180620000000062</c:v>
                  </c:pt>
                  <c:pt idx="25">
                    <c:v>2.0339860000000058</c:v>
                  </c:pt>
                  <c:pt idx="26">
                    <c:v>2.1102939999999961</c:v>
                  </c:pt>
                  <c:pt idx="27">
                    <c:v>2.1734469999999959</c:v>
                  </c:pt>
                  <c:pt idx="28">
                    <c:v>2.1394909999999996</c:v>
                  </c:pt>
                  <c:pt idx="29">
                    <c:v>2.016682000000003</c:v>
                  </c:pt>
                  <c:pt idx="30">
                    <c:v>1.849302999999999</c:v>
                  </c:pt>
                  <c:pt idx="31">
                    <c:v>2.1062060000000002</c:v>
                  </c:pt>
                </c:numCache>
              </c:numRef>
            </c:minus>
            <c:spPr>
              <a:noFill/>
              <a:ln w="88900" cap="flat" cmpd="sng" algn="ctr">
                <a:solidFill>
                  <a:srgbClr val="B2B2D6"/>
                </a:solidFill>
                <a:round/>
              </a:ln>
              <a:effectLst/>
            </c:spPr>
          </c:errBars>
          <c:xVal>
            <c:strRef>
              <c:f>DataFig3!$A$3:$A$34</c:f>
              <c:strCache>
                <c:ptCount val="32"/>
                <c:pt idx="0">
                  <c:v>Orkney Islands</c:v>
                </c:pt>
                <c:pt idx="1">
                  <c:v>Na h-Eileanan Siar</c:v>
                </c:pt>
                <c:pt idx="2">
                  <c:v>East Renfrewshire</c:v>
                </c:pt>
                <c:pt idx="3">
                  <c:v>East Dunbartonshire</c:v>
                </c:pt>
                <c:pt idx="4">
                  <c:v>Aberdeenshire</c:v>
                </c:pt>
                <c:pt idx="5">
                  <c:v>City of Edinburgh</c:v>
                </c:pt>
                <c:pt idx="6">
                  <c:v>Stirling</c:v>
                </c:pt>
                <c:pt idx="7">
                  <c:v>East Lothian</c:v>
                </c:pt>
                <c:pt idx="8">
                  <c:v>Highland</c:v>
                </c:pt>
                <c:pt idx="9">
                  <c:v>Midlothian</c:v>
                </c:pt>
                <c:pt idx="10">
                  <c:v>Scottish Borders</c:v>
                </c:pt>
                <c:pt idx="11">
                  <c:v>Perth and Kinross</c:v>
                </c:pt>
                <c:pt idx="12">
                  <c:v>Argyll and Bute</c:v>
                </c:pt>
                <c:pt idx="13">
                  <c:v>South Ayrshire</c:v>
                </c:pt>
                <c:pt idx="14">
                  <c:v>Angus</c:v>
                </c:pt>
                <c:pt idx="15">
                  <c:v>South Lanarkshire</c:v>
                </c:pt>
                <c:pt idx="16">
                  <c:v>Dumfries and Galloway</c:v>
                </c:pt>
                <c:pt idx="17">
                  <c:v>Aberdeen City</c:v>
                </c:pt>
                <c:pt idx="18">
                  <c:v>Clackmannanshire</c:v>
                </c:pt>
                <c:pt idx="19">
                  <c:v>Renfrewshire</c:v>
                </c:pt>
                <c:pt idx="20">
                  <c:v>Shetland Islands</c:v>
                </c:pt>
                <c:pt idx="21">
                  <c:v>Moray</c:v>
                </c:pt>
                <c:pt idx="22">
                  <c:v>Fife</c:v>
                </c:pt>
                <c:pt idx="23">
                  <c:v>West Dunbartonshire</c:v>
                </c:pt>
                <c:pt idx="24">
                  <c:v>Falkirk</c:v>
                </c:pt>
                <c:pt idx="25">
                  <c:v>Inverclyde</c:v>
                </c:pt>
                <c:pt idx="26">
                  <c:v>West Lothian</c:v>
                </c:pt>
                <c:pt idx="27">
                  <c:v>East Ayrshire</c:v>
                </c:pt>
                <c:pt idx="28">
                  <c:v>Dundee City</c:v>
                </c:pt>
                <c:pt idx="29">
                  <c:v>North Lanarkshire</c:v>
                </c:pt>
                <c:pt idx="30">
                  <c:v>Glasgow City</c:v>
                </c:pt>
                <c:pt idx="31">
                  <c:v>North Ayrshire</c:v>
                </c:pt>
              </c:strCache>
            </c:strRef>
          </c:xVal>
          <c:yVal>
            <c:numRef>
              <c:f>DataFig3!$B$3:$B$34</c:f>
              <c:numCache>
                <c:formatCode>General</c:formatCode>
                <c:ptCount val="32"/>
                <c:pt idx="0">
                  <c:v>75.051676999999998</c:v>
                </c:pt>
                <c:pt idx="1">
                  <c:v>69.580572000000004</c:v>
                </c:pt>
                <c:pt idx="2">
                  <c:v>67.185803000000007</c:v>
                </c:pt>
                <c:pt idx="3">
                  <c:v>66.526213999999996</c:v>
                </c:pt>
                <c:pt idx="4">
                  <c:v>65.955976000000007</c:v>
                </c:pt>
                <c:pt idx="5">
                  <c:v>64.992633999999995</c:v>
                </c:pt>
                <c:pt idx="6">
                  <c:v>64.895292999999995</c:v>
                </c:pt>
                <c:pt idx="7">
                  <c:v>64.609989999999996</c:v>
                </c:pt>
                <c:pt idx="8">
                  <c:v>64.361958000000001</c:v>
                </c:pt>
                <c:pt idx="9">
                  <c:v>63.967241999999999</c:v>
                </c:pt>
                <c:pt idx="10">
                  <c:v>63.81315</c:v>
                </c:pt>
                <c:pt idx="11">
                  <c:v>63.662284</c:v>
                </c:pt>
                <c:pt idx="12">
                  <c:v>63.431088000000003</c:v>
                </c:pt>
                <c:pt idx="13">
                  <c:v>63.278036</c:v>
                </c:pt>
                <c:pt idx="14">
                  <c:v>63.086494999999999</c:v>
                </c:pt>
                <c:pt idx="15">
                  <c:v>62.983629999999998</c:v>
                </c:pt>
                <c:pt idx="16">
                  <c:v>62.530844000000002</c:v>
                </c:pt>
                <c:pt idx="17">
                  <c:v>62.51605</c:v>
                </c:pt>
                <c:pt idx="18">
                  <c:v>62.411057</c:v>
                </c:pt>
                <c:pt idx="19">
                  <c:v>62.257595999999999</c:v>
                </c:pt>
                <c:pt idx="20">
                  <c:v>61.871771000000003</c:v>
                </c:pt>
                <c:pt idx="21">
                  <c:v>61.383212</c:v>
                </c:pt>
                <c:pt idx="22">
                  <c:v>61.265106000000003</c:v>
                </c:pt>
                <c:pt idx="23">
                  <c:v>60.553083000000001</c:v>
                </c:pt>
                <c:pt idx="24">
                  <c:v>59.713790000000003</c:v>
                </c:pt>
                <c:pt idx="25">
                  <c:v>59.653865000000003</c:v>
                </c:pt>
                <c:pt idx="26">
                  <c:v>59.070641999999999</c:v>
                </c:pt>
                <c:pt idx="27">
                  <c:v>58.238970999999999</c:v>
                </c:pt>
                <c:pt idx="28">
                  <c:v>57.875729</c:v>
                </c:pt>
                <c:pt idx="29">
                  <c:v>57.770519</c:v>
                </c:pt>
                <c:pt idx="30">
                  <c:v>57.593966999999999</c:v>
                </c:pt>
                <c:pt idx="31">
                  <c:v>56.337339999999998</c:v>
                </c:pt>
              </c:numCache>
            </c:numRef>
          </c:yVal>
          <c:smooth val="0"/>
          <c:extLst>
            <c:ext xmlns:c16="http://schemas.microsoft.com/office/drawing/2014/chart" uri="{C3380CC4-5D6E-409C-BE32-E72D297353CC}">
              <c16:uniqueId val="{00000000-D0B1-47DD-BC7D-383E1A48B8A3}"/>
            </c:ext>
          </c:extLst>
        </c:ser>
        <c:dLbls>
          <c:showLegendKey val="0"/>
          <c:showVal val="0"/>
          <c:showCatName val="0"/>
          <c:showSerName val="0"/>
          <c:showPercent val="0"/>
          <c:showBubbleSize val="0"/>
        </c:dLbls>
        <c:axId val="479670536"/>
        <c:axId val="479674800"/>
      </c:scatterChart>
      <c:catAx>
        <c:axId val="479670536"/>
        <c:scaling>
          <c:orientation val="minMax"/>
        </c:scaling>
        <c:delete val="0"/>
        <c:axPos val="b"/>
        <c:numFmt formatCode="#,##0.00" sourceLinked="0"/>
        <c:majorTickMark val="none"/>
        <c:minorTickMark val="out"/>
        <c:tickLblPos val="nextTo"/>
        <c:spPr>
          <a:noFill/>
          <a:ln w="9525" cap="flat" cmpd="sng" algn="ctr">
            <a:solidFill>
              <a:schemeClr val="tx1">
                <a:alpha val="85000"/>
              </a:schemeClr>
            </a:solidFill>
            <a:round/>
          </a:ln>
          <a:effectLst/>
        </c:spPr>
        <c:txPr>
          <a:bodyPr rot="-5400000" spcFirstLastPara="1" vertOverflow="ellipsis"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79674800"/>
        <c:crosses val="autoZero"/>
        <c:auto val="1"/>
        <c:lblAlgn val="ctr"/>
        <c:lblOffset val="100"/>
        <c:noMultiLvlLbl val="0"/>
      </c:catAx>
      <c:valAx>
        <c:axId val="479674800"/>
        <c:scaling>
          <c:orientation val="minMax"/>
          <c:max val="80"/>
          <c:min val="50"/>
        </c:scaling>
        <c:delete val="0"/>
        <c:axPos val="l"/>
        <c:title>
          <c:tx>
            <c:rich>
              <a:bodyPr rot="-54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r>
                  <a:rPr lang="en-US"/>
                  <a:t>Healthy life expectancy (years) </a:t>
                </a:r>
              </a:p>
            </c:rich>
          </c:tx>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79670536"/>
        <c:crosses val="autoZero"/>
        <c:crossBetween val="between"/>
      </c:valAx>
      <c:valAx>
        <c:axId val="923622296"/>
        <c:scaling>
          <c:orientation val="minMax"/>
          <c:max val="85"/>
          <c:min val="40"/>
        </c:scaling>
        <c:delete val="1"/>
        <c:axPos val="r"/>
        <c:numFmt formatCode="0.00" sourceLinked="1"/>
        <c:majorTickMark val="out"/>
        <c:minorTickMark val="none"/>
        <c:tickLblPos val="nextTo"/>
        <c:crossAx val="923625248"/>
        <c:crosses val="max"/>
        <c:crossBetween val="between"/>
      </c:valAx>
      <c:catAx>
        <c:axId val="923625248"/>
        <c:scaling>
          <c:orientation val="minMax"/>
        </c:scaling>
        <c:delete val="1"/>
        <c:axPos val="b"/>
        <c:majorTickMark val="out"/>
        <c:minorTickMark val="none"/>
        <c:tickLblPos val="nextTo"/>
        <c:crossAx val="92362229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aseline="0">
          <a:solidFill>
            <a:schemeClr val="tx1"/>
          </a:solidFill>
          <a:latin typeface="Arial" panose="020B0604020202020204" pitchFamily="34" charset="0"/>
          <a:cs typeface="Arial" panose="020B0604020202020204" pitchFamily="34" charset="0"/>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Healthy life expectancy</a:t>
            </a:r>
            <a:r>
              <a:rPr lang="en-US" b="1" baseline="0">
                <a:solidFill>
                  <a:sysClr val="windowText" lastClr="000000"/>
                </a:solidFill>
                <a:latin typeface="Arial" panose="020B0604020202020204" pitchFamily="34" charset="0"/>
                <a:cs typeface="Arial" panose="020B0604020202020204" pitchFamily="34" charset="0"/>
              </a:rPr>
              <a:t> </a:t>
            </a:r>
            <a:r>
              <a:rPr lang="en-US" b="1">
                <a:solidFill>
                  <a:sysClr val="windowText" lastClr="000000"/>
                </a:solidFill>
                <a:latin typeface="Arial" panose="020B0604020202020204" pitchFamily="34" charset="0"/>
                <a:cs typeface="Arial" panose="020B0604020202020204" pitchFamily="34" charset="0"/>
              </a:rPr>
              <a:t>at birth</a:t>
            </a:r>
            <a:r>
              <a:rPr lang="en-US" b="1" baseline="0">
                <a:solidFill>
                  <a:sysClr val="windowText" lastClr="000000"/>
                </a:solidFill>
                <a:latin typeface="Arial" panose="020B0604020202020204" pitchFamily="34" charset="0"/>
                <a:cs typeface="Arial" panose="020B0604020202020204" pitchFamily="34" charset="0"/>
              </a:rPr>
              <a:t> </a:t>
            </a:r>
            <a:r>
              <a:rPr lang="en-US" b="1">
                <a:solidFill>
                  <a:sysClr val="windowText" lastClr="000000"/>
                </a:solidFill>
                <a:latin typeface="Arial" panose="020B0604020202020204" pitchFamily="34" charset="0"/>
                <a:cs typeface="Arial" panose="020B0604020202020204" pitchFamily="34" charset="0"/>
              </a:rPr>
              <a:t>by health board, 2017-2019, males</a:t>
            </a:r>
          </a:p>
        </c:rich>
      </c:tx>
      <c:layout>
        <c:manualLayout>
          <c:xMode val="edge"/>
          <c:yMode val="edge"/>
          <c:x val="0.22179534278562965"/>
          <c:y val="1.459715705178148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964021045782488E-2"/>
          <c:y val="8.2282575384137094E-2"/>
          <c:w val="0.87931079452347682"/>
          <c:h val="0.65301982212500231"/>
        </c:manualLayout>
      </c:layout>
      <c:lineChart>
        <c:grouping val="standard"/>
        <c:varyColors val="0"/>
        <c:ser>
          <c:idx val="0"/>
          <c:order val="0"/>
          <c:tx>
            <c:v>males</c:v>
          </c:tx>
          <c:spPr>
            <a:ln w="28575" cap="rnd">
              <a:noFill/>
              <a:round/>
            </a:ln>
            <a:effectLst/>
          </c:spPr>
          <c:marker>
            <c:symbol val="circle"/>
            <c:size val="9"/>
            <c:spPr>
              <a:solidFill>
                <a:srgbClr val="6466AE"/>
              </a:solidFill>
              <a:ln w="9525">
                <a:noFill/>
              </a:ln>
              <a:effectLst/>
            </c:spPr>
          </c:marker>
          <c:errBars>
            <c:errDir val="y"/>
            <c:errBarType val="both"/>
            <c:errValType val="cust"/>
            <c:noEndCap val="1"/>
            <c:plus>
              <c:numRef>
                <c:f>DataFig5!$G$3:$G$16</c:f>
                <c:numCache>
                  <c:formatCode>General</c:formatCode>
                  <c:ptCount val="14"/>
                  <c:pt idx="0">
                    <c:v>3.737147499999999</c:v>
                  </c:pt>
                  <c:pt idx="1">
                    <c:v>6.2443785000000034</c:v>
                  </c:pt>
                  <c:pt idx="2">
                    <c:v>2.9250189999999989</c:v>
                  </c:pt>
                  <c:pt idx="3">
                    <c:v>1.1859499999999983</c:v>
                  </c:pt>
                  <c:pt idx="4">
                    <c:v>1.2051499999999997</c:v>
                  </c:pt>
                  <c:pt idx="5">
                    <c:v>1.4465250000000012</c:v>
                  </c:pt>
                  <c:pt idx="6">
                    <c:v>1.8983230000000013</c:v>
                  </c:pt>
                  <c:pt idx="7">
                    <c:v>1.8271430000000031</c:v>
                  </c:pt>
                  <c:pt idx="8">
                    <c:v>1.2027150000000013</c:v>
                  </c:pt>
                  <c:pt idx="9">
                    <c:v>1.7819439999999993</c:v>
                  </c:pt>
                  <c:pt idx="10">
                    <c:v>1.1287050000000001</c:v>
                  </c:pt>
                  <c:pt idx="11">
                    <c:v>1.1140749999999997</c:v>
                  </c:pt>
                  <c:pt idx="12">
                    <c:v>1.0419099999999979</c:v>
                  </c:pt>
                  <c:pt idx="13">
                    <c:v>1.3262</c:v>
                  </c:pt>
                </c:numCache>
              </c:numRef>
            </c:plus>
            <c:minus>
              <c:numRef>
                <c:f>DataFig5!$G$3:$G$16</c:f>
                <c:numCache>
                  <c:formatCode>General</c:formatCode>
                  <c:ptCount val="14"/>
                  <c:pt idx="0">
                    <c:v>3.737147499999999</c:v>
                  </c:pt>
                  <c:pt idx="1">
                    <c:v>6.2443785000000034</c:v>
                  </c:pt>
                  <c:pt idx="2">
                    <c:v>2.9250189999999989</c:v>
                  </c:pt>
                  <c:pt idx="3">
                    <c:v>1.1859499999999983</c:v>
                  </c:pt>
                  <c:pt idx="4">
                    <c:v>1.2051499999999997</c:v>
                  </c:pt>
                  <c:pt idx="5">
                    <c:v>1.4465250000000012</c:v>
                  </c:pt>
                  <c:pt idx="6">
                    <c:v>1.8983230000000013</c:v>
                  </c:pt>
                  <c:pt idx="7">
                    <c:v>1.8271430000000031</c:v>
                  </c:pt>
                  <c:pt idx="8">
                    <c:v>1.2027150000000013</c:v>
                  </c:pt>
                  <c:pt idx="9">
                    <c:v>1.7819439999999993</c:v>
                  </c:pt>
                  <c:pt idx="10">
                    <c:v>1.1287050000000001</c:v>
                  </c:pt>
                  <c:pt idx="11">
                    <c:v>1.1140749999999997</c:v>
                  </c:pt>
                  <c:pt idx="12">
                    <c:v>1.0419099999999979</c:v>
                  </c:pt>
                  <c:pt idx="13">
                    <c:v>1.3262</c:v>
                  </c:pt>
                </c:numCache>
              </c:numRef>
            </c:minus>
            <c:spPr>
              <a:noFill/>
              <a:ln w="127000" cap="flat" cmpd="sng" algn="ctr">
                <a:solidFill>
                  <a:srgbClr val="B2B2D6"/>
                </a:solidFill>
                <a:round/>
              </a:ln>
              <a:effectLst/>
            </c:spPr>
          </c:errBars>
          <c:cat>
            <c:strRef>
              <c:f>DataFig5!$A$3:$A$16</c:f>
              <c:strCache>
                <c:ptCount val="14"/>
                <c:pt idx="0">
                  <c:v>Orkney</c:v>
                </c:pt>
                <c:pt idx="1">
                  <c:v>Shetland</c:v>
                </c:pt>
                <c:pt idx="2">
                  <c:v>Western Isles</c:v>
                </c:pt>
                <c:pt idx="3">
                  <c:v>Lothian</c:v>
                </c:pt>
                <c:pt idx="4">
                  <c:v>Grampian</c:v>
                </c:pt>
                <c:pt idx="5">
                  <c:v>Highland</c:v>
                </c:pt>
                <c:pt idx="6">
                  <c:v>Borders</c:v>
                </c:pt>
                <c:pt idx="7">
                  <c:v>Dumfries and Galloway</c:v>
                </c:pt>
                <c:pt idx="8">
                  <c:v>Forth Valley</c:v>
                </c:pt>
                <c:pt idx="9">
                  <c:v>Fife</c:v>
                </c:pt>
                <c:pt idx="10">
                  <c:v>Tayside</c:v>
                </c:pt>
                <c:pt idx="11">
                  <c:v>Ayrshire and Arran</c:v>
                </c:pt>
                <c:pt idx="12">
                  <c:v>Greater Glasgow and Clyde</c:v>
                </c:pt>
                <c:pt idx="13">
                  <c:v>Lanarkshire</c:v>
                </c:pt>
              </c:strCache>
            </c:strRef>
          </c:cat>
          <c:val>
            <c:numRef>
              <c:f>DataFig5!$B$3:$B$16</c:f>
              <c:numCache>
                <c:formatCode>General</c:formatCode>
                <c:ptCount val="14"/>
                <c:pt idx="0">
                  <c:v>69.334688999999997</c:v>
                </c:pt>
                <c:pt idx="1">
                  <c:v>68.954066999999995</c:v>
                </c:pt>
                <c:pt idx="2">
                  <c:v>66.992609000000002</c:v>
                </c:pt>
                <c:pt idx="3">
                  <c:v>64.824560000000005</c:v>
                </c:pt>
                <c:pt idx="4">
                  <c:v>64.403059999999996</c:v>
                </c:pt>
                <c:pt idx="5">
                  <c:v>64.099900000000005</c:v>
                </c:pt>
                <c:pt idx="6">
                  <c:v>63.313231999999999</c:v>
                </c:pt>
                <c:pt idx="7">
                  <c:v>62.394745999999998</c:v>
                </c:pt>
                <c:pt idx="8">
                  <c:v>62.260890000000003</c:v>
                </c:pt>
                <c:pt idx="9">
                  <c:v>61.561939000000002</c:v>
                </c:pt>
                <c:pt idx="10">
                  <c:v>61.393099999999997</c:v>
                </c:pt>
                <c:pt idx="11">
                  <c:v>59.420540000000003</c:v>
                </c:pt>
                <c:pt idx="12">
                  <c:v>59.011920000000003</c:v>
                </c:pt>
                <c:pt idx="13">
                  <c:v>58.281059999999997</c:v>
                </c:pt>
              </c:numCache>
            </c:numRef>
          </c:val>
          <c:smooth val="0"/>
          <c:extLst>
            <c:ext xmlns:c16="http://schemas.microsoft.com/office/drawing/2014/chart" uri="{C3380CC4-5D6E-409C-BE32-E72D297353CC}">
              <c16:uniqueId val="{00000000-6542-4C1A-9CD3-9A1DBA6CDB7C}"/>
            </c:ext>
          </c:extLst>
        </c:ser>
        <c:ser>
          <c:idx val="2"/>
          <c:order val="2"/>
          <c:tx>
            <c:v>SCOTLAND</c:v>
          </c:tx>
          <c:spPr>
            <a:ln w="28575" cap="rnd">
              <a:solidFill>
                <a:schemeClr val="accent3"/>
              </a:solidFill>
              <a:round/>
            </a:ln>
            <a:effectLst/>
          </c:spPr>
          <c:marker>
            <c:symbol val="none"/>
          </c:marker>
          <c:cat>
            <c:multiLvlStrRef>
              <c:f>#REF!</c:f>
            </c:multiLvlStrRef>
          </c:cat>
          <c:val>
            <c:numRef>
              <c:f>DataFig5!$E$3:$E$16</c:f>
              <c:numCache>
                <c:formatCode>General</c:formatCode>
                <c:ptCount val="14"/>
                <c:pt idx="0">
                  <c:v>61.7</c:v>
                </c:pt>
                <c:pt idx="1">
                  <c:v>61.7</c:v>
                </c:pt>
                <c:pt idx="2">
                  <c:v>61.7</c:v>
                </c:pt>
                <c:pt idx="3">
                  <c:v>61.7</c:v>
                </c:pt>
                <c:pt idx="4">
                  <c:v>61.7</c:v>
                </c:pt>
                <c:pt idx="5">
                  <c:v>61.7</c:v>
                </c:pt>
                <c:pt idx="6">
                  <c:v>61.7</c:v>
                </c:pt>
                <c:pt idx="7">
                  <c:v>61.7</c:v>
                </c:pt>
                <c:pt idx="8">
                  <c:v>61.7</c:v>
                </c:pt>
                <c:pt idx="9">
                  <c:v>61.7</c:v>
                </c:pt>
                <c:pt idx="10">
                  <c:v>61.7</c:v>
                </c:pt>
                <c:pt idx="11">
                  <c:v>61.7</c:v>
                </c:pt>
                <c:pt idx="12">
                  <c:v>61.7</c:v>
                </c:pt>
                <c:pt idx="13">
                  <c:v>61.7</c:v>
                </c:pt>
              </c:numCache>
            </c:numRef>
          </c:val>
          <c:smooth val="0"/>
          <c:extLst>
            <c:ext xmlns:c16="http://schemas.microsoft.com/office/drawing/2014/chart" uri="{C3380CC4-5D6E-409C-BE32-E72D297353CC}">
              <c16:uniqueId val="{00000003-6542-4C1A-9CD3-9A1DBA6CDB7C}"/>
            </c:ext>
          </c:extLst>
        </c:ser>
        <c:dLbls>
          <c:showLegendKey val="0"/>
          <c:showVal val="0"/>
          <c:showCatName val="0"/>
          <c:showSerName val="0"/>
          <c:showPercent val="0"/>
          <c:showBubbleSize val="0"/>
        </c:dLbls>
        <c:marker val="1"/>
        <c:smooth val="0"/>
        <c:axId val="661982720"/>
        <c:axId val="661985672"/>
        <c:extLst>
          <c:ext xmlns:c15="http://schemas.microsoft.com/office/drawing/2012/chart" uri="{02D57815-91ED-43cb-92C2-25804820EDAC}">
            <c15:filteredLineSeries>
              <c15:ser>
                <c:idx val="1"/>
                <c:order val="1"/>
                <c:tx>
                  <c:v>females</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extLst>
                      <c:ext uri="{02D57815-91ED-43cb-92C2-25804820EDAC}">
                        <c15:formulaRef>
                          <c15:sqref>'Figure5 Data'!$P$7:$P$21</c15:sqref>
                        </c15:formulaRef>
                      </c:ext>
                    </c:extLst>
                    <c:numCache>
                      <c:formatCode>0.0</c:formatCode>
                      <c:ptCount val="15"/>
                      <c:pt idx="0">
                        <c:v>61.939686000000002</c:v>
                      </c:pt>
                      <c:pt idx="1">
                        <c:v>59.081650000000003</c:v>
                      </c:pt>
                      <c:pt idx="2">
                        <c:v>63.81315</c:v>
                      </c:pt>
                      <c:pt idx="3">
                        <c:v>62.530844000000002</c:v>
                      </c:pt>
                      <c:pt idx="4">
                        <c:v>61.265106000000003</c:v>
                      </c:pt>
                      <c:pt idx="5">
                        <c:v>61.488660000000003</c:v>
                      </c:pt>
                      <c:pt idx="6">
                        <c:v>63.956400000000002</c:v>
                      </c:pt>
                      <c:pt idx="7">
                        <c:v>60.425240000000002</c:v>
                      </c:pt>
                      <c:pt idx="8">
                        <c:v>64.240449999999996</c:v>
                      </c:pt>
                      <c:pt idx="9">
                        <c:v>60.148110000000003</c:v>
                      </c:pt>
                      <c:pt idx="10">
                        <c:v>63.555950000000003</c:v>
                      </c:pt>
                      <c:pt idx="11">
                        <c:v>75.051676999999998</c:v>
                      </c:pt>
                      <c:pt idx="12">
                        <c:v>61.871771000000003</c:v>
                      </c:pt>
                      <c:pt idx="13">
                        <c:v>61.634569999999997</c:v>
                      </c:pt>
                      <c:pt idx="14">
                        <c:v>69.580572000000004</c:v>
                      </c:pt>
                    </c:numCache>
                  </c:numRef>
                </c:val>
                <c:smooth val="0"/>
                <c:extLst>
                  <c:ext xmlns:c16="http://schemas.microsoft.com/office/drawing/2014/chart" uri="{C3380CC4-5D6E-409C-BE32-E72D297353CC}">
                    <c16:uniqueId val="{00000001-6542-4C1A-9CD3-9A1DBA6CDB7C}"/>
                  </c:ext>
                </c:extLst>
              </c15:ser>
            </c15:filteredLineSeries>
          </c:ext>
        </c:extLst>
      </c:lineChart>
      <c:catAx>
        <c:axId val="66198272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1985672"/>
        <c:crosses val="autoZero"/>
        <c:auto val="1"/>
        <c:lblAlgn val="ctr"/>
        <c:lblOffset val="100"/>
        <c:tickMarkSkip val="1"/>
        <c:noMultiLvlLbl val="0"/>
      </c:catAx>
      <c:valAx>
        <c:axId val="661985672"/>
        <c:scaling>
          <c:orientation val="minMax"/>
          <c:min val="50"/>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sz="1200">
                    <a:solidFill>
                      <a:schemeClr val="tx1"/>
                    </a:solidFill>
                    <a:latin typeface="Arial" panose="020B0604020202020204" pitchFamily="34" charset="0"/>
                    <a:cs typeface="Arial" panose="020B0604020202020204" pitchFamily="34" charset="0"/>
                  </a:rPr>
                  <a:t>Healthy life expectancy at birth (years)</a:t>
                </a:r>
              </a:p>
            </c:rich>
          </c:tx>
          <c:layout>
            <c:manualLayout>
              <c:xMode val="edge"/>
              <c:yMode val="edge"/>
              <c:x val="2.0318500718745306E-2"/>
              <c:y val="0.1873885884306215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1982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Healthy life expectancy at birth by health board, 2017-2019, females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5690325515386925E-2"/>
          <c:y val="8.2282575384137094E-2"/>
          <c:w val="0.87931079452347682"/>
          <c:h val="0.65301982212500231"/>
        </c:manualLayout>
      </c:layout>
      <c:lineChart>
        <c:grouping val="standard"/>
        <c:varyColors val="0"/>
        <c:ser>
          <c:idx val="1"/>
          <c:order val="1"/>
          <c:tx>
            <c:v>females</c:v>
          </c:tx>
          <c:spPr>
            <a:ln w="28575" cap="rnd">
              <a:noFill/>
              <a:round/>
            </a:ln>
            <a:effectLst/>
          </c:spPr>
          <c:marker>
            <c:symbol val="circle"/>
            <c:size val="9"/>
            <c:spPr>
              <a:solidFill>
                <a:srgbClr val="6466AE"/>
              </a:solidFill>
              <a:ln w="9525">
                <a:noFill/>
              </a:ln>
              <a:effectLst/>
            </c:spPr>
          </c:marker>
          <c:errBars>
            <c:errDir val="y"/>
            <c:errBarType val="both"/>
            <c:errValType val="cust"/>
            <c:noEndCap val="1"/>
            <c:plus>
              <c:numRef>
                <c:f>DataFig5!$M$20:$M$33</c:f>
                <c:numCache>
                  <c:formatCode>General</c:formatCode>
                  <c:ptCount val="14"/>
                  <c:pt idx="0">
                    <c:v>3.6810065000000023</c:v>
                  </c:pt>
                  <c:pt idx="1">
                    <c:v>2.8162975000000046</c:v>
                  </c:pt>
                  <c:pt idx="2">
                    <c:v>2.0946549999999995</c:v>
                  </c:pt>
                  <c:pt idx="3">
                    <c:v>1.421870000000002</c:v>
                  </c:pt>
                  <c:pt idx="4">
                    <c:v>2.1321629999999985</c:v>
                  </c:pt>
                  <c:pt idx="5">
                    <c:v>1.3072050000000033</c:v>
                  </c:pt>
                  <c:pt idx="6">
                    <c:v>2.2090804999999989</c:v>
                  </c:pt>
                  <c:pt idx="7">
                    <c:v>6.1576270000000015</c:v>
                  </c:pt>
                  <c:pt idx="8">
                    <c:v>1.2279650000000011</c:v>
                  </c:pt>
                  <c:pt idx="9">
                    <c:v>1.2822100000000027</c:v>
                  </c:pt>
                  <c:pt idx="10">
                    <c:v>2.1978925000000018</c:v>
                  </c:pt>
                  <c:pt idx="11">
                    <c:v>1.0797500000000007</c:v>
                  </c:pt>
                  <c:pt idx="12">
                    <c:v>1.4245400000000004</c:v>
                  </c:pt>
                  <c:pt idx="13">
                    <c:v>1.2472499999999975</c:v>
                  </c:pt>
                </c:numCache>
              </c:numRef>
            </c:plus>
            <c:minus>
              <c:numRef>
                <c:f>DataFig5!$M$20:$M$33</c:f>
                <c:numCache>
                  <c:formatCode>General</c:formatCode>
                  <c:ptCount val="14"/>
                  <c:pt idx="0">
                    <c:v>3.6810065000000023</c:v>
                  </c:pt>
                  <c:pt idx="1">
                    <c:v>2.8162975000000046</c:v>
                  </c:pt>
                  <c:pt idx="2">
                    <c:v>2.0946549999999995</c:v>
                  </c:pt>
                  <c:pt idx="3">
                    <c:v>1.421870000000002</c:v>
                  </c:pt>
                  <c:pt idx="4">
                    <c:v>2.1321629999999985</c:v>
                  </c:pt>
                  <c:pt idx="5">
                    <c:v>1.3072050000000033</c:v>
                  </c:pt>
                  <c:pt idx="6">
                    <c:v>2.2090804999999989</c:v>
                  </c:pt>
                  <c:pt idx="7">
                    <c:v>6.1576270000000015</c:v>
                  </c:pt>
                  <c:pt idx="8">
                    <c:v>1.2279650000000011</c:v>
                  </c:pt>
                  <c:pt idx="9">
                    <c:v>1.2822100000000027</c:v>
                  </c:pt>
                  <c:pt idx="10">
                    <c:v>2.1978925000000018</c:v>
                  </c:pt>
                  <c:pt idx="11">
                    <c:v>1.0797500000000007</c:v>
                  </c:pt>
                  <c:pt idx="12">
                    <c:v>1.4245400000000004</c:v>
                  </c:pt>
                  <c:pt idx="13">
                    <c:v>1.2472499999999975</c:v>
                  </c:pt>
                </c:numCache>
              </c:numRef>
            </c:minus>
            <c:spPr>
              <a:noFill/>
              <a:ln w="127000" cap="flat" cmpd="sng" algn="ctr">
                <a:solidFill>
                  <a:srgbClr val="B2B2D6"/>
                </a:solidFill>
                <a:round/>
              </a:ln>
              <a:effectLst/>
            </c:spPr>
          </c:errBars>
          <c:cat>
            <c:strRef>
              <c:f>DataFig5!$G$20:$G$33</c:f>
              <c:strCache>
                <c:ptCount val="14"/>
                <c:pt idx="0">
                  <c:v>Orkney</c:v>
                </c:pt>
                <c:pt idx="1">
                  <c:v>Western Isles</c:v>
                </c:pt>
                <c:pt idx="2">
                  <c:v>Highland</c:v>
                </c:pt>
                <c:pt idx="3">
                  <c:v>Grampian</c:v>
                </c:pt>
                <c:pt idx="4">
                  <c:v>Borders</c:v>
                </c:pt>
                <c:pt idx="5">
                  <c:v>Lothian</c:v>
                </c:pt>
                <c:pt idx="6">
                  <c:v>Dumfries and Galloway</c:v>
                </c:pt>
                <c:pt idx="7">
                  <c:v>Shetland</c:v>
                </c:pt>
                <c:pt idx="8">
                  <c:v>Tayside</c:v>
                </c:pt>
                <c:pt idx="9">
                  <c:v>Forth Valley</c:v>
                </c:pt>
                <c:pt idx="10">
                  <c:v>Fife</c:v>
                </c:pt>
                <c:pt idx="11">
                  <c:v>Greater Glasgow and Clyde</c:v>
                </c:pt>
                <c:pt idx="12">
                  <c:v>Lanarkshire</c:v>
                </c:pt>
                <c:pt idx="13">
                  <c:v>Ayrshire and Arran</c:v>
                </c:pt>
              </c:strCache>
            </c:strRef>
          </c:cat>
          <c:val>
            <c:numRef>
              <c:f>DataFig5!$H$20:$H$33</c:f>
              <c:numCache>
                <c:formatCode>General</c:formatCode>
                <c:ptCount val="14"/>
                <c:pt idx="0">
                  <c:v>75.051676999999998</c:v>
                </c:pt>
                <c:pt idx="1">
                  <c:v>69.580572000000004</c:v>
                </c:pt>
                <c:pt idx="2">
                  <c:v>64.240449999999996</c:v>
                </c:pt>
                <c:pt idx="3">
                  <c:v>63.956400000000002</c:v>
                </c:pt>
                <c:pt idx="4">
                  <c:v>63.81315</c:v>
                </c:pt>
                <c:pt idx="5">
                  <c:v>63.555950000000003</c:v>
                </c:pt>
                <c:pt idx="6">
                  <c:v>62.530844000000002</c:v>
                </c:pt>
                <c:pt idx="7">
                  <c:v>61.871771000000003</c:v>
                </c:pt>
                <c:pt idx="8">
                  <c:v>61.634569999999997</c:v>
                </c:pt>
                <c:pt idx="9">
                  <c:v>61.488660000000003</c:v>
                </c:pt>
                <c:pt idx="10">
                  <c:v>61.265106000000003</c:v>
                </c:pt>
                <c:pt idx="11">
                  <c:v>60.425240000000002</c:v>
                </c:pt>
                <c:pt idx="12">
                  <c:v>60.148110000000003</c:v>
                </c:pt>
                <c:pt idx="13">
                  <c:v>59.081650000000003</c:v>
                </c:pt>
              </c:numCache>
            </c:numRef>
          </c:val>
          <c:smooth val="0"/>
          <c:extLst xmlns:c15="http://schemas.microsoft.com/office/drawing/2012/chart">
            <c:ext xmlns:c16="http://schemas.microsoft.com/office/drawing/2014/chart" uri="{C3380CC4-5D6E-409C-BE32-E72D297353CC}">
              <c16:uniqueId val="{00000002-E858-4404-917C-9596C95E96A7}"/>
            </c:ext>
          </c:extLst>
        </c:ser>
        <c:ser>
          <c:idx val="2"/>
          <c:order val="2"/>
          <c:tx>
            <c:v>SCOTLAND</c:v>
          </c:tx>
          <c:spPr>
            <a:ln w="28575" cap="rnd">
              <a:solidFill>
                <a:schemeClr val="accent3"/>
              </a:solidFill>
              <a:round/>
            </a:ln>
            <a:effectLst/>
          </c:spPr>
          <c:marker>
            <c:symbol val="none"/>
          </c:marker>
          <c:cat>
            <c:multiLvlStrRef>
              <c:f>#REF!</c:f>
            </c:multiLvlStrRef>
          </c:cat>
          <c:val>
            <c:numRef>
              <c:f>DataFig5!$K$20:$K$33</c:f>
              <c:numCache>
                <c:formatCode>General</c:formatCode>
                <c:ptCount val="14"/>
                <c:pt idx="0">
                  <c:v>61.9</c:v>
                </c:pt>
                <c:pt idx="1">
                  <c:v>61.9</c:v>
                </c:pt>
                <c:pt idx="2">
                  <c:v>61.9</c:v>
                </c:pt>
                <c:pt idx="3">
                  <c:v>61.9</c:v>
                </c:pt>
                <c:pt idx="4">
                  <c:v>61.9</c:v>
                </c:pt>
                <c:pt idx="5">
                  <c:v>61.9</c:v>
                </c:pt>
                <c:pt idx="6">
                  <c:v>61.9</c:v>
                </c:pt>
                <c:pt idx="7">
                  <c:v>61.9</c:v>
                </c:pt>
                <c:pt idx="8">
                  <c:v>61.9</c:v>
                </c:pt>
                <c:pt idx="9">
                  <c:v>61.9</c:v>
                </c:pt>
                <c:pt idx="10">
                  <c:v>61.9</c:v>
                </c:pt>
                <c:pt idx="11">
                  <c:v>61.9</c:v>
                </c:pt>
                <c:pt idx="12">
                  <c:v>61.9</c:v>
                </c:pt>
                <c:pt idx="13">
                  <c:v>61.9</c:v>
                </c:pt>
              </c:numCache>
            </c:numRef>
          </c:val>
          <c:smooth val="0"/>
          <c:extLst>
            <c:ext xmlns:c16="http://schemas.microsoft.com/office/drawing/2014/chart" uri="{C3380CC4-5D6E-409C-BE32-E72D297353CC}">
              <c16:uniqueId val="{00000000-E858-4404-917C-9596C95E96A7}"/>
            </c:ext>
          </c:extLst>
        </c:ser>
        <c:dLbls>
          <c:showLegendKey val="0"/>
          <c:showVal val="0"/>
          <c:showCatName val="0"/>
          <c:showSerName val="0"/>
          <c:showPercent val="0"/>
          <c:showBubbleSize val="0"/>
        </c:dLbls>
        <c:marker val="1"/>
        <c:smooth val="0"/>
        <c:axId val="661982720"/>
        <c:axId val="661985672"/>
      </c:lineChart>
      <c:scatterChart>
        <c:scatterStyle val="lineMarker"/>
        <c:varyColors val="0"/>
        <c:ser>
          <c:idx val="0"/>
          <c:order val="0"/>
          <c:tx>
            <c:v>males</c:v>
          </c:tx>
          <c:spPr>
            <a:ln w="25400" cap="rnd">
              <a:noFill/>
              <a:round/>
            </a:ln>
            <a:effectLst/>
          </c:spPr>
          <c:marker>
            <c:symbol val="circle"/>
            <c:size val="6"/>
            <c:spPr>
              <a:solidFill>
                <a:srgbClr val="6466AE"/>
              </a:solidFill>
              <a:ln w="9525">
                <a:noFill/>
              </a:ln>
              <a:effectLst/>
            </c:spPr>
          </c:marker>
          <c:errBars>
            <c:errDir val="y"/>
            <c:errBarType val="both"/>
            <c:errValType val="cust"/>
            <c:noEndCap val="1"/>
            <c:plus>
              <c:numRef>
                <c:f>'Figure5 Data'!$F$7:$F$21</c:f>
                <c:numCache>
                  <c:formatCode>General</c:formatCode>
                  <c:ptCount val="15"/>
                  <c:pt idx="0">
                    <c:v>0.83762899999999973</c:v>
                  </c:pt>
                  <c:pt idx="1">
                    <c:v>2.2281499999999994</c:v>
                  </c:pt>
                  <c:pt idx="2">
                    <c:v>3.7966460000000026</c:v>
                  </c:pt>
                  <c:pt idx="3">
                    <c:v>3.6542860000000061</c:v>
                  </c:pt>
                  <c:pt idx="4">
                    <c:v>3.5638879999999986</c:v>
                  </c:pt>
                  <c:pt idx="5">
                    <c:v>2.4054300000000026</c:v>
                  </c:pt>
                  <c:pt idx="6">
                    <c:v>2.4102999999999994</c:v>
                  </c:pt>
                  <c:pt idx="7">
                    <c:v>2.0838199999999958</c:v>
                  </c:pt>
                  <c:pt idx="8">
                    <c:v>2.8930500000000023</c:v>
                  </c:pt>
                  <c:pt idx="9">
                    <c:v>2.6524000000000001</c:v>
                  </c:pt>
                  <c:pt idx="10">
                    <c:v>2.3718999999999966</c:v>
                  </c:pt>
                  <c:pt idx="11">
                    <c:v>7.4742949999999979</c:v>
                  </c:pt>
                  <c:pt idx="12">
                    <c:v>12.488757000000007</c:v>
                  </c:pt>
                  <c:pt idx="13">
                    <c:v>2.2574100000000001</c:v>
                  </c:pt>
                  <c:pt idx="14">
                    <c:v>5.8500379999999979</c:v>
                  </c:pt>
                </c:numCache>
                <c:extLst xmlns:c15="http://schemas.microsoft.com/office/drawing/2012/chart"/>
              </c:numRef>
            </c:plus>
            <c:minus>
              <c:numRef>
                <c:f>'Figure5 Data'!$F$7:$F$21</c:f>
                <c:numCache>
                  <c:formatCode>General</c:formatCode>
                  <c:ptCount val="15"/>
                  <c:pt idx="0">
                    <c:v>0.83762899999999973</c:v>
                  </c:pt>
                  <c:pt idx="1">
                    <c:v>2.2281499999999994</c:v>
                  </c:pt>
                  <c:pt idx="2">
                    <c:v>3.7966460000000026</c:v>
                  </c:pt>
                  <c:pt idx="3">
                    <c:v>3.6542860000000061</c:v>
                  </c:pt>
                  <c:pt idx="4">
                    <c:v>3.5638879999999986</c:v>
                  </c:pt>
                  <c:pt idx="5">
                    <c:v>2.4054300000000026</c:v>
                  </c:pt>
                  <c:pt idx="6">
                    <c:v>2.4102999999999994</c:v>
                  </c:pt>
                  <c:pt idx="7">
                    <c:v>2.0838199999999958</c:v>
                  </c:pt>
                  <c:pt idx="8">
                    <c:v>2.8930500000000023</c:v>
                  </c:pt>
                  <c:pt idx="9">
                    <c:v>2.6524000000000001</c:v>
                  </c:pt>
                  <c:pt idx="10">
                    <c:v>2.3718999999999966</c:v>
                  </c:pt>
                  <c:pt idx="11">
                    <c:v>7.4742949999999979</c:v>
                  </c:pt>
                  <c:pt idx="12">
                    <c:v>12.488757000000007</c:v>
                  </c:pt>
                  <c:pt idx="13">
                    <c:v>2.2574100000000001</c:v>
                  </c:pt>
                  <c:pt idx="14">
                    <c:v>5.8500379999999979</c:v>
                  </c:pt>
                </c:numCache>
                <c:extLst xmlns:c15="http://schemas.microsoft.com/office/drawing/2012/chart"/>
              </c:numRef>
            </c:minus>
            <c:spPr>
              <a:noFill/>
              <a:ln w="76200" cap="flat" cmpd="sng" algn="ctr">
                <a:solidFill>
                  <a:srgbClr val="B2B2D6"/>
                </a:solidFill>
                <a:round/>
              </a:ln>
              <a:effectLst/>
            </c:spPr>
          </c:errBars>
          <c:xVal>
            <c:numRef>
              <c:f>#REF!</c:f>
            </c:numRef>
          </c:xVal>
          <c:yVal>
            <c:numRef>
              <c:f>#REF!</c:f>
              <c:numCache>
                <c:formatCode>General</c:formatCode>
                <c:ptCount val="1"/>
                <c:pt idx="0">
                  <c:v>1</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1-E858-4404-917C-9596C95E96A7}"/>
            </c:ext>
          </c:extLst>
        </c:ser>
        <c:dLbls>
          <c:showLegendKey val="0"/>
          <c:showVal val="0"/>
          <c:showCatName val="0"/>
          <c:showSerName val="0"/>
          <c:showPercent val="0"/>
          <c:showBubbleSize val="0"/>
        </c:dLbls>
        <c:axId val="661982720"/>
        <c:axId val="661985672"/>
        <c:extLst/>
      </c:scatterChart>
      <c:catAx>
        <c:axId val="66198272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1985672"/>
        <c:crosses val="autoZero"/>
        <c:auto val="1"/>
        <c:lblAlgn val="ctr"/>
        <c:lblOffset val="100"/>
        <c:tickMarkSkip val="1"/>
        <c:noMultiLvlLbl val="0"/>
      </c:catAx>
      <c:valAx>
        <c:axId val="661985672"/>
        <c:scaling>
          <c:orientation val="minMax"/>
          <c:max val="80"/>
          <c:min val="50"/>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US" sz="1200">
                    <a:solidFill>
                      <a:schemeClr val="tx1"/>
                    </a:solidFill>
                    <a:latin typeface="Arial" panose="020B0604020202020204" pitchFamily="34" charset="0"/>
                    <a:cs typeface="Arial" panose="020B0604020202020204" pitchFamily="34" charset="0"/>
                  </a:rPr>
                  <a:t>Healthy life expectancy at birth (years)</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1982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0.83754</cdr:x>
      <cdr:y>0.42986</cdr:y>
    </cdr:from>
    <cdr:to>
      <cdr:x>0.99626</cdr:x>
      <cdr:y>0.47409</cdr:y>
    </cdr:to>
    <cdr:sp macro="" textlink="">
      <cdr:nvSpPr>
        <cdr:cNvPr id="3" name="TextBox 1"/>
        <cdr:cNvSpPr txBox="1"/>
      </cdr:nvSpPr>
      <cdr:spPr>
        <a:xfrm xmlns:a="http://schemas.openxmlformats.org/drawingml/2006/main">
          <a:off x="7807415" y="2614977"/>
          <a:ext cx="1479556" cy="2690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latin typeface="Arial" panose="020B0604020202020204" pitchFamily="34" charset="0"/>
              <a:cs typeface="Arial" panose="020B0604020202020204" pitchFamily="34" charset="0"/>
            </a:rPr>
            <a:t>Scotland</a:t>
          </a:r>
          <a:r>
            <a:rPr lang="en-GB" sz="1400" b="1" baseline="0">
              <a:latin typeface="Arial" panose="020B0604020202020204" pitchFamily="34" charset="0"/>
              <a:cs typeface="Arial" panose="020B0604020202020204" pitchFamily="34" charset="0"/>
            </a:rPr>
            <a:t> figure</a:t>
          </a:r>
          <a:endParaRPr lang="en-GB" sz="1400" b="1">
            <a:latin typeface="Arial" panose="020B0604020202020204" pitchFamily="34" charset="0"/>
            <a:cs typeface="Arial" panose="020B0604020202020204" pitchFamily="34" charset="0"/>
          </a:endParaRPr>
        </a:p>
        <a:p xmlns:a="http://schemas.openxmlformats.org/drawingml/2006/main">
          <a:endParaRPr lang="en-GB" sz="1400" b="1">
            <a:latin typeface="Arial" panose="020B0604020202020204" pitchFamily="34" charset="0"/>
            <a:cs typeface="Arial" panose="020B0604020202020204" pitchFamily="34" charset="0"/>
          </a:endParaRPr>
        </a:p>
        <a:p xmlns:a="http://schemas.openxmlformats.org/drawingml/2006/main">
          <a:endParaRPr lang="en-GB" sz="1400" b="1">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0.81042</cdr:x>
      <cdr:y>0.42851</cdr:y>
    </cdr:from>
    <cdr:to>
      <cdr:x>0.9691</cdr:x>
      <cdr:y>0.48389</cdr:y>
    </cdr:to>
    <cdr:sp macro="" textlink="">
      <cdr:nvSpPr>
        <cdr:cNvPr id="2" name="TextBox 1"/>
        <cdr:cNvSpPr txBox="1"/>
      </cdr:nvSpPr>
      <cdr:spPr>
        <a:xfrm xmlns:a="http://schemas.openxmlformats.org/drawingml/2006/main">
          <a:off x="7554592" y="2606730"/>
          <a:ext cx="1479183" cy="3368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Scotland figure</a:t>
          </a:r>
        </a:p>
        <a:p xmlns:a="http://schemas.openxmlformats.org/drawingml/2006/main">
          <a:endParaRPr lang="en-GB" sz="1100"/>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0.8064</cdr:x>
      <cdr:y>0.42315</cdr:y>
    </cdr:from>
    <cdr:to>
      <cdr:x>0.96508</cdr:x>
      <cdr:y>0.47853</cdr:y>
    </cdr:to>
    <cdr:sp macro="" textlink="">
      <cdr:nvSpPr>
        <cdr:cNvPr id="2" name="TextBox 1"/>
        <cdr:cNvSpPr txBox="1"/>
      </cdr:nvSpPr>
      <cdr:spPr>
        <a:xfrm xmlns:a="http://schemas.openxmlformats.org/drawingml/2006/main">
          <a:off x="7517085" y="2574123"/>
          <a:ext cx="1479183" cy="3368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Scotland figure</a:t>
          </a:r>
        </a:p>
        <a:p xmlns:a="http://schemas.openxmlformats.org/drawingml/2006/main">
          <a:endParaRPr lang="en-GB" sz="1100"/>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0.71546</cdr:x>
      <cdr:y>0.36685</cdr:y>
    </cdr:from>
    <cdr:to>
      <cdr:x>0.97806</cdr:x>
      <cdr:y>0.53571</cdr:y>
    </cdr:to>
    <cdr:sp macro="" textlink="">
      <cdr:nvSpPr>
        <cdr:cNvPr id="2" name="TextBox 1"/>
        <cdr:cNvSpPr txBox="1"/>
      </cdr:nvSpPr>
      <cdr:spPr>
        <a:xfrm xmlns:a="http://schemas.openxmlformats.org/drawingml/2006/main">
          <a:off x="6642099" y="2217708"/>
          <a:ext cx="2437919" cy="1020792"/>
        </a:xfrm>
        <a:prstGeom xmlns:a="http://schemas.openxmlformats.org/drawingml/2006/main" prst="rect">
          <a:avLst/>
        </a:prstGeom>
        <a:noFill xmlns:a="http://schemas.openxmlformats.org/drawingml/2006/main"/>
      </cdr:spPr>
      <cdr:txBody>
        <a:bodyPr xmlns:a="http://schemas.openxmlformats.org/drawingml/2006/main" vertOverflow="clip" wrap="square" rtlCol="0" anchor="ctr"/>
        <a:lstStyle xmlns:a="http://schemas.openxmlformats.org/drawingml/2006/main"/>
        <a:p xmlns:a="http://schemas.openxmlformats.org/drawingml/2006/main">
          <a:pPr algn="ctr"/>
          <a:r>
            <a:rPr lang="en-GB" sz="1400">
              <a:latin typeface="Arial" panose="020B0604020202020204" pitchFamily="34" charset="0"/>
              <a:cs typeface="Arial" panose="020B0604020202020204" pitchFamily="34" charset="0"/>
            </a:rPr>
            <a:t>Male HLE in decile</a:t>
          </a:r>
          <a:r>
            <a:rPr lang="en-GB" sz="1400" baseline="0">
              <a:latin typeface="Arial" panose="020B0604020202020204" pitchFamily="34" charset="0"/>
              <a:cs typeface="Arial" panose="020B0604020202020204" pitchFamily="34" charset="0"/>
            </a:rPr>
            <a:t> 10 (least deprived) was </a:t>
          </a:r>
          <a:r>
            <a:rPr lang="en-GB" sz="1400" b="1" baseline="0">
              <a:latin typeface="Arial" panose="020B0604020202020204" pitchFamily="34" charset="0"/>
              <a:cs typeface="Arial" panose="020B0604020202020204" pitchFamily="34" charset="0"/>
            </a:rPr>
            <a:t>25.1</a:t>
          </a:r>
          <a:r>
            <a:rPr lang="en-GB" sz="1400" baseline="0">
              <a:latin typeface="Arial" panose="020B0604020202020204" pitchFamily="34" charset="0"/>
              <a:cs typeface="Arial" panose="020B0604020202020204" pitchFamily="34" charset="0"/>
            </a:rPr>
            <a:t> years higher than in decile 1(most deprived)</a:t>
          </a:r>
          <a:endParaRPr lang="en-GB"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0.22996</cdr:x>
      <cdr:y>0.12644</cdr:y>
    </cdr:from>
    <cdr:to>
      <cdr:x>0.34853</cdr:x>
      <cdr:y>0.16355</cdr:y>
    </cdr:to>
    <cdr:sp macro="" textlink="">
      <cdr:nvSpPr>
        <cdr:cNvPr id="4" name="TextBox 3"/>
        <cdr:cNvSpPr txBox="1"/>
      </cdr:nvSpPr>
      <cdr:spPr>
        <a:xfrm xmlns:a="http://schemas.openxmlformats.org/drawingml/2006/main">
          <a:off x="2138947" y="768684"/>
          <a:ext cx="1102895" cy="2255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0.99136</cdr:x>
      <cdr:y>0.14002</cdr:y>
    </cdr:from>
    <cdr:to>
      <cdr:x>0.99258</cdr:x>
      <cdr:y>0.67827</cdr:y>
    </cdr:to>
    <cdr:cxnSp macro="">
      <cdr:nvCxnSpPr>
        <cdr:cNvPr id="7" name="Straight Arrow Connector 6"/>
        <cdr:cNvCxnSpPr/>
      </cdr:nvCxnSpPr>
      <cdr:spPr>
        <a:xfrm xmlns:a="http://schemas.openxmlformats.org/drawingml/2006/main">
          <a:off x="9241276" y="851792"/>
          <a:ext cx="11372" cy="3274336"/>
        </a:xfrm>
        <a:prstGeom xmlns:a="http://schemas.openxmlformats.org/drawingml/2006/main" prst="straightConnector1">
          <a:avLst/>
        </a:prstGeom>
        <a:ln xmlns:a="http://schemas.openxmlformats.org/drawingml/2006/main">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0.70862</cdr:x>
      <cdr:y>0.38786</cdr:y>
    </cdr:from>
    <cdr:to>
      <cdr:x>0.97943</cdr:x>
      <cdr:y>0.55672</cdr:y>
    </cdr:to>
    <cdr:sp macro="" textlink="">
      <cdr:nvSpPr>
        <cdr:cNvPr id="2" name="TextBox 1"/>
        <cdr:cNvSpPr txBox="1"/>
      </cdr:nvSpPr>
      <cdr:spPr>
        <a:xfrm xmlns:a="http://schemas.openxmlformats.org/drawingml/2006/main">
          <a:off x="6578599" y="2344708"/>
          <a:ext cx="2514119" cy="1020792"/>
        </a:xfrm>
        <a:prstGeom xmlns:a="http://schemas.openxmlformats.org/drawingml/2006/main" prst="rect">
          <a:avLst/>
        </a:prstGeom>
        <a:noFill xmlns:a="http://schemas.openxmlformats.org/drawingml/2006/main"/>
      </cdr:spPr>
      <cdr:txBody>
        <a:bodyPr xmlns:a="http://schemas.openxmlformats.org/drawingml/2006/main" vertOverflow="clip" wrap="square" rtlCol="0" anchor="ctr"/>
        <a:lstStyle xmlns:a="http://schemas.openxmlformats.org/drawingml/2006/main"/>
        <a:p xmlns:a="http://schemas.openxmlformats.org/drawingml/2006/main">
          <a:pPr algn="ctr"/>
          <a:r>
            <a:rPr lang="en-GB" sz="1400">
              <a:latin typeface="Arial" panose="020B0604020202020204" pitchFamily="34" charset="0"/>
              <a:cs typeface="Arial" panose="020B0604020202020204" pitchFamily="34" charset="0"/>
            </a:rPr>
            <a:t>Female HLE in decile</a:t>
          </a:r>
          <a:r>
            <a:rPr lang="en-GB" sz="1400" baseline="0">
              <a:latin typeface="Arial" panose="020B0604020202020204" pitchFamily="34" charset="0"/>
              <a:cs typeface="Arial" panose="020B0604020202020204" pitchFamily="34" charset="0"/>
            </a:rPr>
            <a:t> 10 (least deprived) was </a:t>
          </a:r>
          <a:r>
            <a:rPr lang="en-GB" sz="1400" b="1" baseline="0">
              <a:latin typeface="Arial" panose="020B0604020202020204" pitchFamily="34" charset="0"/>
              <a:cs typeface="Arial" panose="020B0604020202020204" pitchFamily="34" charset="0"/>
            </a:rPr>
            <a:t>21.5</a:t>
          </a:r>
          <a:r>
            <a:rPr lang="en-GB" sz="1400" baseline="0">
              <a:latin typeface="Arial" panose="020B0604020202020204" pitchFamily="34" charset="0"/>
              <a:cs typeface="Arial" panose="020B0604020202020204" pitchFamily="34" charset="0"/>
            </a:rPr>
            <a:t> years higher than in decile 1(most deprived)</a:t>
          </a:r>
          <a:endParaRPr lang="en-GB"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0.22996</cdr:x>
      <cdr:y>0.12644</cdr:y>
    </cdr:from>
    <cdr:to>
      <cdr:x>0.34853</cdr:x>
      <cdr:y>0.16355</cdr:y>
    </cdr:to>
    <cdr:sp macro="" textlink="">
      <cdr:nvSpPr>
        <cdr:cNvPr id="4" name="TextBox 3"/>
        <cdr:cNvSpPr txBox="1"/>
      </cdr:nvSpPr>
      <cdr:spPr>
        <a:xfrm xmlns:a="http://schemas.openxmlformats.org/drawingml/2006/main">
          <a:off x="2138947" y="768684"/>
          <a:ext cx="1102895" cy="2255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0.99066</cdr:x>
      <cdr:y>0.15901</cdr:y>
    </cdr:from>
    <cdr:to>
      <cdr:x>0.99067</cdr:x>
      <cdr:y>0.62197</cdr:y>
    </cdr:to>
    <cdr:cxnSp macro="">
      <cdr:nvCxnSpPr>
        <cdr:cNvPr id="5" name="Straight Arrow Connector 4"/>
        <cdr:cNvCxnSpPr/>
      </cdr:nvCxnSpPr>
      <cdr:spPr>
        <a:xfrm xmlns:a="http://schemas.openxmlformats.org/drawingml/2006/main">
          <a:off x="9234744" y="967295"/>
          <a:ext cx="93" cy="2816325"/>
        </a:xfrm>
        <a:prstGeom xmlns:a="http://schemas.openxmlformats.org/drawingml/2006/main" prst="straightConnector1">
          <a:avLst/>
        </a:prstGeom>
        <a:ln xmlns:a="http://schemas.openxmlformats.org/drawingml/2006/main">
          <a:solidFill>
            <a:schemeClr val="tx1"/>
          </a:solidFill>
          <a:headEnd type="triangle"/>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6875"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0.59531</cdr:x>
      <cdr:y>0.54397</cdr:y>
    </cdr:from>
    <cdr:to>
      <cdr:x>0.77742</cdr:x>
      <cdr:y>0.61401</cdr:y>
    </cdr:to>
    <cdr:sp macro="" textlink="">
      <cdr:nvSpPr>
        <cdr:cNvPr id="2" name="TextBox 1"/>
        <cdr:cNvSpPr txBox="1"/>
      </cdr:nvSpPr>
      <cdr:spPr>
        <a:xfrm xmlns:a="http://schemas.openxmlformats.org/drawingml/2006/main">
          <a:off x="5546328" y="3313906"/>
          <a:ext cx="1696641" cy="4266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0">
              <a:latin typeface="Arial" panose="020B0604020202020204" pitchFamily="34" charset="0"/>
              <a:cs typeface="Arial" panose="020B0604020202020204" pitchFamily="34" charset="0"/>
            </a:rPr>
            <a:t>Life</a:t>
          </a:r>
          <a:r>
            <a:rPr lang="en-GB" sz="1200" b="1">
              <a:latin typeface="Arial" panose="020B0604020202020204" pitchFamily="34" charset="0"/>
              <a:cs typeface="Arial" panose="020B0604020202020204" pitchFamily="34" charset="0"/>
            </a:rPr>
            <a:t> </a:t>
          </a:r>
          <a:r>
            <a:rPr lang="en-GB" sz="1200" b="0">
              <a:latin typeface="Arial" panose="020B0604020202020204" pitchFamily="34" charset="0"/>
              <a:cs typeface="Arial" panose="020B0604020202020204" pitchFamily="34" charset="0"/>
            </a:rPr>
            <a:t>Expectancy</a:t>
          </a:r>
        </a:p>
      </cdr:txBody>
    </cdr:sp>
  </cdr:relSizeAnchor>
  <cdr:relSizeAnchor xmlns:cdr="http://schemas.openxmlformats.org/drawingml/2006/chartDrawing">
    <cdr:from>
      <cdr:x>0.41866</cdr:x>
      <cdr:y>0.76567</cdr:y>
    </cdr:from>
    <cdr:to>
      <cdr:x>0.69649</cdr:x>
      <cdr:y>0.8357</cdr:y>
    </cdr:to>
    <cdr:sp macro="" textlink="">
      <cdr:nvSpPr>
        <cdr:cNvPr id="3" name="TextBox 1"/>
        <cdr:cNvSpPr txBox="1"/>
      </cdr:nvSpPr>
      <cdr:spPr>
        <a:xfrm xmlns:a="http://schemas.openxmlformats.org/drawingml/2006/main">
          <a:off x="3900488" y="4664472"/>
          <a:ext cx="2588419" cy="4266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0">
              <a:latin typeface="Arial" panose="020B0604020202020204" pitchFamily="34" charset="0"/>
              <a:cs typeface="Arial" panose="020B0604020202020204" pitchFamily="34" charset="0"/>
            </a:rPr>
            <a:t>Healthy</a:t>
          </a:r>
          <a:r>
            <a:rPr lang="en-GB" sz="1200" b="0" baseline="0">
              <a:latin typeface="Arial" panose="020B0604020202020204" pitchFamily="34" charset="0"/>
              <a:cs typeface="Arial" panose="020B0604020202020204" pitchFamily="34" charset="0"/>
            </a:rPr>
            <a:t> </a:t>
          </a:r>
          <a:r>
            <a:rPr lang="en-GB" sz="1200" b="0">
              <a:latin typeface="Arial" panose="020B0604020202020204" pitchFamily="34" charset="0"/>
              <a:cs typeface="Arial" panose="020B0604020202020204" pitchFamily="34" charset="0"/>
            </a:rPr>
            <a:t>Life Expectancy</a:t>
          </a:r>
        </a:p>
      </cdr:txBody>
    </cdr:sp>
  </cdr:relSizeAnchor>
  <cdr:relSizeAnchor xmlns:cdr="http://schemas.openxmlformats.org/drawingml/2006/chartDrawing">
    <cdr:from>
      <cdr:x>0.59651</cdr:x>
      <cdr:y>0.26078</cdr:y>
    </cdr:from>
    <cdr:to>
      <cdr:x>0.95101</cdr:x>
      <cdr:y>0.33081</cdr:y>
    </cdr:to>
    <cdr:sp macro="" textlink="">
      <cdr:nvSpPr>
        <cdr:cNvPr id="4" name="TextBox 1"/>
        <cdr:cNvSpPr txBox="1"/>
      </cdr:nvSpPr>
      <cdr:spPr>
        <a:xfrm xmlns:a="http://schemas.openxmlformats.org/drawingml/2006/main">
          <a:off x="5557441" y="1588691"/>
          <a:ext cx="3302794" cy="4266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0">
              <a:latin typeface="Arial" panose="020B0604020202020204" pitchFamily="34" charset="0"/>
              <a:cs typeface="Arial" panose="020B0604020202020204" pitchFamily="34" charset="0"/>
            </a:rPr>
            <a:t>Proportion of rest of life in good health</a:t>
          </a:r>
        </a:p>
        <a:p xmlns:a="http://schemas.openxmlformats.org/drawingml/2006/main">
          <a:endParaRPr lang="en-GB"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0.41692</cdr:x>
      <cdr:y>0.09795</cdr:y>
    </cdr:from>
    <cdr:to>
      <cdr:x>0.63777</cdr:x>
      <cdr:y>0.1327</cdr:y>
    </cdr:to>
    <cdr:sp macro="" textlink="">
      <cdr:nvSpPr>
        <cdr:cNvPr id="5" name="TextBox 4"/>
        <cdr:cNvSpPr txBox="1"/>
      </cdr:nvSpPr>
      <cdr:spPr>
        <a:xfrm xmlns:a="http://schemas.openxmlformats.org/drawingml/2006/main">
          <a:off x="3886970" y="596515"/>
          <a:ext cx="2058939" cy="211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0.83191</cdr:x>
      <cdr:y>0.42359</cdr:y>
    </cdr:from>
    <cdr:to>
      <cdr:x>1</cdr:x>
      <cdr:y>0.49103</cdr:y>
    </cdr:to>
    <cdr:sp macro="" textlink="">
      <cdr:nvSpPr>
        <cdr:cNvPr id="3" name="TextBox 1"/>
        <cdr:cNvSpPr txBox="1"/>
      </cdr:nvSpPr>
      <cdr:spPr>
        <a:xfrm xmlns:a="http://schemas.openxmlformats.org/drawingml/2006/main">
          <a:off x="7754899" y="2576822"/>
          <a:ext cx="1566901" cy="4102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latin typeface="Arial" panose="020B0604020202020204" pitchFamily="34" charset="0"/>
              <a:cs typeface="Arial" panose="020B0604020202020204" pitchFamily="34" charset="0"/>
            </a:rPr>
            <a:t>Scotland figure </a:t>
          </a:r>
        </a:p>
        <a:p xmlns:a="http://schemas.openxmlformats.org/drawingml/2006/main">
          <a:endParaRPr lang="en-GB" sz="1400" b="1">
            <a:latin typeface="Arial" panose="020B0604020202020204" pitchFamily="34" charset="0"/>
            <a:cs typeface="Arial" panose="020B0604020202020204" pitchFamily="34" charset="0"/>
          </a:endParaRPr>
        </a:p>
        <a:p xmlns:a="http://schemas.openxmlformats.org/drawingml/2006/main">
          <a:endParaRPr lang="en-GB" sz="1400" b="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tabSelected="1" workbookViewId="0">
      <selection sqref="A1:G1"/>
    </sheetView>
  </sheetViews>
  <sheetFormatPr defaultColWidth="9.140625" defaultRowHeight="12.75" x14ac:dyDescent="0.2"/>
  <cols>
    <col min="1" max="1" width="15.140625" style="127" customWidth="1"/>
    <col min="2" max="16384" width="9.140625" style="127"/>
  </cols>
  <sheetData>
    <row r="1" spans="1:9" ht="18" customHeight="1" x14ac:dyDescent="0.25">
      <c r="A1" s="158" t="s">
        <v>185</v>
      </c>
      <c r="B1" s="158"/>
      <c r="C1" s="158"/>
      <c r="D1" s="158"/>
      <c r="E1" s="158"/>
      <c r="F1" s="158"/>
      <c r="G1" s="158"/>
    </row>
    <row r="2" spans="1:9" ht="15" customHeight="1" x14ac:dyDescent="0.2"/>
    <row r="3" spans="1:9" x14ac:dyDescent="0.2">
      <c r="A3" s="159" t="s">
        <v>0</v>
      </c>
      <c r="B3" s="159"/>
      <c r="D3" s="155"/>
      <c r="E3" s="155"/>
      <c r="F3" s="155"/>
      <c r="G3" s="155"/>
    </row>
    <row r="5" spans="1:9" x14ac:dyDescent="0.2">
      <c r="A5" s="152" t="s">
        <v>1</v>
      </c>
    </row>
    <row r="7" spans="1:9" x14ac:dyDescent="0.2">
      <c r="A7" s="127" t="s">
        <v>228</v>
      </c>
      <c r="B7" s="156" t="s">
        <v>236</v>
      </c>
      <c r="C7" s="156"/>
      <c r="D7" s="156"/>
      <c r="E7" s="156"/>
      <c r="F7" s="156"/>
      <c r="G7" s="156"/>
      <c r="H7" s="156"/>
      <c r="I7" s="156"/>
    </row>
    <row r="8" spans="1:9" x14ac:dyDescent="0.2">
      <c r="A8" s="127" t="s">
        <v>229</v>
      </c>
      <c r="B8" s="156" t="s">
        <v>237</v>
      </c>
      <c r="C8" s="156"/>
      <c r="D8" s="156"/>
      <c r="E8" s="156"/>
      <c r="F8" s="156"/>
      <c r="G8" s="156"/>
      <c r="H8" s="156"/>
      <c r="I8" s="156"/>
    </row>
    <row r="9" spans="1:9" x14ac:dyDescent="0.2">
      <c r="A9" s="127" t="s">
        <v>230</v>
      </c>
      <c r="B9" s="156" t="s">
        <v>238</v>
      </c>
      <c r="C9" s="156"/>
      <c r="D9" s="156"/>
      <c r="E9" s="156"/>
      <c r="F9" s="156"/>
      <c r="G9" s="156"/>
      <c r="H9" s="156"/>
      <c r="I9" s="156"/>
    </row>
    <row r="10" spans="1:9" x14ac:dyDescent="0.2">
      <c r="A10" s="127" t="s">
        <v>231</v>
      </c>
      <c r="B10" s="156" t="s">
        <v>239</v>
      </c>
      <c r="C10" s="156"/>
      <c r="D10" s="156"/>
      <c r="E10" s="156"/>
      <c r="F10" s="156"/>
      <c r="G10" s="156"/>
      <c r="H10" s="156"/>
      <c r="I10" s="156"/>
    </row>
    <row r="11" spans="1:9" x14ac:dyDescent="0.2">
      <c r="A11" s="127" t="s">
        <v>232</v>
      </c>
      <c r="B11" s="156" t="s">
        <v>240</v>
      </c>
      <c r="C11" s="156"/>
      <c r="D11" s="156"/>
      <c r="E11" s="156"/>
      <c r="F11" s="156"/>
      <c r="G11" s="156"/>
      <c r="H11" s="156"/>
      <c r="I11" s="156"/>
    </row>
    <row r="12" spans="1:9" x14ac:dyDescent="0.2">
      <c r="A12" s="127" t="s">
        <v>233</v>
      </c>
      <c r="B12" s="156" t="s">
        <v>241</v>
      </c>
      <c r="C12" s="156"/>
      <c r="D12" s="156"/>
      <c r="E12" s="156"/>
      <c r="F12" s="156"/>
      <c r="G12" s="156"/>
      <c r="H12" s="156"/>
      <c r="I12" s="156"/>
    </row>
    <row r="13" spans="1:9" x14ac:dyDescent="0.2">
      <c r="A13" s="127" t="s">
        <v>234</v>
      </c>
      <c r="B13" s="156" t="s">
        <v>242</v>
      </c>
      <c r="C13" s="156"/>
      <c r="D13" s="156"/>
      <c r="E13" s="156"/>
      <c r="F13" s="156"/>
      <c r="G13" s="156"/>
      <c r="H13" s="156"/>
      <c r="I13" s="156"/>
    </row>
    <row r="14" spans="1:9" x14ac:dyDescent="0.2">
      <c r="A14" s="127" t="s">
        <v>235</v>
      </c>
      <c r="B14" s="156" t="s">
        <v>243</v>
      </c>
      <c r="C14" s="156"/>
      <c r="D14" s="156"/>
      <c r="E14" s="156"/>
      <c r="F14" s="156"/>
      <c r="G14" s="156"/>
      <c r="H14" s="156"/>
      <c r="I14" s="156"/>
    </row>
    <row r="15" spans="1:9" x14ac:dyDescent="0.2">
      <c r="B15" s="156"/>
      <c r="C15" s="156"/>
      <c r="D15" s="156"/>
      <c r="E15" s="156"/>
      <c r="F15" s="156"/>
      <c r="G15" s="156"/>
      <c r="H15" s="156"/>
      <c r="I15" s="156"/>
    </row>
    <row r="17" spans="1:9" x14ac:dyDescent="0.2">
      <c r="A17" s="157" t="s">
        <v>205</v>
      </c>
      <c r="B17" s="157"/>
    </row>
    <row r="19" spans="1:9" x14ac:dyDescent="0.2">
      <c r="B19" s="156"/>
      <c r="C19" s="156"/>
      <c r="D19" s="156"/>
      <c r="E19" s="156"/>
      <c r="F19" s="156"/>
      <c r="G19" s="156"/>
      <c r="H19" s="156"/>
      <c r="I19" s="156"/>
    </row>
    <row r="20" spans="1:9" x14ac:dyDescent="0.2">
      <c r="B20" s="156"/>
      <c r="C20" s="156"/>
      <c r="D20" s="156"/>
      <c r="E20" s="156"/>
      <c r="F20" s="156"/>
      <c r="G20" s="156"/>
      <c r="H20" s="156"/>
      <c r="I20" s="156"/>
    </row>
    <row r="21" spans="1:9" x14ac:dyDescent="0.2">
      <c r="B21" s="156"/>
      <c r="C21" s="156"/>
      <c r="D21" s="156"/>
      <c r="E21" s="156"/>
      <c r="F21" s="156"/>
      <c r="G21" s="156"/>
      <c r="H21" s="156"/>
      <c r="I21" s="156"/>
    </row>
    <row r="22" spans="1:9" x14ac:dyDescent="0.2">
      <c r="B22" s="156"/>
      <c r="C22" s="156"/>
      <c r="D22" s="156"/>
      <c r="E22" s="156"/>
      <c r="F22" s="156"/>
      <c r="G22" s="156"/>
      <c r="H22" s="156"/>
      <c r="I22" s="156"/>
    </row>
    <row r="23" spans="1:9" x14ac:dyDescent="0.2">
      <c r="B23" s="156"/>
      <c r="C23" s="156"/>
      <c r="D23" s="156"/>
      <c r="E23" s="156"/>
      <c r="F23" s="156"/>
      <c r="G23" s="156"/>
      <c r="H23" s="156"/>
      <c r="I23" s="156"/>
    </row>
    <row r="24" spans="1:9" x14ac:dyDescent="0.2">
      <c r="B24" s="156"/>
      <c r="C24" s="156"/>
      <c r="D24" s="156"/>
      <c r="E24" s="156"/>
      <c r="F24" s="156"/>
      <c r="G24" s="156"/>
      <c r="H24" s="156"/>
      <c r="I24" s="156"/>
    </row>
    <row r="25" spans="1:9" x14ac:dyDescent="0.2">
      <c r="B25" s="156"/>
      <c r="C25" s="156"/>
      <c r="D25" s="156"/>
      <c r="E25" s="156"/>
      <c r="F25" s="156"/>
      <c r="G25" s="156"/>
      <c r="H25" s="156"/>
      <c r="I25" s="156"/>
    </row>
    <row r="26" spans="1:9" x14ac:dyDescent="0.2">
      <c r="B26" s="156"/>
      <c r="C26" s="156"/>
      <c r="D26" s="156"/>
      <c r="E26" s="156"/>
      <c r="F26" s="156"/>
      <c r="G26" s="156"/>
      <c r="H26" s="156"/>
      <c r="I26" s="156"/>
    </row>
    <row r="27" spans="1:9" x14ac:dyDescent="0.2">
      <c r="B27" s="156"/>
      <c r="C27" s="156"/>
      <c r="D27" s="156"/>
      <c r="E27" s="156"/>
      <c r="F27" s="156"/>
      <c r="G27" s="156"/>
      <c r="H27" s="156"/>
      <c r="I27" s="156"/>
    </row>
    <row r="28" spans="1:9" x14ac:dyDescent="0.2">
      <c r="B28" s="156"/>
      <c r="C28" s="156"/>
      <c r="D28" s="156"/>
      <c r="E28" s="156"/>
      <c r="F28" s="156"/>
      <c r="G28" s="156"/>
      <c r="H28" s="156"/>
      <c r="I28" s="156"/>
    </row>
    <row r="29" spans="1:9" x14ac:dyDescent="0.2">
      <c r="B29" s="156"/>
      <c r="C29" s="156"/>
      <c r="D29" s="156"/>
      <c r="E29" s="156"/>
      <c r="F29" s="156"/>
      <c r="G29" s="156"/>
      <c r="H29" s="156"/>
      <c r="I29" s="156"/>
    </row>
    <row r="30" spans="1:9" x14ac:dyDescent="0.2">
      <c r="B30" s="156"/>
      <c r="C30" s="156"/>
      <c r="D30" s="156"/>
      <c r="E30" s="156"/>
      <c r="F30" s="156"/>
      <c r="G30" s="156"/>
      <c r="H30" s="156"/>
      <c r="I30" s="156"/>
    </row>
    <row r="31" spans="1:9" x14ac:dyDescent="0.2">
      <c r="B31" s="156"/>
      <c r="C31" s="156"/>
      <c r="D31" s="156"/>
      <c r="E31" s="156"/>
      <c r="F31" s="156"/>
      <c r="G31" s="156"/>
      <c r="H31" s="156"/>
      <c r="I31" s="156"/>
    </row>
  </sheetData>
  <mergeCells count="25">
    <mergeCell ref="A1:G1"/>
    <mergeCell ref="A3:B3"/>
    <mergeCell ref="B7:I7"/>
    <mergeCell ref="B8:I8"/>
    <mergeCell ref="B9:I9"/>
    <mergeCell ref="B10:I10"/>
    <mergeCell ref="B19:I19"/>
    <mergeCell ref="B20:I20"/>
    <mergeCell ref="B21:I21"/>
    <mergeCell ref="B22:I22"/>
    <mergeCell ref="A17:B17"/>
    <mergeCell ref="B11:I11"/>
    <mergeCell ref="B12:I12"/>
    <mergeCell ref="B13:I13"/>
    <mergeCell ref="B14:I14"/>
    <mergeCell ref="B15:I15"/>
    <mergeCell ref="B28:I28"/>
    <mergeCell ref="B29:I29"/>
    <mergeCell ref="B30:I30"/>
    <mergeCell ref="B31:I31"/>
    <mergeCell ref="B23:I23"/>
    <mergeCell ref="B24:I24"/>
    <mergeCell ref="B25:I25"/>
    <mergeCell ref="B26:I26"/>
    <mergeCell ref="B27:I27"/>
  </mergeCells>
  <hyperlinks>
    <hyperlink ref="B7:I7" location="'Figure1a Data'!A1" display="Healthy life expectancy at birth, Scotland, 2017-2019"/>
    <hyperlink ref="B8:I8" location="'Figure1b Data'!A1" display="Healthy life expectancy at 65, Scotland, 2017-2019"/>
    <hyperlink ref="B9:I9" location="'Figure2 Data'!A1" display="Change in healthy life expectancy (HLE1) in Scotland over the last decade "/>
    <hyperlink ref="B10:I10" location="'Figure3 Data'!A1" display="Healthy life expectancy (HLE1) by age group in Scotland, 2017-2019. "/>
    <hyperlink ref="B11:I11" location="'Figure4 Data'!A1" display="Healthy Life Expectancy (HLE1) by Council Area in Scotland, 2017-2019"/>
    <hyperlink ref="B12:I12" location="'Figure5 Data'!A1" display="Healthy Life Expectancy (HLE1) by Health Board in Scotland, 2017-2019"/>
    <hyperlink ref="B13:I13" location="'Figure6 Data'!A1" display="Healthy Life Expectancy (HLE1) by SIMD decile, Scotland, 2017-2019"/>
    <hyperlink ref="B14:I14" location="'Figure7 Data'!A1" display="Healthy life expectancy (HLE1) by urban rural classificaiton, Scotland, 2017-2019"/>
  </hyperlink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opLeftCell="C15" workbookViewId="0">
      <selection activeCell="M29" sqref="M29"/>
    </sheetView>
  </sheetViews>
  <sheetFormatPr defaultRowHeight="15" x14ac:dyDescent="0.25"/>
  <cols>
    <col min="1" max="1" width="22.85546875" customWidth="1"/>
    <col min="2" max="2" width="13" customWidth="1"/>
    <col min="7" max="7" width="23.5703125" customWidth="1"/>
    <col min="8" max="8" width="18.85546875" customWidth="1"/>
    <col min="13" max="13" width="13.5703125" customWidth="1"/>
  </cols>
  <sheetData>
    <row r="1" spans="1:7" x14ac:dyDescent="0.25">
      <c r="A1" t="s">
        <v>138</v>
      </c>
    </row>
    <row r="2" spans="1:7" x14ac:dyDescent="0.25">
      <c r="A2" s="1" t="s">
        <v>216</v>
      </c>
      <c r="B2" s="1" t="s">
        <v>217</v>
      </c>
      <c r="C2" s="1" t="s">
        <v>201</v>
      </c>
      <c r="D2" s="1" t="s">
        <v>202</v>
      </c>
      <c r="E2" s="1" t="s">
        <v>26</v>
      </c>
      <c r="F2" s="1" t="s">
        <v>218</v>
      </c>
      <c r="G2" s="1" t="s">
        <v>221</v>
      </c>
    </row>
    <row r="3" spans="1:7" x14ac:dyDescent="0.25">
      <c r="A3" s="41" t="s">
        <v>115</v>
      </c>
      <c r="B3">
        <v>69.334688999999997</v>
      </c>
      <c r="C3">
        <v>65.597542000000004</v>
      </c>
      <c r="D3">
        <v>73.071837000000002</v>
      </c>
      <c r="E3">
        <v>61.7</v>
      </c>
      <c r="F3">
        <f t="shared" ref="F3:F16" si="0">D3-C3</f>
        <v>7.4742949999999979</v>
      </c>
      <c r="G3">
        <f>F3/2</f>
        <v>3.737147499999999</v>
      </c>
    </row>
    <row r="4" spans="1:7" x14ac:dyDescent="0.25">
      <c r="A4" s="41" t="s">
        <v>117</v>
      </c>
      <c r="B4">
        <v>68.954066999999995</v>
      </c>
      <c r="C4">
        <v>62.709688999999997</v>
      </c>
      <c r="D4">
        <v>75.198446000000004</v>
      </c>
      <c r="E4">
        <v>61.7</v>
      </c>
      <c r="F4">
        <f t="shared" si="0"/>
        <v>12.488757000000007</v>
      </c>
      <c r="G4">
        <f t="shared" ref="G4:G16" si="1">F4/2</f>
        <v>6.2443785000000034</v>
      </c>
    </row>
    <row r="5" spans="1:7" x14ac:dyDescent="0.25">
      <c r="A5" s="58" t="s">
        <v>119</v>
      </c>
      <c r="B5">
        <v>66.992609000000002</v>
      </c>
      <c r="C5">
        <v>64.067589999999996</v>
      </c>
      <c r="D5">
        <v>69.917627999999993</v>
      </c>
      <c r="E5">
        <v>61.7</v>
      </c>
      <c r="F5">
        <f t="shared" si="0"/>
        <v>5.8500379999999979</v>
      </c>
      <c r="G5">
        <f t="shared" si="1"/>
        <v>2.9250189999999989</v>
      </c>
    </row>
    <row r="6" spans="1:7" x14ac:dyDescent="0.25">
      <c r="A6" s="41" t="s">
        <v>113</v>
      </c>
      <c r="B6">
        <v>64.824560000000005</v>
      </c>
      <c r="C6">
        <v>63.63861</v>
      </c>
      <c r="D6">
        <v>66.010509999999996</v>
      </c>
      <c r="E6">
        <v>61.7</v>
      </c>
      <c r="F6">
        <f t="shared" si="0"/>
        <v>2.3718999999999966</v>
      </c>
      <c r="G6">
        <f t="shared" si="1"/>
        <v>1.1859499999999983</v>
      </c>
    </row>
    <row r="7" spans="1:7" x14ac:dyDescent="0.25">
      <c r="A7" s="41" t="s">
        <v>111</v>
      </c>
      <c r="B7">
        <v>64.403059999999996</v>
      </c>
      <c r="C7">
        <v>63.19791</v>
      </c>
      <c r="D7">
        <v>65.60821</v>
      </c>
      <c r="E7">
        <v>61.7</v>
      </c>
      <c r="F7">
        <f t="shared" si="0"/>
        <v>2.4102999999999994</v>
      </c>
      <c r="G7">
        <f t="shared" si="1"/>
        <v>1.2051499999999997</v>
      </c>
    </row>
    <row r="8" spans="1:7" x14ac:dyDescent="0.25">
      <c r="A8" s="41" t="s">
        <v>66</v>
      </c>
      <c r="B8">
        <v>64.099900000000005</v>
      </c>
      <c r="C8">
        <v>62.653379999999999</v>
      </c>
      <c r="D8">
        <v>65.546430000000001</v>
      </c>
      <c r="E8">
        <v>61.7</v>
      </c>
      <c r="F8">
        <f t="shared" si="0"/>
        <v>2.8930500000000023</v>
      </c>
      <c r="G8">
        <f t="shared" si="1"/>
        <v>1.4465250000000012</v>
      </c>
    </row>
    <row r="9" spans="1:7" x14ac:dyDescent="0.25">
      <c r="A9" s="41" t="s">
        <v>109</v>
      </c>
      <c r="B9">
        <v>63.313231999999999</v>
      </c>
      <c r="C9">
        <v>61.414909000000002</v>
      </c>
      <c r="D9">
        <v>65.211555000000004</v>
      </c>
      <c r="E9">
        <v>61.7</v>
      </c>
      <c r="F9">
        <f t="shared" si="0"/>
        <v>3.7966460000000026</v>
      </c>
      <c r="G9">
        <f t="shared" si="1"/>
        <v>1.8983230000000013</v>
      </c>
    </row>
    <row r="10" spans="1:7" x14ac:dyDescent="0.25">
      <c r="A10" s="41" t="s">
        <v>56</v>
      </c>
      <c r="B10">
        <v>62.394745999999998</v>
      </c>
      <c r="C10">
        <v>60.567602999999998</v>
      </c>
      <c r="D10">
        <v>64.221889000000004</v>
      </c>
      <c r="E10">
        <v>61.7</v>
      </c>
      <c r="F10">
        <f t="shared" si="0"/>
        <v>3.6542860000000061</v>
      </c>
      <c r="G10">
        <f t="shared" si="1"/>
        <v>1.8271430000000031</v>
      </c>
    </row>
    <row r="11" spans="1:7" x14ac:dyDescent="0.25">
      <c r="A11" s="41" t="s">
        <v>102</v>
      </c>
      <c r="B11">
        <v>62.260890000000003</v>
      </c>
      <c r="C11">
        <v>61.05818</v>
      </c>
      <c r="D11">
        <v>63.463610000000003</v>
      </c>
      <c r="E11">
        <v>61.7</v>
      </c>
      <c r="F11">
        <f t="shared" si="0"/>
        <v>2.4054300000000026</v>
      </c>
      <c r="G11">
        <f t="shared" si="1"/>
        <v>1.2027150000000013</v>
      </c>
    </row>
    <row r="12" spans="1:7" x14ac:dyDescent="0.25">
      <c r="A12" s="41" t="s">
        <v>52</v>
      </c>
      <c r="B12">
        <v>61.561939000000002</v>
      </c>
      <c r="C12">
        <v>59.779995</v>
      </c>
      <c r="D12">
        <v>63.343882999999998</v>
      </c>
      <c r="E12">
        <v>61.7</v>
      </c>
      <c r="F12">
        <f t="shared" si="0"/>
        <v>3.5638879999999986</v>
      </c>
      <c r="G12">
        <f t="shared" si="1"/>
        <v>1.7819439999999993</v>
      </c>
    </row>
    <row r="13" spans="1:7" x14ac:dyDescent="0.25">
      <c r="A13" s="41" t="s">
        <v>106</v>
      </c>
      <c r="B13">
        <v>61.393099999999997</v>
      </c>
      <c r="C13">
        <v>60.264389999999999</v>
      </c>
      <c r="D13">
        <v>62.521799999999999</v>
      </c>
      <c r="E13">
        <v>61.7</v>
      </c>
      <c r="F13">
        <f t="shared" si="0"/>
        <v>2.2574100000000001</v>
      </c>
      <c r="G13">
        <f t="shared" si="1"/>
        <v>1.1287050000000001</v>
      </c>
    </row>
    <row r="14" spans="1:7" x14ac:dyDescent="0.25">
      <c r="A14" s="41" t="s">
        <v>100</v>
      </c>
      <c r="B14">
        <v>59.420540000000003</v>
      </c>
      <c r="C14">
        <v>58.306469999999997</v>
      </c>
      <c r="D14">
        <v>60.534619999999997</v>
      </c>
      <c r="E14">
        <v>61.7</v>
      </c>
      <c r="F14">
        <f t="shared" si="0"/>
        <v>2.2281499999999994</v>
      </c>
      <c r="G14">
        <f t="shared" si="1"/>
        <v>1.1140749999999997</v>
      </c>
    </row>
    <row r="15" spans="1:7" x14ac:dyDescent="0.25">
      <c r="A15" s="41" t="s">
        <v>96</v>
      </c>
      <c r="B15">
        <v>59.011920000000003</v>
      </c>
      <c r="C15">
        <v>57.970010000000002</v>
      </c>
      <c r="D15">
        <v>60.053829999999998</v>
      </c>
      <c r="E15">
        <v>61.7</v>
      </c>
      <c r="F15">
        <f t="shared" si="0"/>
        <v>2.0838199999999958</v>
      </c>
      <c r="G15">
        <f t="shared" si="1"/>
        <v>1.0419099999999979</v>
      </c>
    </row>
    <row r="16" spans="1:7" x14ac:dyDescent="0.25">
      <c r="A16" s="50" t="s">
        <v>98</v>
      </c>
      <c r="B16">
        <v>58.281059999999997</v>
      </c>
      <c r="C16">
        <v>56.954859999999996</v>
      </c>
      <c r="D16">
        <v>59.607259999999997</v>
      </c>
      <c r="E16">
        <v>61.7</v>
      </c>
      <c r="F16">
        <f t="shared" si="0"/>
        <v>2.6524000000000001</v>
      </c>
      <c r="G16">
        <f t="shared" si="1"/>
        <v>1.3262</v>
      </c>
    </row>
    <row r="18" spans="7:13" x14ac:dyDescent="0.25">
      <c r="G18" t="s">
        <v>176</v>
      </c>
    </row>
    <row r="19" spans="7:13" x14ac:dyDescent="0.25">
      <c r="G19" s="1" t="s">
        <v>216</v>
      </c>
      <c r="H19" s="1" t="s">
        <v>217</v>
      </c>
      <c r="I19" s="1" t="s">
        <v>201</v>
      </c>
      <c r="J19" s="1" t="s">
        <v>202</v>
      </c>
      <c r="K19" s="1" t="s">
        <v>26</v>
      </c>
      <c r="L19" s="1" t="s">
        <v>218</v>
      </c>
      <c r="M19" s="1" t="s">
        <v>221</v>
      </c>
    </row>
    <row r="20" spans="7:13" x14ac:dyDescent="0.25">
      <c r="G20" s="41" t="s">
        <v>115</v>
      </c>
      <c r="H20">
        <v>75.051676999999998</v>
      </c>
      <c r="I20">
        <v>71.370671000000002</v>
      </c>
      <c r="J20">
        <v>78.732684000000006</v>
      </c>
      <c r="K20">
        <v>61.9</v>
      </c>
      <c r="L20">
        <f t="shared" ref="L20:L33" si="2">J20-I20</f>
        <v>7.3620130000000046</v>
      </c>
      <c r="M20">
        <f>L20/2</f>
        <v>3.6810065000000023</v>
      </c>
    </row>
    <row r="21" spans="7:13" x14ac:dyDescent="0.25">
      <c r="G21" s="58" t="s">
        <v>119</v>
      </c>
      <c r="H21">
        <v>69.580572000000004</v>
      </c>
      <c r="I21">
        <v>66.764274999999998</v>
      </c>
      <c r="J21">
        <v>72.396870000000007</v>
      </c>
      <c r="K21">
        <v>61.9</v>
      </c>
      <c r="L21">
        <f t="shared" si="2"/>
        <v>5.6325950000000091</v>
      </c>
      <c r="M21">
        <f t="shared" ref="M21:M33" si="3">L21/2</f>
        <v>2.8162975000000046</v>
      </c>
    </row>
    <row r="22" spans="7:13" x14ac:dyDescent="0.25">
      <c r="G22" s="41" t="s">
        <v>66</v>
      </c>
      <c r="H22">
        <v>64.240449999999996</v>
      </c>
      <c r="I22">
        <v>62.145800000000001</v>
      </c>
      <c r="J22">
        <v>66.33511</v>
      </c>
      <c r="K22">
        <v>61.9</v>
      </c>
      <c r="L22">
        <f t="shared" si="2"/>
        <v>4.189309999999999</v>
      </c>
      <c r="M22">
        <f t="shared" si="3"/>
        <v>2.0946549999999995</v>
      </c>
    </row>
    <row r="23" spans="7:13" x14ac:dyDescent="0.25">
      <c r="G23" s="41" t="s">
        <v>111</v>
      </c>
      <c r="H23">
        <v>63.956400000000002</v>
      </c>
      <c r="I23">
        <v>62.534529999999997</v>
      </c>
      <c r="J23">
        <v>65.378270000000001</v>
      </c>
      <c r="K23">
        <v>61.9</v>
      </c>
      <c r="L23">
        <f t="shared" si="2"/>
        <v>2.8437400000000039</v>
      </c>
      <c r="M23">
        <f t="shared" si="3"/>
        <v>1.421870000000002</v>
      </c>
    </row>
    <row r="24" spans="7:13" x14ac:dyDescent="0.25">
      <c r="G24" s="41" t="s">
        <v>109</v>
      </c>
      <c r="H24">
        <v>63.81315</v>
      </c>
      <c r="I24">
        <v>61.680987000000002</v>
      </c>
      <c r="J24">
        <v>65.945312999999999</v>
      </c>
      <c r="K24">
        <v>61.9</v>
      </c>
      <c r="L24">
        <f t="shared" si="2"/>
        <v>4.264325999999997</v>
      </c>
      <c r="M24">
        <f t="shared" si="3"/>
        <v>2.1321629999999985</v>
      </c>
    </row>
    <row r="25" spans="7:13" x14ac:dyDescent="0.25">
      <c r="G25" s="41" t="s">
        <v>113</v>
      </c>
      <c r="H25">
        <v>63.555950000000003</v>
      </c>
      <c r="I25">
        <v>62.248739999999998</v>
      </c>
      <c r="J25">
        <v>64.863150000000005</v>
      </c>
      <c r="K25">
        <v>61.9</v>
      </c>
      <c r="L25">
        <f t="shared" si="2"/>
        <v>2.6144100000000066</v>
      </c>
      <c r="M25">
        <f t="shared" si="3"/>
        <v>1.3072050000000033</v>
      </c>
    </row>
    <row r="26" spans="7:13" x14ac:dyDescent="0.25">
      <c r="G26" s="41" t="s">
        <v>56</v>
      </c>
      <c r="H26">
        <v>62.530844000000002</v>
      </c>
      <c r="I26">
        <v>60.321764000000002</v>
      </c>
      <c r="J26">
        <v>64.739924999999999</v>
      </c>
      <c r="K26">
        <v>61.9</v>
      </c>
      <c r="L26">
        <f t="shared" si="2"/>
        <v>4.4181609999999978</v>
      </c>
      <c r="M26">
        <f t="shared" si="3"/>
        <v>2.2090804999999989</v>
      </c>
    </row>
    <row r="27" spans="7:13" x14ac:dyDescent="0.25">
      <c r="G27" s="41" t="s">
        <v>117</v>
      </c>
      <c r="H27">
        <v>61.871771000000003</v>
      </c>
      <c r="I27">
        <v>55.714143999999997</v>
      </c>
      <c r="J27">
        <v>68.029398</v>
      </c>
      <c r="K27">
        <v>61.9</v>
      </c>
      <c r="L27">
        <f t="shared" si="2"/>
        <v>12.315254000000003</v>
      </c>
      <c r="M27">
        <f t="shared" si="3"/>
        <v>6.1576270000000015</v>
      </c>
    </row>
    <row r="28" spans="7:13" x14ac:dyDescent="0.25">
      <c r="G28" s="41" t="s">
        <v>106</v>
      </c>
      <c r="H28">
        <v>61.634569999999997</v>
      </c>
      <c r="I28">
        <v>60.406610000000001</v>
      </c>
      <c r="J28">
        <v>62.862540000000003</v>
      </c>
      <c r="K28">
        <v>61.9</v>
      </c>
      <c r="L28">
        <f t="shared" si="2"/>
        <v>2.4559300000000022</v>
      </c>
      <c r="M28">
        <f t="shared" si="3"/>
        <v>1.2279650000000011</v>
      </c>
    </row>
    <row r="29" spans="7:13" x14ac:dyDescent="0.25">
      <c r="G29" s="41" t="s">
        <v>102</v>
      </c>
      <c r="H29">
        <v>61.488660000000003</v>
      </c>
      <c r="I29">
        <v>60.206449999999997</v>
      </c>
      <c r="J29">
        <v>62.770870000000002</v>
      </c>
      <c r="K29">
        <v>61.9</v>
      </c>
      <c r="L29">
        <f t="shared" si="2"/>
        <v>2.5644200000000055</v>
      </c>
      <c r="M29">
        <f t="shared" si="3"/>
        <v>1.2822100000000027</v>
      </c>
    </row>
    <row r="30" spans="7:13" x14ac:dyDescent="0.25">
      <c r="G30" s="41" t="s">
        <v>52</v>
      </c>
      <c r="H30">
        <v>61.265106000000003</v>
      </c>
      <c r="I30">
        <v>59.067214</v>
      </c>
      <c r="J30">
        <v>63.462999000000003</v>
      </c>
      <c r="K30">
        <v>61.9</v>
      </c>
      <c r="L30">
        <f t="shared" si="2"/>
        <v>4.3957850000000036</v>
      </c>
      <c r="M30">
        <f t="shared" si="3"/>
        <v>2.1978925000000018</v>
      </c>
    </row>
    <row r="31" spans="7:13" x14ac:dyDescent="0.25">
      <c r="G31" s="41" t="s">
        <v>96</v>
      </c>
      <c r="H31">
        <v>60.425240000000002</v>
      </c>
      <c r="I31">
        <v>59.345489999999998</v>
      </c>
      <c r="J31">
        <v>61.504989999999999</v>
      </c>
      <c r="K31">
        <v>61.9</v>
      </c>
      <c r="L31">
        <f t="shared" si="2"/>
        <v>2.1595000000000013</v>
      </c>
      <c r="M31">
        <f t="shared" si="3"/>
        <v>1.0797500000000007</v>
      </c>
    </row>
    <row r="32" spans="7:13" x14ac:dyDescent="0.25">
      <c r="G32" s="41" t="s">
        <v>98</v>
      </c>
      <c r="H32">
        <v>60.148110000000003</v>
      </c>
      <c r="I32">
        <v>58.723570000000002</v>
      </c>
      <c r="J32">
        <v>61.572650000000003</v>
      </c>
      <c r="K32">
        <v>61.9</v>
      </c>
      <c r="L32">
        <f t="shared" si="2"/>
        <v>2.8490800000000007</v>
      </c>
      <c r="M32">
        <f t="shared" si="3"/>
        <v>1.4245400000000004</v>
      </c>
    </row>
    <row r="33" spans="7:13" x14ac:dyDescent="0.25">
      <c r="G33" s="50" t="s">
        <v>100</v>
      </c>
      <c r="H33">
        <v>59.081650000000003</v>
      </c>
      <c r="I33">
        <v>57.834400000000002</v>
      </c>
      <c r="J33">
        <v>60.328899999999997</v>
      </c>
      <c r="K33">
        <v>61.9</v>
      </c>
      <c r="L33">
        <f t="shared" si="2"/>
        <v>2.4944999999999951</v>
      </c>
      <c r="M33">
        <f t="shared" si="3"/>
        <v>1.2472499999999975</v>
      </c>
    </row>
  </sheetData>
  <sortState ref="G20:L33">
    <sortCondition descending="1" ref="H20"/>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zoomScaleNormal="100" workbookViewId="0">
      <selection sqref="A1:D1"/>
    </sheetView>
  </sheetViews>
  <sheetFormatPr defaultColWidth="9.140625" defaultRowHeight="12.75" x14ac:dyDescent="0.2"/>
  <cols>
    <col min="1" max="1" width="19.5703125" style="127" customWidth="1"/>
    <col min="2" max="2" width="21.7109375" style="127" customWidth="1"/>
    <col min="3" max="3" width="20.5703125" style="127" customWidth="1"/>
    <col min="4" max="4" width="23.5703125" style="127" customWidth="1"/>
    <col min="5" max="5" width="25.5703125" style="127" customWidth="1"/>
    <col min="6" max="6" width="6.5703125" style="127" customWidth="1"/>
    <col min="7" max="9" width="22.42578125" style="127" customWidth="1"/>
    <col min="10" max="10" width="15.85546875" style="127" customWidth="1"/>
    <col min="11" max="11" width="20" style="127" customWidth="1"/>
    <col min="12" max="12" width="24.42578125" style="127" customWidth="1"/>
    <col min="13" max="13" width="4.28515625" style="127" customWidth="1"/>
    <col min="14" max="14" width="17.42578125" style="127" customWidth="1"/>
    <col min="15" max="15" width="18.7109375" style="127" customWidth="1"/>
    <col min="16" max="16" width="20.7109375" style="127" customWidth="1"/>
    <col min="17" max="16384" width="9.140625" style="127"/>
  </cols>
  <sheetData>
    <row r="1" spans="1:17" ht="18" customHeight="1" x14ac:dyDescent="0.25">
      <c r="A1" s="158" t="s">
        <v>226</v>
      </c>
      <c r="B1" s="158"/>
      <c r="C1" s="158"/>
      <c r="D1" s="158"/>
      <c r="G1" s="146" t="s">
        <v>220</v>
      </c>
    </row>
    <row r="2" spans="1:17" ht="15" customHeight="1" x14ac:dyDescent="0.2"/>
    <row r="3" spans="1:17" x14ac:dyDescent="0.2">
      <c r="A3" s="229" t="s">
        <v>121</v>
      </c>
      <c r="B3" s="232" t="s">
        <v>122</v>
      </c>
      <c r="C3" s="225" t="s">
        <v>92</v>
      </c>
      <c r="D3" s="235" t="s">
        <v>24</v>
      </c>
      <c r="E3" s="221" t="s">
        <v>25</v>
      </c>
      <c r="F3" s="129"/>
      <c r="G3" s="238" t="s">
        <v>188</v>
      </c>
      <c r="H3" s="235" t="s">
        <v>24</v>
      </c>
      <c r="I3" s="221" t="s">
        <v>25</v>
      </c>
      <c r="J3" s="225" t="s">
        <v>93</v>
      </c>
      <c r="K3" s="235" t="s">
        <v>24</v>
      </c>
      <c r="L3" s="221" t="s">
        <v>25</v>
      </c>
      <c r="M3" s="129"/>
      <c r="N3" s="225" t="s">
        <v>189</v>
      </c>
      <c r="O3" s="235" t="s">
        <v>24</v>
      </c>
      <c r="P3" s="221" t="s">
        <v>25</v>
      </c>
    </row>
    <row r="4" spans="1:17" x14ac:dyDescent="0.2">
      <c r="A4" s="230"/>
      <c r="B4" s="233"/>
      <c r="C4" s="226"/>
      <c r="D4" s="236"/>
      <c r="E4" s="222"/>
      <c r="F4" s="130"/>
      <c r="G4" s="239"/>
      <c r="H4" s="236"/>
      <c r="I4" s="222"/>
      <c r="J4" s="226"/>
      <c r="K4" s="236"/>
      <c r="L4" s="222"/>
      <c r="M4" s="130"/>
      <c r="N4" s="226"/>
      <c r="O4" s="236"/>
      <c r="P4" s="222"/>
    </row>
    <row r="5" spans="1:17" x14ac:dyDescent="0.2">
      <c r="A5" s="231"/>
      <c r="B5" s="234"/>
      <c r="C5" s="227"/>
      <c r="D5" s="237"/>
      <c r="E5" s="223"/>
      <c r="F5" s="131"/>
      <c r="G5" s="240"/>
      <c r="H5" s="237"/>
      <c r="I5" s="223"/>
      <c r="J5" s="227"/>
      <c r="K5" s="237"/>
      <c r="L5" s="223"/>
      <c r="M5" s="131"/>
      <c r="N5" s="227"/>
      <c r="O5" s="237"/>
      <c r="P5" s="223"/>
    </row>
    <row r="6" spans="1:17" x14ac:dyDescent="0.2">
      <c r="A6" s="224" t="s">
        <v>2</v>
      </c>
      <c r="B6" s="21"/>
      <c r="C6" s="28"/>
      <c r="D6" s="129"/>
      <c r="E6" s="132"/>
      <c r="F6" s="130"/>
      <c r="G6" s="129"/>
      <c r="H6" s="129"/>
      <c r="I6" s="129"/>
      <c r="J6" s="28"/>
      <c r="K6" s="129"/>
      <c r="L6" s="132"/>
      <c r="M6" s="129"/>
      <c r="N6" s="28"/>
      <c r="O6" s="129"/>
      <c r="P6" s="132"/>
      <c r="Q6" s="151"/>
    </row>
    <row r="7" spans="1:17" x14ac:dyDescent="0.2">
      <c r="A7" s="224"/>
      <c r="B7" s="149" t="s">
        <v>123</v>
      </c>
      <c r="C7" s="118">
        <v>47.028970000000001</v>
      </c>
      <c r="D7" s="112">
        <v>45.380020000000002</v>
      </c>
      <c r="E7" s="119">
        <v>48.67792</v>
      </c>
      <c r="F7" s="113">
        <f>(E7-D7)/2</f>
        <v>1.6489499999999992</v>
      </c>
      <c r="G7" s="112">
        <v>69.52413</v>
      </c>
      <c r="H7" s="112">
        <v>69.192040000000006</v>
      </c>
      <c r="I7" s="112">
        <v>69.856219999999993</v>
      </c>
      <c r="J7" s="118">
        <v>4.5282999999999998</v>
      </c>
      <c r="K7" s="112">
        <v>3.44495</v>
      </c>
      <c r="L7" s="119">
        <v>5.6116400000000004</v>
      </c>
      <c r="M7" s="113">
        <f>L7-K7</f>
        <v>2.1666900000000004</v>
      </c>
      <c r="N7" s="118">
        <v>14.80836</v>
      </c>
      <c r="O7" s="112">
        <v>14.60909</v>
      </c>
      <c r="P7" s="119">
        <v>15.007630000000001</v>
      </c>
      <c r="Q7" s="151">
        <f>P7-O7</f>
        <v>0.39854000000000056</v>
      </c>
    </row>
    <row r="8" spans="1:17" x14ac:dyDescent="0.2">
      <c r="A8" s="224"/>
      <c r="B8" s="149" t="s">
        <v>124</v>
      </c>
      <c r="C8" s="118">
        <v>53.09948</v>
      </c>
      <c r="D8" s="112">
        <v>51.675330000000002</v>
      </c>
      <c r="E8" s="119">
        <v>54.523629999999997</v>
      </c>
      <c r="F8" s="113">
        <f t="shared" ref="F8:F16" si="0">(E8-D8)/2</f>
        <v>1.4241499999999974</v>
      </c>
      <c r="G8" s="112">
        <v>72.017430000000004</v>
      </c>
      <c r="H8" s="112">
        <v>71.700389999999999</v>
      </c>
      <c r="I8" s="112">
        <v>72.334469999999996</v>
      </c>
      <c r="J8" s="118">
        <v>6.5577899999999998</v>
      </c>
      <c r="K8" s="112">
        <v>5.5973600000000001</v>
      </c>
      <c r="L8" s="119">
        <v>7.5182099999999998</v>
      </c>
      <c r="M8" s="113">
        <f t="shared" ref="M8:M27" si="1">L8-K8</f>
        <v>1.9208499999999997</v>
      </c>
      <c r="N8" s="118">
        <v>15.218030000000001</v>
      </c>
      <c r="O8" s="112">
        <v>15.034470000000001</v>
      </c>
      <c r="P8" s="119">
        <v>15.401590000000001</v>
      </c>
      <c r="Q8" s="151">
        <f t="shared" ref="Q8:Q27" si="2">P8-O8</f>
        <v>0.36711999999999989</v>
      </c>
    </row>
    <row r="9" spans="1:17" x14ac:dyDescent="0.2">
      <c r="A9" s="224"/>
      <c r="B9" s="149" t="s">
        <v>125</v>
      </c>
      <c r="C9" s="118">
        <v>56.400840000000002</v>
      </c>
      <c r="D9" s="112">
        <v>55.072969999999998</v>
      </c>
      <c r="E9" s="119">
        <v>57.72871</v>
      </c>
      <c r="F9" s="113">
        <f t="shared" si="0"/>
        <v>1.3278700000000008</v>
      </c>
      <c r="G9" s="142">
        <v>73.971400000000003</v>
      </c>
      <c r="H9" s="142">
        <v>73.640479999999997</v>
      </c>
      <c r="I9" s="142">
        <v>74.302310000000006</v>
      </c>
      <c r="J9" s="118">
        <v>7.6365999999999996</v>
      </c>
      <c r="K9" s="112">
        <v>6.7273500000000004</v>
      </c>
      <c r="L9" s="119">
        <v>8.5458599999999993</v>
      </c>
      <c r="M9" s="113">
        <f t="shared" si="1"/>
        <v>1.818509999999999</v>
      </c>
      <c r="N9" s="118">
        <v>16.378520000000002</v>
      </c>
      <c r="O9" s="112">
        <v>16.19049</v>
      </c>
      <c r="P9" s="119">
        <v>16.566559999999999</v>
      </c>
      <c r="Q9" s="151">
        <f t="shared" si="2"/>
        <v>0.37606999999999857</v>
      </c>
    </row>
    <row r="10" spans="1:17" x14ac:dyDescent="0.2">
      <c r="A10" s="224"/>
      <c r="B10" s="149" t="s">
        <v>126</v>
      </c>
      <c r="C10" s="118">
        <v>59.830280000000002</v>
      </c>
      <c r="D10" s="112">
        <v>58.565530000000003</v>
      </c>
      <c r="E10" s="119">
        <v>61.095039999999997</v>
      </c>
      <c r="F10" s="113">
        <f t="shared" si="0"/>
        <v>1.2647549999999974</v>
      </c>
      <c r="G10" s="142">
        <v>76.041290000000004</v>
      </c>
      <c r="H10" s="142">
        <v>75.738020000000006</v>
      </c>
      <c r="I10" s="142">
        <v>76.344570000000004</v>
      </c>
      <c r="J10" s="118">
        <v>8.4633099999999999</v>
      </c>
      <c r="K10" s="112">
        <v>7.63659</v>
      </c>
      <c r="L10" s="119">
        <v>9.2900299999999998</v>
      </c>
      <c r="M10" s="113">
        <f t="shared" si="1"/>
        <v>1.6534399999999998</v>
      </c>
      <c r="N10" s="118">
        <v>16.866250000000001</v>
      </c>
      <c r="O10" s="112">
        <v>16.67962</v>
      </c>
      <c r="P10" s="119">
        <v>17.052879999999998</v>
      </c>
      <c r="Q10" s="151">
        <f t="shared" si="2"/>
        <v>0.37325999999999837</v>
      </c>
    </row>
    <row r="11" spans="1:17" x14ac:dyDescent="0.2">
      <c r="A11" s="224"/>
      <c r="B11" s="149" t="s">
        <v>127</v>
      </c>
      <c r="C11" s="118">
        <v>61.582830000000001</v>
      </c>
      <c r="D11" s="112">
        <v>60.206620000000001</v>
      </c>
      <c r="E11" s="119">
        <v>62.959040000000002</v>
      </c>
      <c r="F11" s="113">
        <f t="shared" si="0"/>
        <v>1.3762100000000004</v>
      </c>
      <c r="G11" s="142">
        <v>77.531220000000005</v>
      </c>
      <c r="H11" s="142">
        <v>77.240309999999994</v>
      </c>
      <c r="I11" s="142">
        <v>77.822130000000001</v>
      </c>
      <c r="J11" s="118">
        <v>9.4029600000000002</v>
      </c>
      <c r="K11" s="112">
        <v>8.5312900000000003</v>
      </c>
      <c r="L11" s="119">
        <v>10.27464</v>
      </c>
      <c r="M11" s="113">
        <f t="shared" si="1"/>
        <v>1.7433499999999995</v>
      </c>
      <c r="N11" s="118">
        <v>17.556809999999999</v>
      </c>
      <c r="O11" s="112">
        <v>17.37575</v>
      </c>
      <c r="P11" s="119">
        <v>17.737870000000001</v>
      </c>
      <c r="Q11" s="151">
        <f t="shared" si="2"/>
        <v>0.36212000000000089</v>
      </c>
    </row>
    <row r="12" spans="1:17" x14ac:dyDescent="0.2">
      <c r="A12" s="224"/>
      <c r="B12" s="149" t="s">
        <v>128</v>
      </c>
      <c r="C12" s="118">
        <v>65.330600000000004</v>
      </c>
      <c r="D12" s="112">
        <v>64.153229999999994</v>
      </c>
      <c r="E12" s="119">
        <v>66.50797</v>
      </c>
      <c r="F12" s="113">
        <f t="shared" si="0"/>
        <v>1.1773700000000034</v>
      </c>
      <c r="G12" s="142">
        <v>78.538179999999997</v>
      </c>
      <c r="H12" s="142">
        <v>78.255399999999995</v>
      </c>
      <c r="I12" s="142">
        <v>78.820959999999999</v>
      </c>
      <c r="J12" s="118">
        <v>10.74668</v>
      </c>
      <c r="K12" s="112">
        <v>9.8893500000000003</v>
      </c>
      <c r="L12" s="119">
        <v>11.604010000000001</v>
      </c>
      <c r="M12" s="113">
        <f t="shared" si="1"/>
        <v>1.7146600000000003</v>
      </c>
      <c r="N12" s="118">
        <v>18.1006</v>
      </c>
      <c r="O12" s="112">
        <v>17.920020000000001</v>
      </c>
      <c r="P12" s="119">
        <v>18.281179999999999</v>
      </c>
      <c r="Q12" s="151">
        <f t="shared" si="2"/>
        <v>0.36115999999999815</v>
      </c>
    </row>
    <row r="13" spans="1:17" x14ac:dyDescent="0.2">
      <c r="A13" s="224"/>
      <c r="B13" s="149" t="s">
        <v>129</v>
      </c>
      <c r="C13" s="118">
        <v>65.49485</v>
      </c>
      <c r="D13" s="112">
        <v>64.305710000000005</v>
      </c>
      <c r="E13" s="119">
        <v>66.683999999999997</v>
      </c>
      <c r="F13" s="113">
        <f t="shared" si="0"/>
        <v>1.1891449999999963</v>
      </c>
      <c r="G13" s="142">
        <v>80.046480000000003</v>
      </c>
      <c r="H13" s="142">
        <v>79.768720000000002</v>
      </c>
      <c r="I13" s="142">
        <v>80.32423</v>
      </c>
      <c r="J13" s="118">
        <v>10.56312</v>
      </c>
      <c r="K13" s="112">
        <v>9.7146100000000004</v>
      </c>
      <c r="L13" s="119">
        <v>11.411630000000001</v>
      </c>
      <c r="M13" s="113">
        <f t="shared" si="1"/>
        <v>1.6970200000000002</v>
      </c>
      <c r="N13" s="118">
        <v>18.834499999999998</v>
      </c>
      <c r="O13" s="112">
        <v>18.64668</v>
      </c>
      <c r="P13" s="119">
        <v>19.022320000000001</v>
      </c>
      <c r="Q13" s="151">
        <f t="shared" si="2"/>
        <v>0.37564000000000064</v>
      </c>
    </row>
    <row r="14" spans="1:17" x14ac:dyDescent="0.2">
      <c r="A14" s="224"/>
      <c r="B14" s="149" t="s">
        <v>130</v>
      </c>
      <c r="C14" s="118">
        <v>68.298500000000004</v>
      </c>
      <c r="D14" s="112">
        <v>67.15634</v>
      </c>
      <c r="E14" s="119">
        <v>69.440650000000005</v>
      </c>
      <c r="F14" s="113">
        <f t="shared" si="0"/>
        <v>1.1421550000000025</v>
      </c>
      <c r="G14" s="142">
        <v>80.469250000000002</v>
      </c>
      <c r="H14" s="142">
        <v>80.199960000000004</v>
      </c>
      <c r="I14" s="142">
        <v>80.738550000000004</v>
      </c>
      <c r="J14" s="118">
        <v>11.658899999999999</v>
      </c>
      <c r="K14" s="112">
        <v>10.78768</v>
      </c>
      <c r="L14" s="119">
        <v>12.53013</v>
      </c>
      <c r="M14" s="113">
        <f t="shared" si="1"/>
        <v>1.7424499999999998</v>
      </c>
      <c r="N14" s="118">
        <v>18.957439999999998</v>
      </c>
      <c r="O14" s="112">
        <v>18.768650000000001</v>
      </c>
      <c r="P14" s="119">
        <v>19.146229999999999</v>
      </c>
      <c r="Q14" s="151">
        <f t="shared" si="2"/>
        <v>0.37757999999999825</v>
      </c>
    </row>
    <row r="15" spans="1:17" x14ac:dyDescent="0.2">
      <c r="A15" s="224"/>
      <c r="B15" s="149" t="s">
        <v>131</v>
      </c>
      <c r="C15" s="118">
        <v>69.973640000000003</v>
      </c>
      <c r="D15" s="112">
        <v>68.724869999999996</v>
      </c>
      <c r="E15" s="119">
        <v>71.22242</v>
      </c>
      <c r="F15" s="113">
        <f t="shared" si="0"/>
        <v>1.248775000000002</v>
      </c>
      <c r="G15" s="142">
        <v>81.714699999999993</v>
      </c>
      <c r="H15" s="142">
        <v>81.452010000000001</v>
      </c>
      <c r="I15" s="142">
        <v>81.97739</v>
      </c>
      <c r="J15" s="118">
        <v>12.600429999999999</v>
      </c>
      <c r="K15" s="112">
        <v>11.68868</v>
      </c>
      <c r="L15" s="119">
        <v>13.512180000000001</v>
      </c>
      <c r="M15" s="113">
        <f t="shared" si="1"/>
        <v>1.823500000000001</v>
      </c>
      <c r="N15" s="118">
        <v>19.4739</v>
      </c>
      <c r="O15" s="112">
        <v>19.273890000000002</v>
      </c>
      <c r="P15" s="119">
        <v>19.6739</v>
      </c>
      <c r="Q15" s="151">
        <f t="shared" si="2"/>
        <v>0.4000099999999982</v>
      </c>
    </row>
    <row r="16" spans="1:17" x14ac:dyDescent="0.2">
      <c r="A16" s="224"/>
      <c r="B16" s="149" t="s">
        <v>132</v>
      </c>
      <c r="C16" s="118">
        <v>72.111440000000002</v>
      </c>
      <c r="D16" s="112">
        <v>70.764859999999999</v>
      </c>
      <c r="E16" s="119">
        <v>73.458029999999994</v>
      </c>
      <c r="F16" s="123">
        <f t="shared" si="0"/>
        <v>1.3465849999999975</v>
      </c>
      <c r="G16" s="142">
        <v>82.832179999999994</v>
      </c>
      <c r="H16" s="142">
        <v>82.566519999999997</v>
      </c>
      <c r="I16" s="142">
        <v>83.097840000000005</v>
      </c>
      <c r="J16" s="118">
        <v>14.145250000000001</v>
      </c>
      <c r="K16" s="112">
        <v>13.09314</v>
      </c>
      <c r="L16" s="119">
        <v>15.19735</v>
      </c>
      <c r="M16" s="113">
        <f t="shared" si="1"/>
        <v>2.1042100000000001</v>
      </c>
      <c r="N16" s="118">
        <v>20.34168</v>
      </c>
      <c r="O16" s="112">
        <v>20.147500000000001</v>
      </c>
      <c r="P16" s="119">
        <v>20.535869999999999</v>
      </c>
      <c r="Q16" s="151">
        <f t="shared" si="2"/>
        <v>0.38836999999999833</v>
      </c>
    </row>
    <row r="17" spans="1:17" x14ac:dyDescent="0.2">
      <c r="A17" s="228" t="s">
        <v>4</v>
      </c>
      <c r="B17" s="22"/>
      <c r="C17" s="120"/>
      <c r="D17" s="121"/>
      <c r="E17" s="122"/>
      <c r="F17" s="113">
        <f t="shared" ref="F17" si="3">E17-D17</f>
        <v>0</v>
      </c>
      <c r="G17" s="121"/>
      <c r="H17" s="121"/>
      <c r="I17" s="121"/>
      <c r="J17" s="120"/>
      <c r="K17" s="121"/>
      <c r="L17" s="122"/>
      <c r="M17" s="113"/>
      <c r="N17" s="120"/>
      <c r="O17" s="121"/>
      <c r="P17" s="122"/>
      <c r="Q17" s="151"/>
    </row>
    <row r="18" spans="1:17" x14ac:dyDescent="0.2">
      <c r="A18" s="228"/>
      <c r="B18" s="149" t="s">
        <v>123</v>
      </c>
      <c r="C18" s="118">
        <v>50.093789999999998</v>
      </c>
      <c r="D18" s="112">
        <v>48.459479999999999</v>
      </c>
      <c r="E18" s="119">
        <v>51.728099999999998</v>
      </c>
      <c r="F18" s="113">
        <f>(E18-D18)/2</f>
        <v>1.6343099999999993</v>
      </c>
      <c r="G18" s="112">
        <v>75.603380000000001</v>
      </c>
      <c r="H18" s="112">
        <v>75.287379999999999</v>
      </c>
      <c r="I18" s="112">
        <v>75.919390000000007</v>
      </c>
      <c r="J18" s="118">
        <v>6.7993899999999998</v>
      </c>
      <c r="K18" s="112">
        <v>5.7876200000000004</v>
      </c>
      <c r="L18" s="119">
        <v>7.8111600000000001</v>
      </c>
      <c r="M18" s="113">
        <f t="shared" si="1"/>
        <v>2.0235399999999997</v>
      </c>
      <c r="N18" s="118">
        <v>17.30565</v>
      </c>
      <c r="O18" s="112">
        <v>17.102160000000001</v>
      </c>
      <c r="P18" s="119">
        <v>17.509150000000002</v>
      </c>
      <c r="Q18" s="151">
        <f t="shared" si="2"/>
        <v>0.40699000000000041</v>
      </c>
    </row>
    <row r="19" spans="1:17" x14ac:dyDescent="0.2">
      <c r="A19" s="228"/>
      <c r="B19" s="149" t="s">
        <v>124</v>
      </c>
      <c r="C19" s="118">
        <v>54.529879999999999</v>
      </c>
      <c r="D19" s="112">
        <v>52.917009999999998</v>
      </c>
      <c r="E19" s="119">
        <v>56.142749999999999</v>
      </c>
      <c r="F19" s="113">
        <f t="shared" ref="F19:F27" si="4">(E19-D19)/2</f>
        <v>1.6128700000000009</v>
      </c>
      <c r="G19" s="112">
        <v>77.252350000000007</v>
      </c>
      <c r="H19" s="112">
        <v>76.965699999999998</v>
      </c>
      <c r="I19" s="112">
        <v>77.539000000000001</v>
      </c>
      <c r="J19" s="118">
        <v>8.0111500000000007</v>
      </c>
      <c r="K19" s="112">
        <v>6.8605499999999999</v>
      </c>
      <c r="L19" s="119">
        <v>9.1617499999999996</v>
      </c>
      <c r="M19" s="113">
        <f t="shared" si="1"/>
        <v>2.3011999999999997</v>
      </c>
      <c r="N19" s="118">
        <v>17.488939999999999</v>
      </c>
      <c r="O19" s="112">
        <v>17.30829</v>
      </c>
      <c r="P19" s="119">
        <v>17.669589999999999</v>
      </c>
      <c r="Q19" s="151">
        <f t="shared" si="2"/>
        <v>0.36129999999999995</v>
      </c>
    </row>
    <row r="20" spans="1:17" x14ac:dyDescent="0.2">
      <c r="A20" s="228"/>
      <c r="B20" s="149" t="s">
        <v>125</v>
      </c>
      <c r="C20" s="118">
        <v>55.379759999999997</v>
      </c>
      <c r="D20" s="112">
        <v>53.909190000000002</v>
      </c>
      <c r="E20" s="119">
        <v>56.85033</v>
      </c>
      <c r="F20" s="113">
        <f t="shared" si="4"/>
        <v>1.4705699999999986</v>
      </c>
      <c r="G20" s="112">
        <v>79.086619999999996</v>
      </c>
      <c r="H20" s="112">
        <v>78.800309999999996</v>
      </c>
      <c r="I20" s="112">
        <v>79.372929999999997</v>
      </c>
      <c r="J20" s="118">
        <v>7.6049300000000004</v>
      </c>
      <c r="K20" s="112">
        <v>6.70242</v>
      </c>
      <c r="L20" s="119">
        <v>8.5074400000000008</v>
      </c>
      <c r="M20" s="113">
        <f t="shared" si="1"/>
        <v>1.8050200000000007</v>
      </c>
      <c r="N20" s="118">
        <v>18.671130000000002</v>
      </c>
      <c r="O20" s="112">
        <v>18.485510000000001</v>
      </c>
      <c r="P20" s="119">
        <v>18.856750000000002</v>
      </c>
      <c r="Q20" s="151">
        <f t="shared" si="2"/>
        <v>0.37124000000000024</v>
      </c>
    </row>
    <row r="21" spans="1:17" x14ac:dyDescent="0.2">
      <c r="A21" s="228"/>
      <c r="B21" s="149" t="s">
        <v>126</v>
      </c>
      <c r="C21" s="118">
        <v>59.76379</v>
      </c>
      <c r="D21" s="112">
        <v>58.346550000000001</v>
      </c>
      <c r="E21" s="119">
        <v>61.18103</v>
      </c>
      <c r="F21" s="113">
        <f t="shared" si="4"/>
        <v>1.4172399999999996</v>
      </c>
      <c r="G21" s="112">
        <v>80.324380000000005</v>
      </c>
      <c r="H21" s="112">
        <v>80.044539999999998</v>
      </c>
      <c r="I21" s="112">
        <v>80.604219999999998</v>
      </c>
      <c r="J21" s="118">
        <v>9.9400899999999996</v>
      </c>
      <c r="K21" s="112">
        <v>9.0978700000000003</v>
      </c>
      <c r="L21" s="119">
        <v>10.782310000000001</v>
      </c>
      <c r="M21" s="113">
        <f t="shared" si="1"/>
        <v>1.6844400000000004</v>
      </c>
      <c r="N21" s="118">
        <v>19.236930000000001</v>
      </c>
      <c r="O21" s="112">
        <v>19.05331</v>
      </c>
      <c r="P21" s="119">
        <v>19.420549999999999</v>
      </c>
      <c r="Q21" s="151">
        <f t="shared" si="2"/>
        <v>0.3672399999999989</v>
      </c>
    </row>
    <row r="22" spans="1:17" x14ac:dyDescent="0.2">
      <c r="A22" s="228"/>
      <c r="B22" s="149" t="s">
        <v>127</v>
      </c>
      <c r="C22" s="118">
        <v>61.16442</v>
      </c>
      <c r="D22" s="112">
        <v>59.698990000000002</v>
      </c>
      <c r="E22" s="119">
        <v>62.629840000000002</v>
      </c>
      <c r="F22" s="113">
        <f t="shared" si="4"/>
        <v>1.4654249999999998</v>
      </c>
      <c r="G22" s="112">
        <v>81.131299999999996</v>
      </c>
      <c r="H22" s="112">
        <v>80.863060000000004</v>
      </c>
      <c r="I22" s="112">
        <v>81.399540000000002</v>
      </c>
      <c r="J22" s="118">
        <v>9.7181599999999992</v>
      </c>
      <c r="K22" s="112">
        <v>8.8199500000000004</v>
      </c>
      <c r="L22" s="119">
        <v>10.616379999999999</v>
      </c>
      <c r="M22" s="113">
        <f t="shared" si="1"/>
        <v>1.7964299999999991</v>
      </c>
      <c r="N22" s="118">
        <v>19.703330000000001</v>
      </c>
      <c r="O22" s="112">
        <v>19.528030000000001</v>
      </c>
      <c r="P22" s="119">
        <v>19.878630000000001</v>
      </c>
      <c r="Q22" s="151">
        <f t="shared" si="2"/>
        <v>0.35060000000000002</v>
      </c>
    </row>
    <row r="23" spans="1:17" x14ac:dyDescent="0.2">
      <c r="A23" s="228"/>
      <c r="B23" s="149" t="s">
        <v>128</v>
      </c>
      <c r="C23" s="118">
        <v>64.281000000000006</v>
      </c>
      <c r="D23" s="112">
        <v>62.884189999999997</v>
      </c>
      <c r="E23" s="119">
        <v>65.677800000000005</v>
      </c>
      <c r="F23" s="113">
        <f t="shared" si="4"/>
        <v>1.3968050000000041</v>
      </c>
      <c r="G23" s="112">
        <v>82.030730000000005</v>
      </c>
      <c r="H23" s="112">
        <v>81.770840000000007</v>
      </c>
      <c r="I23" s="112">
        <v>82.290629999999993</v>
      </c>
      <c r="J23" s="118">
        <v>12.059530000000001</v>
      </c>
      <c r="K23" s="112">
        <v>11.16864</v>
      </c>
      <c r="L23" s="119">
        <v>12.95041</v>
      </c>
      <c r="M23" s="113">
        <f t="shared" si="1"/>
        <v>1.7817699999999999</v>
      </c>
      <c r="N23" s="118">
        <v>20.137319999999999</v>
      </c>
      <c r="O23" s="112">
        <v>19.962779999999999</v>
      </c>
      <c r="P23" s="119">
        <v>20.31185</v>
      </c>
      <c r="Q23" s="151">
        <f t="shared" si="2"/>
        <v>0.3490700000000011</v>
      </c>
    </row>
    <row r="24" spans="1:17" x14ac:dyDescent="0.2">
      <c r="A24" s="228"/>
      <c r="B24" s="149" t="s">
        <v>129</v>
      </c>
      <c r="C24" s="118">
        <v>64.645200000000003</v>
      </c>
      <c r="D24" s="112">
        <v>63.124090000000002</v>
      </c>
      <c r="E24" s="119">
        <v>66.166309999999996</v>
      </c>
      <c r="F24" s="113">
        <f t="shared" si="4"/>
        <v>1.5211099999999966</v>
      </c>
      <c r="G24" s="112">
        <v>82.756410000000002</v>
      </c>
      <c r="H24" s="112">
        <v>82.495329999999996</v>
      </c>
      <c r="I24" s="112">
        <v>83.017489999999995</v>
      </c>
      <c r="J24" s="118">
        <v>12.303100000000001</v>
      </c>
      <c r="K24" s="112">
        <v>11.361660000000001</v>
      </c>
      <c r="L24" s="119">
        <v>13.24455</v>
      </c>
      <c r="M24" s="113">
        <f t="shared" si="1"/>
        <v>1.8828899999999997</v>
      </c>
      <c r="N24" s="118">
        <v>20.64085</v>
      </c>
      <c r="O24" s="112">
        <v>20.462330000000001</v>
      </c>
      <c r="P24" s="119">
        <v>20.819369999999999</v>
      </c>
      <c r="Q24" s="151">
        <f t="shared" si="2"/>
        <v>0.3570399999999978</v>
      </c>
    </row>
    <row r="25" spans="1:17" x14ac:dyDescent="0.2">
      <c r="A25" s="228"/>
      <c r="B25" s="149" t="s">
        <v>130</v>
      </c>
      <c r="C25" s="118">
        <v>68.292619999999999</v>
      </c>
      <c r="D25" s="112">
        <v>66.911360000000002</v>
      </c>
      <c r="E25" s="119">
        <v>69.673869999999994</v>
      </c>
      <c r="F25" s="113">
        <f t="shared" si="4"/>
        <v>1.3812549999999959</v>
      </c>
      <c r="G25" s="112">
        <v>83.483549999999994</v>
      </c>
      <c r="H25" s="112">
        <v>83.230080000000001</v>
      </c>
      <c r="I25" s="112">
        <v>83.737020000000001</v>
      </c>
      <c r="J25" s="118">
        <v>13.03131</v>
      </c>
      <c r="K25" s="112">
        <v>12.04739</v>
      </c>
      <c r="L25" s="119">
        <v>14.015230000000001</v>
      </c>
      <c r="M25" s="113">
        <f t="shared" si="1"/>
        <v>1.9678400000000007</v>
      </c>
      <c r="N25" s="118">
        <v>21.03237</v>
      </c>
      <c r="O25" s="112">
        <v>20.852239999999998</v>
      </c>
      <c r="P25" s="119">
        <v>21.212499999999999</v>
      </c>
      <c r="Q25" s="151">
        <f t="shared" si="2"/>
        <v>0.36026000000000025</v>
      </c>
    </row>
    <row r="26" spans="1:17" x14ac:dyDescent="0.2">
      <c r="A26" s="228"/>
      <c r="B26" s="149" t="s">
        <v>131</v>
      </c>
      <c r="C26" s="118">
        <v>70.042879999999997</v>
      </c>
      <c r="D26" s="112">
        <v>68.65607</v>
      </c>
      <c r="E26" s="119">
        <v>71.429680000000005</v>
      </c>
      <c r="F26" s="113">
        <f t="shared" si="4"/>
        <v>1.3868050000000025</v>
      </c>
      <c r="G26" s="112">
        <v>84.678479999999993</v>
      </c>
      <c r="H26" s="112">
        <v>84.428479999999993</v>
      </c>
      <c r="I26" s="112">
        <v>84.928470000000004</v>
      </c>
      <c r="J26" s="118">
        <v>13.53407</v>
      </c>
      <c r="K26" s="112">
        <v>12.463369999999999</v>
      </c>
      <c r="L26" s="119">
        <v>14.60477</v>
      </c>
      <c r="M26" s="113">
        <f t="shared" si="1"/>
        <v>2.1414000000000009</v>
      </c>
      <c r="N26" s="118">
        <v>21.749829999999999</v>
      </c>
      <c r="O26" s="112">
        <v>21.555540000000001</v>
      </c>
      <c r="P26" s="119">
        <v>21.944120000000002</v>
      </c>
      <c r="Q26" s="151">
        <f t="shared" si="2"/>
        <v>0.38858000000000104</v>
      </c>
    </row>
    <row r="27" spans="1:17" x14ac:dyDescent="0.2">
      <c r="A27" s="228"/>
      <c r="B27" s="149" t="s">
        <v>132</v>
      </c>
      <c r="C27" s="118">
        <v>71.568060000000003</v>
      </c>
      <c r="D27" s="112">
        <v>70.069599999999994</v>
      </c>
      <c r="E27" s="119">
        <v>73.066509999999994</v>
      </c>
      <c r="F27" s="113">
        <f t="shared" si="4"/>
        <v>1.4984549999999999</v>
      </c>
      <c r="G27" s="112">
        <v>85.622969999999995</v>
      </c>
      <c r="H27" s="112">
        <v>85.380740000000003</v>
      </c>
      <c r="I27" s="112">
        <v>85.865200000000002</v>
      </c>
      <c r="J27" s="118">
        <v>13.87398</v>
      </c>
      <c r="K27" s="112">
        <v>12.752649999999999</v>
      </c>
      <c r="L27" s="119">
        <v>14.9953</v>
      </c>
      <c r="M27" s="113">
        <f t="shared" si="1"/>
        <v>2.2426500000000011</v>
      </c>
      <c r="N27" s="118">
        <v>22.502490000000002</v>
      </c>
      <c r="O27" s="112">
        <v>22.317229999999999</v>
      </c>
      <c r="P27" s="119">
        <v>22.687740000000002</v>
      </c>
      <c r="Q27" s="151">
        <f t="shared" si="2"/>
        <v>0.370510000000003</v>
      </c>
    </row>
    <row r="28" spans="1:17" x14ac:dyDescent="0.2">
      <c r="A28" s="228"/>
      <c r="B28" s="150"/>
      <c r="C28" s="23"/>
      <c r="D28" s="24"/>
      <c r="E28" s="25"/>
      <c r="F28" s="24"/>
      <c r="G28" s="24"/>
      <c r="H28" s="24"/>
      <c r="I28" s="24"/>
      <c r="J28" s="23"/>
      <c r="K28" s="24"/>
      <c r="L28" s="25"/>
      <c r="M28" s="24"/>
      <c r="N28" s="23"/>
      <c r="O28" s="24"/>
      <c r="P28" s="25"/>
      <c r="Q28" s="151"/>
    </row>
    <row r="30" spans="1:17" x14ac:dyDescent="0.2">
      <c r="A30" s="88" t="s">
        <v>14</v>
      </c>
      <c r="B30" s="81"/>
    </row>
    <row r="31" spans="1:17" x14ac:dyDescent="0.2">
      <c r="A31" s="166" t="s">
        <v>214</v>
      </c>
      <c r="B31" s="166"/>
      <c r="C31" s="166"/>
      <c r="D31" s="166"/>
      <c r="E31" s="166"/>
      <c r="F31" s="166"/>
      <c r="G31" s="166"/>
    </row>
    <row r="32" spans="1:17" x14ac:dyDescent="0.2">
      <c r="A32" s="81"/>
      <c r="B32" s="81"/>
    </row>
    <row r="33" spans="1:2" x14ac:dyDescent="0.2">
      <c r="A33" s="128" t="s">
        <v>205</v>
      </c>
      <c r="B33" s="128"/>
    </row>
  </sheetData>
  <mergeCells count="18">
    <mergeCell ref="O3:O5"/>
    <mergeCell ref="P3:P5"/>
    <mergeCell ref="G3:G5"/>
    <mergeCell ref="H3:H5"/>
    <mergeCell ref="I3:I5"/>
    <mergeCell ref="J3:J5"/>
    <mergeCell ref="K3:K5"/>
    <mergeCell ref="L3:L5"/>
    <mergeCell ref="E3:E5"/>
    <mergeCell ref="A6:A16"/>
    <mergeCell ref="A1:D1"/>
    <mergeCell ref="A31:G31"/>
    <mergeCell ref="N3:N5"/>
    <mergeCell ref="A17:A28"/>
    <mergeCell ref="A3:A5"/>
    <mergeCell ref="B3:B5"/>
    <mergeCell ref="C3:C5"/>
    <mergeCell ref="D3:D5"/>
  </mergeCells>
  <hyperlinks>
    <hyperlink ref="G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zoomScaleNormal="100" workbookViewId="0">
      <selection sqref="A1:F1"/>
    </sheetView>
  </sheetViews>
  <sheetFormatPr defaultRowHeight="15" x14ac:dyDescent="0.25"/>
  <cols>
    <col min="1" max="1" width="12.5703125" customWidth="1"/>
    <col min="2" max="2" width="21.85546875" customWidth="1"/>
    <col min="3" max="3" width="20.42578125" customWidth="1"/>
    <col min="4" max="5" width="14.85546875" customWidth="1"/>
    <col min="6" max="6" width="11.85546875" customWidth="1"/>
    <col min="7" max="7" width="15.7109375" customWidth="1"/>
    <col min="8" max="8" width="12.140625" customWidth="1"/>
    <col min="9" max="9" width="11.85546875" customWidth="1"/>
    <col min="10" max="10" width="1.140625" customWidth="1"/>
    <col min="11" max="11" width="19.140625" customWidth="1"/>
  </cols>
  <sheetData>
    <row r="1" spans="1:12" ht="18" customHeight="1" x14ac:dyDescent="0.25">
      <c r="A1" s="158" t="s">
        <v>227</v>
      </c>
      <c r="B1" s="158"/>
      <c r="C1" s="158"/>
      <c r="D1" s="158"/>
      <c r="E1" s="158"/>
      <c r="F1" s="158"/>
      <c r="G1" s="42"/>
      <c r="H1" s="42"/>
      <c r="I1" s="42"/>
      <c r="J1" s="42"/>
      <c r="K1" s="133" t="s">
        <v>220</v>
      </c>
    </row>
    <row r="2" spans="1:12" ht="15" customHeight="1" x14ac:dyDescent="0.25">
      <c r="A2" s="43"/>
      <c r="B2" s="43"/>
      <c r="C2" s="42"/>
      <c r="D2" s="42"/>
      <c r="E2" s="42"/>
      <c r="F2" s="42"/>
      <c r="G2" s="42"/>
      <c r="H2" s="42"/>
      <c r="I2" s="42"/>
      <c r="J2" s="42"/>
      <c r="K2" s="42"/>
    </row>
    <row r="3" spans="1:12" ht="15" customHeight="1" x14ac:dyDescent="0.25">
      <c r="A3" s="241"/>
      <c r="B3" s="244" t="s">
        <v>141</v>
      </c>
      <c r="C3" s="244" t="s">
        <v>142</v>
      </c>
      <c r="D3" s="244" t="s">
        <v>143</v>
      </c>
      <c r="E3" s="244" t="s">
        <v>144</v>
      </c>
      <c r="F3" s="247" t="s">
        <v>145</v>
      </c>
      <c r="G3" s="244" t="s">
        <v>190</v>
      </c>
      <c r="H3" s="244" t="s">
        <v>146</v>
      </c>
      <c r="I3" s="244" t="s">
        <v>147</v>
      </c>
      <c r="J3" s="250"/>
      <c r="K3" s="244" t="s">
        <v>183</v>
      </c>
      <c r="L3" s="16"/>
    </row>
    <row r="4" spans="1:12" ht="15" customHeight="1" x14ac:dyDescent="0.25">
      <c r="A4" s="242"/>
      <c r="B4" s="245"/>
      <c r="C4" s="245"/>
      <c r="D4" s="245"/>
      <c r="E4" s="245"/>
      <c r="F4" s="248"/>
      <c r="G4" s="245"/>
      <c r="H4" s="245"/>
      <c r="I4" s="245"/>
      <c r="J4" s="251"/>
      <c r="K4" s="245"/>
      <c r="L4" s="16"/>
    </row>
    <row r="5" spans="1:12" x14ac:dyDescent="0.25">
      <c r="A5" s="243"/>
      <c r="B5" s="246"/>
      <c r="C5" s="246"/>
      <c r="D5" s="246"/>
      <c r="E5" s="246"/>
      <c r="F5" s="249"/>
      <c r="G5" s="246"/>
      <c r="H5" s="246"/>
      <c r="I5" s="246"/>
      <c r="J5" s="252"/>
      <c r="K5" s="246"/>
      <c r="L5" s="16"/>
    </row>
    <row r="6" spans="1:12" x14ac:dyDescent="0.25">
      <c r="A6" s="46" t="s">
        <v>138</v>
      </c>
      <c r="B6" s="47"/>
      <c r="C6" s="47"/>
      <c r="D6" s="47"/>
      <c r="E6" s="47"/>
      <c r="F6" s="47"/>
      <c r="G6" s="47"/>
      <c r="H6" s="47"/>
      <c r="I6" s="47"/>
      <c r="J6" s="47"/>
      <c r="K6" s="47"/>
    </row>
    <row r="7" spans="1:12" x14ac:dyDescent="0.25">
      <c r="A7" s="41" t="s">
        <v>19</v>
      </c>
      <c r="B7" s="48" t="s">
        <v>150</v>
      </c>
      <c r="C7" s="49" t="s">
        <v>149</v>
      </c>
      <c r="D7" s="106">
        <v>76.057490000000001</v>
      </c>
      <c r="E7" s="106">
        <v>75.890789999999996</v>
      </c>
      <c r="F7" s="106">
        <v>76.224189999999993</v>
      </c>
      <c r="G7" s="106">
        <v>60.411459999999998</v>
      </c>
      <c r="H7" s="106">
        <v>59.535559999999997</v>
      </c>
      <c r="I7" s="106">
        <v>61.287370000000003</v>
      </c>
      <c r="J7" s="83">
        <f>(I7-H7)/2</f>
        <v>0.87590500000000304</v>
      </c>
      <c r="K7" s="106">
        <v>79.42868</v>
      </c>
    </row>
    <row r="8" spans="1:12" x14ac:dyDescent="0.25">
      <c r="A8" s="41"/>
      <c r="B8" s="48" t="s">
        <v>171</v>
      </c>
      <c r="C8" s="49" t="s">
        <v>170</v>
      </c>
      <c r="D8" s="106">
        <v>76.50891</v>
      </c>
      <c r="E8" s="106">
        <v>76.346639999999994</v>
      </c>
      <c r="F8" s="106">
        <v>76.671170000000004</v>
      </c>
      <c r="G8" s="106">
        <v>59.995440000000002</v>
      </c>
      <c r="H8" s="106">
        <v>59.354599999999998</v>
      </c>
      <c r="I8" s="106">
        <v>60.636270000000003</v>
      </c>
      <c r="J8" s="83">
        <f t="shared" ref="J8:J18" si="0">(I8-H8)/2</f>
        <v>0.64083500000000271</v>
      </c>
      <c r="K8" s="106">
        <v>78.41628</v>
      </c>
    </row>
    <row r="9" spans="1:12" x14ac:dyDescent="0.25">
      <c r="A9" s="41"/>
      <c r="B9" s="48" t="s">
        <v>177</v>
      </c>
      <c r="C9" s="49" t="s">
        <v>172</v>
      </c>
      <c r="D9" s="106">
        <v>78.413049999999998</v>
      </c>
      <c r="E9" s="106">
        <v>78.096980000000002</v>
      </c>
      <c r="F9" s="106">
        <v>78.729129999999998</v>
      </c>
      <c r="G9" s="106">
        <v>64.084220000000002</v>
      </c>
      <c r="H9" s="106">
        <v>62.908610000000003</v>
      </c>
      <c r="I9" s="106">
        <v>65.259829999999994</v>
      </c>
      <c r="J9" s="83">
        <f t="shared" si="0"/>
        <v>1.1756099999999954</v>
      </c>
      <c r="K9" s="106">
        <v>81.726470000000006</v>
      </c>
    </row>
    <row r="10" spans="1:12" x14ac:dyDescent="0.25">
      <c r="A10" s="41"/>
      <c r="B10" s="48" t="s">
        <v>178</v>
      </c>
      <c r="C10" s="49" t="s">
        <v>173</v>
      </c>
      <c r="D10" s="106">
        <v>76.883719999999997</v>
      </c>
      <c r="E10" s="106">
        <v>76.376760000000004</v>
      </c>
      <c r="F10" s="106">
        <v>77.39067</v>
      </c>
      <c r="G10" s="106">
        <v>62.34834</v>
      </c>
      <c r="H10" s="106">
        <v>60.593269999999997</v>
      </c>
      <c r="I10" s="106">
        <v>64.103399999999993</v>
      </c>
      <c r="J10" s="83">
        <f t="shared" si="0"/>
        <v>1.7550649999999983</v>
      </c>
      <c r="K10" s="106">
        <v>81.094329999999999</v>
      </c>
    </row>
    <row r="11" spans="1:12" x14ac:dyDescent="0.25">
      <c r="A11" s="41"/>
      <c r="B11" s="48" t="s">
        <v>191</v>
      </c>
      <c r="C11" s="49" t="s">
        <v>174</v>
      </c>
      <c r="D11" s="106">
        <v>79.708860000000001</v>
      </c>
      <c r="E11" s="106">
        <v>79.432590000000005</v>
      </c>
      <c r="F11" s="106">
        <v>79.985129999999998</v>
      </c>
      <c r="G11" s="106">
        <v>66.026759999999996</v>
      </c>
      <c r="H11" s="106">
        <v>65.053200000000004</v>
      </c>
      <c r="I11" s="106">
        <v>67.000309999999999</v>
      </c>
      <c r="J11" s="83">
        <f t="shared" si="0"/>
        <v>0.97355499999999751</v>
      </c>
      <c r="K11" s="106">
        <v>82.834909999999994</v>
      </c>
    </row>
    <row r="12" spans="1:12" x14ac:dyDescent="0.25">
      <c r="A12" s="41"/>
      <c r="B12" s="48" t="s">
        <v>180</v>
      </c>
      <c r="C12" s="49" t="s">
        <v>175</v>
      </c>
      <c r="D12" s="106">
        <v>79.351519999999994</v>
      </c>
      <c r="E12" s="106">
        <v>78.953559999999996</v>
      </c>
      <c r="F12" s="106">
        <v>79.749470000000002</v>
      </c>
      <c r="G12" s="106">
        <v>65.532939999999996</v>
      </c>
      <c r="H12" s="106">
        <v>64.020039999999995</v>
      </c>
      <c r="I12" s="106">
        <v>67.045839999999998</v>
      </c>
      <c r="J12" s="83">
        <f t="shared" si="0"/>
        <v>1.5129000000000019</v>
      </c>
      <c r="K12" s="106">
        <v>82.585610000000003</v>
      </c>
    </row>
    <row r="13" spans="1:12" x14ac:dyDescent="0.25">
      <c r="A13" s="41" t="s">
        <v>18</v>
      </c>
      <c r="B13" s="48" t="s">
        <v>150</v>
      </c>
      <c r="C13" s="49" t="s">
        <v>149</v>
      </c>
      <c r="D13" s="106">
        <v>17.104790000000001</v>
      </c>
      <c r="E13" s="106">
        <v>16.993600000000001</v>
      </c>
      <c r="F13" s="106">
        <v>17.215979999999998</v>
      </c>
      <c r="G13" s="106">
        <v>9.7762100000000007</v>
      </c>
      <c r="H13" s="106">
        <v>9.1649100000000008</v>
      </c>
      <c r="I13" s="106">
        <v>10.38752</v>
      </c>
      <c r="J13" s="83">
        <f t="shared" si="0"/>
        <v>0.61130499999999977</v>
      </c>
      <c r="K13" s="106">
        <v>57.154809999999998</v>
      </c>
    </row>
    <row r="14" spans="1:12" x14ac:dyDescent="0.25">
      <c r="A14" s="41"/>
      <c r="B14" s="48" t="s">
        <v>171</v>
      </c>
      <c r="C14" s="49" t="s">
        <v>170</v>
      </c>
      <c r="D14" s="106">
        <v>17.35399</v>
      </c>
      <c r="E14" s="106">
        <v>17.255420000000001</v>
      </c>
      <c r="F14" s="106">
        <v>17.452559999999998</v>
      </c>
      <c r="G14" s="106">
        <v>9.2917900000000007</v>
      </c>
      <c r="H14" s="106">
        <v>8.8566299999999991</v>
      </c>
      <c r="I14" s="106">
        <v>9.7269500000000004</v>
      </c>
      <c r="J14" s="83">
        <f t="shared" si="0"/>
        <v>0.43516000000000066</v>
      </c>
      <c r="K14" s="106">
        <v>53.542670000000001</v>
      </c>
    </row>
    <row r="15" spans="1:12" x14ac:dyDescent="0.25">
      <c r="A15" s="41"/>
      <c r="B15" s="48" t="s">
        <v>177</v>
      </c>
      <c r="C15" s="49" t="s">
        <v>172</v>
      </c>
      <c r="D15" s="106">
        <v>18.147490000000001</v>
      </c>
      <c r="E15" s="106">
        <v>17.95064</v>
      </c>
      <c r="F15" s="106">
        <v>18.344329999999999</v>
      </c>
      <c r="G15" s="106">
        <v>9.9473800000000008</v>
      </c>
      <c r="H15" s="106">
        <v>9.1115700000000004</v>
      </c>
      <c r="I15" s="106">
        <v>10.78318</v>
      </c>
      <c r="J15" s="83">
        <f t="shared" si="0"/>
        <v>0.83580499999999969</v>
      </c>
      <c r="K15" s="106">
        <v>54.814079999999997</v>
      </c>
    </row>
    <row r="16" spans="1:12" x14ac:dyDescent="0.25">
      <c r="A16" s="41"/>
      <c r="B16" s="48" t="s">
        <v>178</v>
      </c>
      <c r="C16" s="49" t="s">
        <v>173</v>
      </c>
      <c r="D16" s="106">
        <v>17.729320000000001</v>
      </c>
      <c r="E16" s="106">
        <v>17.44472</v>
      </c>
      <c r="F16" s="106">
        <v>18.013919999999999</v>
      </c>
      <c r="G16" s="106">
        <v>9.3289299999999997</v>
      </c>
      <c r="H16" s="106">
        <v>8.2650100000000002</v>
      </c>
      <c r="I16" s="106">
        <v>10.392849999999999</v>
      </c>
      <c r="J16" s="83">
        <f t="shared" si="0"/>
        <v>1.0639199999999995</v>
      </c>
      <c r="K16" s="106">
        <v>52.618659999999998</v>
      </c>
    </row>
    <row r="17" spans="1:11" x14ac:dyDescent="0.25">
      <c r="A17" s="41"/>
      <c r="B17" s="48" t="s">
        <v>179</v>
      </c>
      <c r="C17" s="49" t="s">
        <v>174</v>
      </c>
      <c r="D17" s="106">
        <v>18.865169999999999</v>
      </c>
      <c r="E17" s="106">
        <v>18.691459999999999</v>
      </c>
      <c r="F17" s="106">
        <v>19.038879999999999</v>
      </c>
      <c r="G17" s="106">
        <v>10.795109999999999</v>
      </c>
      <c r="H17" s="106">
        <v>10.05519</v>
      </c>
      <c r="I17" s="106">
        <v>11.535030000000001</v>
      </c>
      <c r="J17" s="83">
        <f t="shared" si="0"/>
        <v>0.73992000000000058</v>
      </c>
      <c r="K17" s="106">
        <v>57.222439999999999</v>
      </c>
    </row>
    <row r="18" spans="1:11" x14ac:dyDescent="0.25">
      <c r="A18" s="41"/>
      <c r="B18" s="48" t="s">
        <v>180</v>
      </c>
      <c r="C18" s="49" t="s">
        <v>175</v>
      </c>
      <c r="D18" s="106">
        <v>18.976849999999999</v>
      </c>
      <c r="E18" s="106">
        <v>18.75536</v>
      </c>
      <c r="F18" s="106">
        <v>19.198340000000002</v>
      </c>
      <c r="G18" s="106">
        <v>11.767110000000001</v>
      </c>
      <c r="H18" s="106">
        <v>10.82314</v>
      </c>
      <c r="I18" s="106">
        <v>12.711080000000001</v>
      </c>
      <c r="J18" s="83">
        <f t="shared" si="0"/>
        <v>0.9439700000000002</v>
      </c>
      <c r="K18" s="106">
        <v>62.007710000000003</v>
      </c>
    </row>
    <row r="19" spans="1:11" x14ac:dyDescent="0.25">
      <c r="A19" s="46" t="s">
        <v>176</v>
      </c>
      <c r="B19" s="47"/>
      <c r="C19" s="47"/>
      <c r="D19" s="124"/>
      <c r="E19" s="124"/>
      <c r="F19" s="124"/>
      <c r="G19" s="124"/>
      <c r="H19" s="124"/>
      <c r="I19" s="124"/>
      <c r="J19" s="124"/>
      <c r="K19" s="124"/>
    </row>
    <row r="20" spans="1:11" x14ac:dyDescent="0.25">
      <c r="A20" s="41" t="s">
        <v>19</v>
      </c>
      <c r="B20" s="48" t="s">
        <v>150</v>
      </c>
      <c r="C20" s="49" t="s">
        <v>149</v>
      </c>
      <c r="D20" s="106">
        <v>80.629000000000005</v>
      </c>
      <c r="E20" s="106">
        <v>80.474239999999995</v>
      </c>
      <c r="F20" s="106">
        <v>80.783749999999998</v>
      </c>
      <c r="G20" s="106">
        <v>61.448909999999998</v>
      </c>
      <c r="H20" s="106">
        <v>60.513550000000002</v>
      </c>
      <c r="I20" s="106">
        <v>62.384270000000001</v>
      </c>
      <c r="J20" s="83">
        <f>(I20-H20)/2</f>
        <v>0.9353599999999993</v>
      </c>
      <c r="K20" s="106">
        <v>76.211920000000006</v>
      </c>
    </row>
    <row r="21" spans="1:11" x14ac:dyDescent="0.25">
      <c r="A21" s="41"/>
      <c r="B21" s="48" t="s">
        <v>171</v>
      </c>
      <c r="C21" s="49" t="s">
        <v>170</v>
      </c>
      <c r="D21" s="106">
        <v>80.458330000000004</v>
      </c>
      <c r="E21" s="106">
        <v>80.312809999999999</v>
      </c>
      <c r="F21" s="106">
        <v>80.603849999999994</v>
      </c>
      <c r="G21" s="106">
        <v>60.29204</v>
      </c>
      <c r="H21" s="106">
        <v>59.607439999999997</v>
      </c>
      <c r="I21" s="106">
        <v>60.976640000000003</v>
      </c>
      <c r="J21" s="83">
        <f t="shared" ref="J21:J31" si="1">(I21-H21)/2</f>
        <v>0.68460000000000321</v>
      </c>
      <c r="K21" s="106">
        <v>74.935730000000007</v>
      </c>
    </row>
    <row r="22" spans="1:11" x14ac:dyDescent="0.25">
      <c r="A22" s="41"/>
      <c r="B22" s="48" t="s">
        <v>177</v>
      </c>
      <c r="C22" s="49" t="s">
        <v>172</v>
      </c>
      <c r="D22" s="106">
        <v>82.037999999999997</v>
      </c>
      <c r="E22" s="106">
        <v>81.754199999999997</v>
      </c>
      <c r="F22" s="106">
        <v>82.321809999999999</v>
      </c>
      <c r="G22" s="106">
        <v>62.585729999999998</v>
      </c>
      <c r="H22" s="106">
        <v>61.129829999999998</v>
      </c>
      <c r="I22" s="106">
        <v>64.041619999999995</v>
      </c>
      <c r="J22" s="83">
        <f t="shared" si="1"/>
        <v>1.4558949999999982</v>
      </c>
      <c r="K22" s="106">
        <v>76.288709999999995</v>
      </c>
    </row>
    <row r="23" spans="1:11" x14ac:dyDescent="0.25">
      <c r="A23" s="41"/>
      <c r="B23" s="48" t="s">
        <v>178</v>
      </c>
      <c r="C23" s="49" t="s">
        <v>173</v>
      </c>
      <c r="D23" s="106">
        <v>80.898359999999997</v>
      </c>
      <c r="E23" s="106">
        <v>80.42259</v>
      </c>
      <c r="F23" s="106">
        <v>81.374120000000005</v>
      </c>
      <c r="G23" s="106">
        <v>63.550339999999998</v>
      </c>
      <c r="H23" s="106">
        <v>61.553919999999998</v>
      </c>
      <c r="I23" s="106">
        <v>65.546750000000003</v>
      </c>
      <c r="J23" s="83">
        <f t="shared" si="1"/>
        <v>1.9964150000000025</v>
      </c>
      <c r="K23" s="106">
        <v>78.555779999999999</v>
      </c>
    </row>
    <row r="24" spans="1:11" x14ac:dyDescent="0.25">
      <c r="A24" s="41"/>
      <c r="B24" s="48" t="s">
        <v>179</v>
      </c>
      <c r="C24" s="49" t="s">
        <v>174</v>
      </c>
      <c r="D24" s="106">
        <v>82.928280000000001</v>
      </c>
      <c r="E24" s="106">
        <v>82.671300000000002</v>
      </c>
      <c r="F24" s="106">
        <v>83.18526</v>
      </c>
      <c r="G24" s="106">
        <v>65.769880000000001</v>
      </c>
      <c r="H24" s="106">
        <v>64.561459999999997</v>
      </c>
      <c r="I24" s="106">
        <v>66.978290000000001</v>
      </c>
      <c r="J24" s="83">
        <f t="shared" si="1"/>
        <v>1.2084150000000022</v>
      </c>
      <c r="K24" s="106">
        <v>79.309349999999995</v>
      </c>
    </row>
    <row r="25" spans="1:11" x14ac:dyDescent="0.25">
      <c r="A25" s="41"/>
      <c r="B25" s="48" t="s">
        <v>180</v>
      </c>
      <c r="C25" s="49" t="s">
        <v>175</v>
      </c>
      <c r="D25" s="106">
        <v>83.066820000000007</v>
      </c>
      <c r="E25" s="106">
        <v>82.72954</v>
      </c>
      <c r="F25" s="106">
        <v>83.404110000000003</v>
      </c>
      <c r="G25" s="106">
        <v>63.780560000000001</v>
      </c>
      <c r="H25" s="106">
        <v>61.798139999999997</v>
      </c>
      <c r="I25" s="106">
        <v>65.762979999999999</v>
      </c>
      <c r="J25" s="83">
        <f t="shared" si="1"/>
        <v>1.9824200000000012</v>
      </c>
      <c r="K25" s="106">
        <v>76.782229999999998</v>
      </c>
    </row>
    <row r="26" spans="1:11" x14ac:dyDescent="0.25">
      <c r="A26" s="41" t="s">
        <v>18</v>
      </c>
      <c r="B26" s="48" t="s">
        <v>150</v>
      </c>
      <c r="C26" s="49" t="s">
        <v>149</v>
      </c>
      <c r="D26" s="106">
        <v>19.584980000000002</v>
      </c>
      <c r="E26" s="106">
        <v>19.477209999999999</v>
      </c>
      <c r="F26" s="106">
        <v>19.69275</v>
      </c>
      <c r="G26" s="106">
        <v>10.379300000000001</v>
      </c>
      <c r="H26" s="106">
        <v>9.7322100000000002</v>
      </c>
      <c r="I26" s="106">
        <v>11.026400000000001</v>
      </c>
      <c r="J26" s="83">
        <f t="shared" si="1"/>
        <v>0.6470950000000002</v>
      </c>
      <c r="K26" s="106">
        <v>52.996220000000001</v>
      </c>
    </row>
    <row r="27" spans="1:11" x14ac:dyDescent="0.25">
      <c r="A27" s="41"/>
      <c r="B27" s="48" t="s">
        <v>171</v>
      </c>
      <c r="C27" s="49" t="s">
        <v>170</v>
      </c>
      <c r="D27" s="106">
        <v>19.419460000000001</v>
      </c>
      <c r="E27" s="106">
        <v>19.325710000000001</v>
      </c>
      <c r="F27" s="106">
        <v>19.513210000000001</v>
      </c>
      <c r="G27" s="106">
        <v>9.8547100000000007</v>
      </c>
      <c r="H27" s="106">
        <v>9.4055599999999995</v>
      </c>
      <c r="I27" s="106">
        <v>10.30387</v>
      </c>
      <c r="J27" s="83">
        <f t="shared" si="1"/>
        <v>0.44915500000000019</v>
      </c>
      <c r="K27" s="106">
        <v>50.746569999999998</v>
      </c>
    </row>
    <row r="28" spans="1:11" x14ac:dyDescent="0.25">
      <c r="A28" s="41"/>
      <c r="B28" s="48" t="s">
        <v>177</v>
      </c>
      <c r="C28" s="49" t="s">
        <v>172</v>
      </c>
      <c r="D28" s="106">
        <v>20.245229999999999</v>
      </c>
      <c r="E28" s="106">
        <v>20.052949999999999</v>
      </c>
      <c r="F28" s="106">
        <v>20.43751</v>
      </c>
      <c r="G28" s="106">
        <v>11.07241</v>
      </c>
      <c r="H28" s="106">
        <v>10.10019</v>
      </c>
      <c r="I28" s="106">
        <v>12.04462</v>
      </c>
      <c r="J28" s="83">
        <f t="shared" si="1"/>
        <v>0.97221500000000027</v>
      </c>
      <c r="K28" s="106">
        <v>54.691450000000003</v>
      </c>
    </row>
    <row r="29" spans="1:11" x14ac:dyDescent="0.25">
      <c r="A29" s="41"/>
      <c r="B29" s="48" t="s">
        <v>178</v>
      </c>
      <c r="C29" s="49" t="s">
        <v>173</v>
      </c>
      <c r="D29" s="106">
        <v>19.874369999999999</v>
      </c>
      <c r="E29" s="106">
        <v>19.603179999999998</v>
      </c>
      <c r="F29" s="106">
        <v>20.145569999999999</v>
      </c>
      <c r="G29" s="106">
        <v>11.936780000000001</v>
      </c>
      <c r="H29" s="106">
        <v>10.830679999999999</v>
      </c>
      <c r="I29" s="106">
        <v>13.04288</v>
      </c>
      <c r="J29" s="83">
        <f t="shared" si="1"/>
        <v>1.1061000000000005</v>
      </c>
      <c r="K29" s="106">
        <v>60.061169999999997</v>
      </c>
    </row>
    <row r="30" spans="1:11" x14ac:dyDescent="0.25">
      <c r="A30" s="41"/>
      <c r="B30" s="48" t="s">
        <v>179</v>
      </c>
      <c r="C30" s="49" t="s">
        <v>174</v>
      </c>
      <c r="D30" s="106">
        <v>20.92116</v>
      </c>
      <c r="E30" s="106">
        <v>20.738060000000001</v>
      </c>
      <c r="F30" s="106">
        <v>21.10425</v>
      </c>
      <c r="G30" s="106">
        <v>12.384270000000001</v>
      </c>
      <c r="H30" s="106">
        <v>11.56396</v>
      </c>
      <c r="I30" s="106">
        <v>13.20458</v>
      </c>
      <c r="J30" s="83">
        <f t="shared" si="1"/>
        <v>0.82031000000000009</v>
      </c>
      <c r="K30" s="106">
        <v>59.194949999999999</v>
      </c>
    </row>
    <row r="31" spans="1:11" x14ac:dyDescent="0.25">
      <c r="A31" s="50"/>
      <c r="B31" s="51" t="s">
        <v>180</v>
      </c>
      <c r="C31" s="52" t="s">
        <v>175</v>
      </c>
      <c r="D31" s="125">
        <v>21.020810000000001</v>
      </c>
      <c r="E31" s="125">
        <v>20.805510000000002</v>
      </c>
      <c r="F31" s="125">
        <v>21.2361</v>
      </c>
      <c r="G31" s="125">
        <v>12.845000000000001</v>
      </c>
      <c r="H31" s="125">
        <v>11.94706</v>
      </c>
      <c r="I31" s="125">
        <v>13.742940000000001</v>
      </c>
      <c r="J31" s="154">
        <f t="shared" si="1"/>
        <v>0.89794000000000018</v>
      </c>
      <c r="K31" s="125">
        <v>61.106110000000001</v>
      </c>
    </row>
    <row r="32" spans="1:11" ht="12" customHeight="1" x14ac:dyDescent="0.25">
      <c r="A32" s="42"/>
      <c r="B32" s="45"/>
      <c r="C32" s="44"/>
      <c r="D32" s="42"/>
      <c r="E32" s="42"/>
      <c r="F32" s="42"/>
      <c r="G32" s="42"/>
      <c r="H32" s="42"/>
      <c r="I32" s="42"/>
      <c r="J32" s="42"/>
      <c r="K32" s="42"/>
    </row>
    <row r="33" spans="1:11" ht="12" customHeight="1" x14ac:dyDescent="0.25">
      <c r="A33" s="88" t="s">
        <v>14</v>
      </c>
    </row>
    <row r="34" spans="1:11" ht="12" customHeight="1" x14ac:dyDescent="0.25">
      <c r="A34" s="166" t="s">
        <v>214</v>
      </c>
      <c r="B34" s="166"/>
      <c r="C34" s="166"/>
      <c r="D34" s="166"/>
      <c r="E34" s="166"/>
      <c r="F34" s="166"/>
      <c r="G34" s="166"/>
      <c r="H34" s="166"/>
      <c r="I34" s="166"/>
      <c r="J34" s="166"/>
      <c r="K34" s="166"/>
    </row>
    <row r="35" spans="1:11" ht="12" customHeight="1" x14ac:dyDescent="0.25"/>
    <row r="36" spans="1:11" ht="12" customHeight="1" x14ac:dyDescent="0.25">
      <c r="A36" s="160" t="s">
        <v>205</v>
      </c>
      <c r="B36" s="160"/>
    </row>
    <row r="37" spans="1:11" ht="12" customHeight="1" x14ac:dyDescent="0.25">
      <c r="A37" s="90"/>
      <c r="B37" s="91"/>
      <c r="C37" s="92"/>
      <c r="D37" s="93"/>
    </row>
    <row r="38" spans="1:11" ht="12" customHeight="1" x14ac:dyDescent="0.25">
      <c r="A38" s="90"/>
      <c r="B38" s="91"/>
      <c r="C38" s="92"/>
      <c r="D38" s="93"/>
    </row>
    <row r="39" spans="1:11" ht="12" customHeight="1" x14ac:dyDescent="0.25">
      <c r="A39" s="90"/>
      <c r="B39" s="91"/>
      <c r="C39" s="92"/>
      <c r="D39" s="93"/>
    </row>
    <row r="40" spans="1:11" ht="12" customHeight="1" x14ac:dyDescent="0.25">
      <c r="A40" s="90"/>
      <c r="B40" s="91"/>
      <c r="C40" s="92"/>
      <c r="D40" s="93"/>
    </row>
    <row r="41" spans="1:11" ht="12" customHeight="1" x14ac:dyDescent="0.25">
      <c r="A41" s="90"/>
      <c r="B41" s="91"/>
      <c r="C41" s="92"/>
      <c r="D41" s="93"/>
    </row>
    <row r="42" spans="1:11" ht="12" customHeight="1" x14ac:dyDescent="0.25">
      <c r="A42" s="90"/>
      <c r="B42" s="91"/>
      <c r="C42" s="92"/>
      <c r="D42" s="93"/>
    </row>
    <row r="43" spans="1:11" x14ac:dyDescent="0.25">
      <c r="A43" s="90"/>
      <c r="B43" s="91"/>
      <c r="C43" s="92"/>
      <c r="D43" s="93"/>
    </row>
    <row r="44" spans="1:11" x14ac:dyDescent="0.25">
      <c r="A44" s="90"/>
      <c r="B44" s="91"/>
      <c r="C44" s="92"/>
      <c r="D44" s="93"/>
    </row>
    <row r="45" spans="1:11" x14ac:dyDescent="0.25">
      <c r="A45" s="90"/>
      <c r="B45" s="91"/>
      <c r="C45" s="92"/>
      <c r="D45" s="93"/>
    </row>
    <row r="46" spans="1:11" x14ac:dyDescent="0.25">
      <c r="A46" s="90"/>
      <c r="B46" s="91"/>
      <c r="C46" s="92"/>
      <c r="D46" s="93"/>
    </row>
    <row r="47" spans="1:11" x14ac:dyDescent="0.25">
      <c r="A47" s="85"/>
      <c r="B47" s="86"/>
      <c r="C47" s="87"/>
    </row>
    <row r="48" spans="1:11" x14ac:dyDescent="0.25">
      <c r="A48" s="85"/>
      <c r="B48" s="85"/>
      <c r="C48" s="87"/>
    </row>
    <row r="49" spans="1:3" x14ac:dyDescent="0.25">
      <c r="A49" s="82" t="s">
        <v>179</v>
      </c>
      <c r="B49" s="83">
        <v>66.026759999999996</v>
      </c>
      <c r="C49" s="84">
        <v>1</v>
      </c>
    </row>
    <row r="50" spans="1:3" x14ac:dyDescent="0.25">
      <c r="A50" s="82" t="s">
        <v>180</v>
      </c>
      <c r="B50" s="83">
        <v>65.532939999999996</v>
      </c>
      <c r="C50" s="84">
        <v>1.5</v>
      </c>
    </row>
    <row r="51" spans="1:3" x14ac:dyDescent="0.25">
      <c r="A51" s="82" t="s">
        <v>177</v>
      </c>
      <c r="B51" s="83">
        <v>64.084220000000002</v>
      </c>
      <c r="C51" s="84">
        <v>1.2</v>
      </c>
    </row>
    <row r="52" spans="1:3" x14ac:dyDescent="0.25">
      <c r="A52" s="82" t="s">
        <v>178</v>
      </c>
      <c r="B52" s="83">
        <v>62.34834</v>
      </c>
      <c r="C52" s="84">
        <v>1.8</v>
      </c>
    </row>
    <row r="53" spans="1:3" x14ac:dyDescent="0.25">
      <c r="A53" s="82" t="s">
        <v>150</v>
      </c>
      <c r="B53" s="83">
        <v>60.411459999999998</v>
      </c>
      <c r="C53" s="84">
        <v>0.9</v>
      </c>
    </row>
    <row r="54" spans="1:3" x14ac:dyDescent="0.25">
      <c r="A54" s="82" t="s">
        <v>171</v>
      </c>
      <c r="B54" s="83">
        <v>59.995440000000002</v>
      </c>
      <c r="C54" s="84">
        <v>0.6</v>
      </c>
    </row>
    <row r="55" spans="1:3" x14ac:dyDescent="0.25">
      <c r="A55" s="82"/>
      <c r="B55" s="83"/>
      <c r="C55" s="84"/>
    </row>
    <row r="56" spans="1:3" x14ac:dyDescent="0.25">
      <c r="A56" s="82" t="s">
        <v>179</v>
      </c>
      <c r="B56" s="83">
        <v>65.769880000000001</v>
      </c>
      <c r="C56" s="84">
        <v>1.2</v>
      </c>
    </row>
    <row r="57" spans="1:3" x14ac:dyDescent="0.25">
      <c r="A57" s="82" t="s">
        <v>180</v>
      </c>
      <c r="B57" s="83">
        <v>63.780560000000001</v>
      </c>
      <c r="C57" s="84">
        <v>2</v>
      </c>
    </row>
    <row r="58" spans="1:3" x14ac:dyDescent="0.25">
      <c r="A58" s="82" t="s">
        <v>178</v>
      </c>
      <c r="B58" s="83">
        <v>63.550339999999998</v>
      </c>
      <c r="C58" s="84">
        <v>2</v>
      </c>
    </row>
    <row r="59" spans="1:3" x14ac:dyDescent="0.25">
      <c r="A59" s="82" t="s">
        <v>177</v>
      </c>
      <c r="B59" s="83">
        <v>62.585729999999998</v>
      </c>
      <c r="C59" s="84">
        <v>1.5</v>
      </c>
    </row>
    <row r="60" spans="1:3" x14ac:dyDescent="0.25">
      <c r="A60" s="82" t="s">
        <v>150</v>
      </c>
      <c r="B60" s="83">
        <v>61.448909999999998</v>
      </c>
      <c r="C60" s="84">
        <v>0.9</v>
      </c>
    </row>
    <row r="61" spans="1:3" x14ac:dyDescent="0.25">
      <c r="A61" s="82" t="s">
        <v>171</v>
      </c>
      <c r="B61" s="83">
        <v>60.29204</v>
      </c>
      <c r="C61" s="84">
        <v>0.7</v>
      </c>
    </row>
    <row r="62" spans="1:3" x14ac:dyDescent="0.25">
      <c r="A62" s="87"/>
      <c r="B62" s="87"/>
      <c r="C62" s="87"/>
    </row>
  </sheetData>
  <sortState ref="A39:C44">
    <sortCondition descending="1" ref="B39:B44"/>
  </sortState>
  <mergeCells count="14">
    <mergeCell ref="A36:B36"/>
    <mergeCell ref="A1:F1"/>
    <mergeCell ref="A3:A5"/>
    <mergeCell ref="B3:B5"/>
    <mergeCell ref="C3:C5"/>
    <mergeCell ref="D3:D5"/>
    <mergeCell ref="E3:E5"/>
    <mergeCell ref="F3:F5"/>
    <mergeCell ref="A34:K34"/>
    <mergeCell ref="G3:G5"/>
    <mergeCell ref="H3:H5"/>
    <mergeCell ref="I3:I5"/>
    <mergeCell ref="J3:J5"/>
    <mergeCell ref="K3:K5"/>
  </mergeCells>
  <hyperlinks>
    <hyperlink ref="K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zoomScaleNormal="100" workbookViewId="0">
      <selection sqref="A1:E1"/>
    </sheetView>
  </sheetViews>
  <sheetFormatPr defaultRowHeight="15" x14ac:dyDescent="0.25"/>
  <cols>
    <col min="1" max="1" width="12.42578125" customWidth="1"/>
    <col min="2" max="2" width="12.85546875" customWidth="1"/>
    <col min="3" max="3" width="15.28515625" customWidth="1"/>
    <col min="4" max="4" width="23.42578125" customWidth="1"/>
    <col min="5" max="5" width="27.140625" customWidth="1"/>
    <col min="6" max="6" width="12.42578125" customWidth="1"/>
    <col min="7" max="7" width="27.5703125" customWidth="1"/>
  </cols>
  <sheetData>
    <row r="1" spans="1:17" ht="18" customHeight="1" x14ac:dyDescent="0.25">
      <c r="A1" s="158" t="s">
        <v>137</v>
      </c>
      <c r="B1" s="158"/>
      <c r="C1" s="158"/>
      <c r="D1" s="158"/>
      <c r="E1" s="158"/>
      <c r="G1" s="133" t="s">
        <v>220</v>
      </c>
    </row>
    <row r="2" spans="1:17" ht="15" customHeight="1" x14ac:dyDescent="0.25"/>
    <row r="3" spans="1:17" ht="15" customHeight="1" x14ac:dyDescent="0.25">
      <c r="A3" s="161" t="s">
        <v>19</v>
      </c>
      <c r="B3" s="161"/>
      <c r="C3" s="137"/>
      <c r="D3" s="164" t="s">
        <v>20</v>
      </c>
      <c r="E3" s="136"/>
      <c r="F3" s="136"/>
      <c r="G3" s="139"/>
    </row>
    <row r="4" spans="1:17" x14ac:dyDescent="0.25">
      <c r="A4" s="163"/>
      <c r="B4" s="163"/>
      <c r="C4" s="138" t="s">
        <v>5</v>
      </c>
      <c r="D4" s="165"/>
      <c r="E4" s="134" t="s">
        <v>21</v>
      </c>
      <c r="F4" s="134" t="s">
        <v>15</v>
      </c>
      <c r="G4" s="135" t="s">
        <v>16</v>
      </c>
      <c r="I4" s="77"/>
      <c r="J4" s="77"/>
      <c r="K4" s="77"/>
      <c r="L4" s="77"/>
    </row>
    <row r="5" spans="1:17" x14ac:dyDescent="0.25">
      <c r="A5" s="161" t="s">
        <v>2</v>
      </c>
      <c r="B5" s="2"/>
      <c r="C5" s="6"/>
      <c r="D5" s="6"/>
      <c r="E5" s="6"/>
      <c r="F5" s="6"/>
      <c r="G5" s="10"/>
      <c r="I5" s="77"/>
      <c r="J5" s="77"/>
      <c r="K5" s="77"/>
      <c r="L5" s="77"/>
      <c r="M5" s="77"/>
      <c r="N5" s="77"/>
      <c r="O5" s="77"/>
      <c r="P5" s="38"/>
      <c r="Q5" s="38"/>
    </row>
    <row r="6" spans="1:17" x14ac:dyDescent="0.25">
      <c r="A6" s="162"/>
      <c r="B6" s="4" t="s">
        <v>3</v>
      </c>
      <c r="C6" s="31">
        <v>61.052579999999999</v>
      </c>
      <c r="D6" s="31">
        <v>60.691920000000003</v>
      </c>
      <c r="E6" s="31">
        <v>61.413240000000002</v>
      </c>
      <c r="F6" s="31">
        <v>76.225049999999996</v>
      </c>
      <c r="G6" s="32">
        <v>80.095160000000007</v>
      </c>
      <c r="I6" s="77"/>
      <c r="J6" s="77"/>
      <c r="K6" s="77"/>
      <c r="L6" s="77"/>
      <c r="M6" s="77"/>
      <c r="N6" s="77"/>
      <c r="O6" s="77"/>
      <c r="P6" s="38"/>
      <c r="Q6" s="38"/>
    </row>
    <row r="7" spans="1:17" x14ac:dyDescent="0.25">
      <c r="A7" s="162"/>
      <c r="B7" s="4" t="s">
        <v>6</v>
      </c>
      <c r="C7" s="31">
        <v>61.380090000000003</v>
      </c>
      <c r="D7" s="31">
        <v>61.003799999999998</v>
      </c>
      <c r="E7" s="31">
        <v>61.75638</v>
      </c>
      <c r="F7" s="31">
        <v>76.52946</v>
      </c>
      <c r="G7" s="32">
        <v>80.204530000000005</v>
      </c>
    </row>
    <row r="8" spans="1:17" x14ac:dyDescent="0.25">
      <c r="A8" s="162"/>
      <c r="B8" s="4" t="s">
        <v>10</v>
      </c>
      <c r="C8" s="31">
        <v>61.660890000000002</v>
      </c>
      <c r="D8" s="31">
        <v>61.280200000000001</v>
      </c>
      <c r="E8" s="31">
        <v>62.041580000000003</v>
      </c>
      <c r="F8" s="31">
        <v>76.804839999999999</v>
      </c>
      <c r="G8" s="32">
        <v>80.282550000000001</v>
      </c>
    </row>
    <row r="9" spans="1:17" x14ac:dyDescent="0.25">
      <c r="A9" s="162"/>
      <c r="B9" s="4" t="s">
        <v>7</v>
      </c>
      <c r="C9" s="31">
        <v>61.723799999999997</v>
      </c>
      <c r="D9" s="31">
        <v>61.321260000000002</v>
      </c>
      <c r="E9" s="31">
        <v>62.126350000000002</v>
      </c>
      <c r="F9" s="31">
        <v>77.081479999999999</v>
      </c>
      <c r="G9" s="32">
        <v>80.076049999999995</v>
      </c>
    </row>
    <row r="10" spans="1:17" x14ac:dyDescent="0.25">
      <c r="A10" s="162"/>
      <c r="B10" s="4" t="s">
        <v>8</v>
      </c>
      <c r="C10" s="31">
        <v>61.830550000000002</v>
      </c>
      <c r="D10" s="31">
        <v>61.419040000000003</v>
      </c>
      <c r="E10" s="31">
        <v>62.242060000000002</v>
      </c>
      <c r="F10" s="31">
        <v>77.11636</v>
      </c>
      <c r="G10" s="32">
        <v>80.178250000000006</v>
      </c>
    </row>
    <row r="11" spans="1:17" x14ac:dyDescent="0.25">
      <c r="A11" s="162"/>
      <c r="B11" s="4" t="s">
        <v>11</v>
      </c>
      <c r="C11" s="31">
        <v>62.218000000000004</v>
      </c>
      <c r="D11" s="31">
        <v>61.798020000000001</v>
      </c>
      <c r="E11" s="31">
        <v>62.637970000000003</v>
      </c>
      <c r="F11" s="31">
        <v>77.089150000000004</v>
      </c>
      <c r="G11" s="32">
        <v>80.709149999999994</v>
      </c>
    </row>
    <row r="12" spans="1:17" x14ac:dyDescent="0.25">
      <c r="A12" s="162"/>
      <c r="B12" s="4" t="s">
        <v>9</v>
      </c>
      <c r="C12" s="31">
        <v>62.320360000000001</v>
      </c>
      <c r="D12" s="31">
        <v>61.900440000000003</v>
      </c>
      <c r="E12" s="31">
        <v>62.740279999999998</v>
      </c>
      <c r="F12" s="31">
        <v>77.020660000000007</v>
      </c>
      <c r="G12" s="32">
        <v>80.913809999999998</v>
      </c>
    </row>
    <row r="13" spans="1:17" x14ac:dyDescent="0.25">
      <c r="A13" s="162"/>
      <c r="B13" s="4" t="s">
        <v>12</v>
      </c>
      <c r="C13" s="31">
        <v>61.883629999999997</v>
      </c>
      <c r="D13" s="31">
        <v>61.470129999999997</v>
      </c>
      <c r="E13" s="31">
        <v>62.29712</v>
      </c>
      <c r="F13" s="31">
        <v>77.058539999999994</v>
      </c>
      <c r="G13" s="32">
        <v>80.307289999999995</v>
      </c>
    </row>
    <row r="14" spans="1:17" x14ac:dyDescent="0.25">
      <c r="A14" s="162"/>
      <c r="B14" s="4" t="s">
        <v>13</v>
      </c>
      <c r="C14" s="31">
        <v>61.675330000000002</v>
      </c>
      <c r="D14" s="31">
        <v>61.255220000000001</v>
      </c>
      <c r="E14" s="31">
        <v>62.095440000000004</v>
      </c>
      <c r="F14" s="39">
        <v>77.156059999999997</v>
      </c>
      <c r="G14" s="32">
        <v>79.935820000000007</v>
      </c>
    </row>
    <row r="15" spans="1:17" x14ac:dyDescent="0.25">
      <c r="A15" s="162"/>
      <c r="B15" s="4"/>
      <c r="C15" s="3"/>
      <c r="D15" s="3"/>
      <c r="E15" s="3"/>
      <c r="F15" s="3"/>
      <c r="G15" s="5"/>
    </row>
    <row r="16" spans="1:17" x14ac:dyDescent="0.25">
      <c r="A16" s="163"/>
      <c r="B16" s="4"/>
      <c r="C16" s="3"/>
      <c r="D16" s="3"/>
      <c r="E16" s="3"/>
      <c r="F16" s="3"/>
      <c r="G16" s="5"/>
    </row>
    <row r="17" spans="1:11" x14ac:dyDescent="0.25">
      <c r="A17" s="161" t="s">
        <v>4</v>
      </c>
      <c r="B17" s="2"/>
      <c r="C17" s="12"/>
      <c r="D17" s="11"/>
      <c r="E17" s="11"/>
      <c r="F17" s="11"/>
      <c r="G17" s="10"/>
    </row>
    <row r="18" spans="1:11" x14ac:dyDescent="0.25">
      <c r="A18" s="162"/>
      <c r="B18" s="4" t="s">
        <v>3</v>
      </c>
      <c r="C18" s="31">
        <v>63.039700000000003</v>
      </c>
      <c r="D18" s="31">
        <v>62.66574</v>
      </c>
      <c r="E18" s="31">
        <v>63.41366</v>
      </c>
      <c r="F18" s="31">
        <v>80.601259999999996</v>
      </c>
      <c r="G18" s="32">
        <v>78.21181</v>
      </c>
    </row>
    <row r="19" spans="1:11" x14ac:dyDescent="0.25">
      <c r="A19" s="162"/>
      <c r="B19" s="4" t="s">
        <v>6</v>
      </c>
      <c r="C19" s="31">
        <v>62.823230000000002</v>
      </c>
      <c r="D19" s="31">
        <v>62.427390000000003</v>
      </c>
      <c r="E19" s="31">
        <v>63.219059999999999</v>
      </c>
      <c r="F19" s="31">
        <v>80.742440000000002</v>
      </c>
      <c r="G19" s="32">
        <v>77.806950000000001</v>
      </c>
    </row>
    <row r="20" spans="1:11" x14ac:dyDescent="0.25">
      <c r="A20" s="162"/>
      <c r="B20" s="4" t="s">
        <v>10</v>
      </c>
      <c r="C20" s="31">
        <v>63.210189999999997</v>
      </c>
      <c r="D20" s="31">
        <v>62.791460000000001</v>
      </c>
      <c r="E20" s="31">
        <v>63.628909999999998</v>
      </c>
      <c r="F20" s="31">
        <v>80.896010000000004</v>
      </c>
      <c r="G20" s="32">
        <v>78.13758</v>
      </c>
    </row>
    <row r="21" spans="1:11" x14ac:dyDescent="0.25">
      <c r="A21" s="162"/>
      <c r="B21" s="4" t="s">
        <v>7</v>
      </c>
      <c r="C21" s="31">
        <v>63.240769999999998</v>
      </c>
      <c r="D21" s="31">
        <v>62.823329999999999</v>
      </c>
      <c r="E21" s="31">
        <v>63.658209999999997</v>
      </c>
      <c r="F21" s="31">
        <v>81.073030000000003</v>
      </c>
      <c r="G21" s="32">
        <v>78.0047</v>
      </c>
    </row>
    <row r="22" spans="1:11" x14ac:dyDescent="0.25">
      <c r="A22" s="162"/>
      <c r="B22" s="4" t="s">
        <v>8</v>
      </c>
      <c r="C22" s="31">
        <v>62.738950000000003</v>
      </c>
      <c r="D22" s="31">
        <v>62.286209999999997</v>
      </c>
      <c r="E22" s="31">
        <v>63.191679999999998</v>
      </c>
      <c r="F22" s="31">
        <v>81.132639999999995</v>
      </c>
      <c r="G22" s="32">
        <v>77.328860000000006</v>
      </c>
    </row>
    <row r="23" spans="1:11" x14ac:dyDescent="0.25">
      <c r="A23" s="162"/>
      <c r="B23" s="4" t="s">
        <v>11</v>
      </c>
      <c r="C23" s="31">
        <v>63.305489999999999</v>
      </c>
      <c r="D23" s="31">
        <v>62.850380000000001</v>
      </c>
      <c r="E23" s="31">
        <v>63.760599999999997</v>
      </c>
      <c r="F23" s="31">
        <v>81.140950000000004</v>
      </c>
      <c r="G23" s="32">
        <v>78.019159999999999</v>
      </c>
    </row>
    <row r="24" spans="1:11" x14ac:dyDescent="0.25">
      <c r="A24" s="162"/>
      <c r="B24" s="4" t="s">
        <v>9</v>
      </c>
      <c r="C24" s="31">
        <v>62.636040000000001</v>
      </c>
      <c r="D24" s="31">
        <v>62.152230000000003</v>
      </c>
      <c r="E24" s="31">
        <v>63.11985</v>
      </c>
      <c r="F24" s="31">
        <v>81.075770000000006</v>
      </c>
      <c r="G24" s="32">
        <v>77.256169999999997</v>
      </c>
    </row>
    <row r="25" spans="1:11" x14ac:dyDescent="0.25">
      <c r="A25" s="162"/>
      <c r="B25" s="4" t="s">
        <v>12</v>
      </c>
      <c r="C25" s="31">
        <v>62.207410000000003</v>
      </c>
      <c r="D25" s="31">
        <v>61.730400000000003</v>
      </c>
      <c r="E25" s="31">
        <v>62.684420000000003</v>
      </c>
      <c r="F25" s="31">
        <v>81.081810000000004</v>
      </c>
      <c r="G25" s="32">
        <v>76.721779999999995</v>
      </c>
    </row>
    <row r="26" spans="1:11" x14ac:dyDescent="0.25">
      <c r="A26" s="162"/>
      <c r="B26" s="4" t="s">
        <v>13</v>
      </c>
      <c r="C26" s="31">
        <v>61.939689999999999</v>
      </c>
      <c r="D26" s="31">
        <v>61.474379999999996</v>
      </c>
      <c r="E26" s="31">
        <v>62.404989999999998</v>
      </c>
      <c r="F26" s="31">
        <v>81.138390000000001</v>
      </c>
      <c r="G26" s="32">
        <v>76.338329999999999</v>
      </c>
    </row>
    <row r="27" spans="1:11" x14ac:dyDescent="0.25">
      <c r="A27" s="162"/>
      <c r="B27" s="4"/>
      <c r="C27" s="3"/>
      <c r="D27" s="3"/>
      <c r="E27" s="3"/>
      <c r="F27" s="3"/>
      <c r="G27" s="5"/>
    </row>
    <row r="28" spans="1:11" x14ac:dyDescent="0.25">
      <c r="A28" s="163"/>
      <c r="B28" s="9"/>
      <c r="C28" s="7"/>
      <c r="D28" s="7"/>
      <c r="E28" s="7"/>
      <c r="F28" s="7"/>
      <c r="G28" s="8"/>
    </row>
    <row r="29" spans="1:11" ht="12" customHeight="1" x14ac:dyDescent="0.25"/>
    <row r="30" spans="1:11" ht="12" customHeight="1" x14ac:dyDescent="0.25">
      <c r="A30" s="88" t="s">
        <v>14</v>
      </c>
      <c r="B30" s="40"/>
      <c r="C30" s="40"/>
      <c r="D30" s="40"/>
      <c r="E30" s="40"/>
      <c r="F30" s="40"/>
      <c r="G30" s="40"/>
      <c r="H30" s="40"/>
      <c r="I30" s="40"/>
      <c r="J30" s="40"/>
      <c r="K30" s="40"/>
    </row>
    <row r="31" spans="1:11" ht="12" customHeight="1" x14ac:dyDescent="0.25">
      <c r="A31" s="166" t="s">
        <v>17</v>
      </c>
      <c r="B31" s="166"/>
      <c r="C31" s="166"/>
      <c r="D31" s="166"/>
      <c r="E31" s="166"/>
      <c r="F31" s="166"/>
      <c r="G31" s="166"/>
      <c r="H31" s="40"/>
      <c r="I31" s="40"/>
      <c r="J31" s="40"/>
      <c r="K31" s="40"/>
    </row>
    <row r="32" spans="1:11" ht="12" customHeight="1" x14ac:dyDescent="0.25"/>
    <row r="33" spans="1:3" ht="12" customHeight="1" x14ac:dyDescent="0.25">
      <c r="A33" s="157" t="s">
        <v>134</v>
      </c>
      <c r="B33" s="157"/>
      <c r="C33" s="157"/>
    </row>
    <row r="34" spans="1:3" ht="12" customHeight="1" x14ac:dyDescent="0.25"/>
    <row r="35" spans="1:3" ht="12" customHeight="1" x14ac:dyDescent="0.25">
      <c r="A35" s="160" t="s">
        <v>205</v>
      </c>
      <c r="B35" s="160"/>
    </row>
    <row r="36" spans="1:3" ht="12" customHeight="1" x14ac:dyDescent="0.25"/>
    <row r="37" spans="1:3" ht="12" customHeight="1" x14ac:dyDescent="0.25"/>
    <row r="38" spans="1:3" ht="12" customHeight="1" x14ac:dyDescent="0.25"/>
    <row r="39" spans="1:3" ht="12" customHeight="1" x14ac:dyDescent="0.25"/>
    <row r="40" spans="1:3" ht="12" customHeight="1" x14ac:dyDescent="0.25"/>
  </sheetData>
  <mergeCells count="8">
    <mergeCell ref="A35:B35"/>
    <mergeCell ref="A5:A16"/>
    <mergeCell ref="A17:A28"/>
    <mergeCell ref="A1:E1"/>
    <mergeCell ref="D3:D4"/>
    <mergeCell ref="A3:B4"/>
    <mergeCell ref="A31:G31"/>
    <mergeCell ref="A33:C33"/>
  </mergeCells>
  <hyperlinks>
    <hyperlink ref="G1" location="Contents!A1" display="back to contents"/>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election sqref="A1:E1"/>
    </sheetView>
  </sheetViews>
  <sheetFormatPr defaultRowHeight="15" x14ac:dyDescent="0.25"/>
  <cols>
    <col min="3" max="3" width="13.140625" customWidth="1"/>
    <col min="4" max="4" width="24.5703125" customWidth="1"/>
    <col min="5" max="5" width="23" customWidth="1"/>
    <col min="6" max="6" width="9.85546875" customWidth="1"/>
    <col min="7" max="7" width="18.140625" customWidth="1"/>
  </cols>
  <sheetData>
    <row r="1" spans="1:7" ht="18" customHeight="1" x14ac:dyDescent="0.25">
      <c r="A1" s="158" t="s">
        <v>219</v>
      </c>
      <c r="B1" s="158"/>
      <c r="C1" s="158"/>
      <c r="D1" s="158"/>
      <c r="E1" s="158"/>
      <c r="G1" s="133" t="s">
        <v>220</v>
      </c>
    </row>
    <row r="2" spans="1:7" ht="15" customHeight="1" x14ac:dyDescent="0.25"/>
    <row r="3" spans="1:7" ht="15" customHeight="1" x14ac:dyDescent="0.25">
      <c r="A3" s="161" t="s">
        <v>19</v>
      </c>
      <c r="B3" s="169"/>
      <c r="C3" s="164" t="s">
        <v>5</v>
      </c>
      <c r="D3" s="164" t="s">
        <v>20</v>
      </c>
      <c r="E3" s="164" t="s">
        <v>21</v>
      </c>
      <c r="F3" s="164" t="s">
        <v>15</v>
      </c>
      <c r="G3" s="167" t="s">
        <v>16</v>
      </c>
    </row>
    <row r="4" spans="1:7" x14ac:dyDescent="0.25">
      <c r="A4" s="163"/>
      <c r="B4" s="170"/>
      <c r="C4" s="165"/>
      <c r="D4" s="165"/>
      <c r="E4" s="165"/>
      <c r="F4" s="165"/>
      <c r="G4" s="168"/>
    </row>
    <row r="5" spans="1:7" x14ac:dyDescent="0.25">
      <c r="A5" s="161" t="s">
        <v>2</v>
      </c>
      <c r="B5" s="2"/>
      <c r="C5" s="6"/>
      <c r="D5" s="6"/>
      <c r="E5" s="6"/>
      <c r="F5" s="6"/>
      <c r="G5" s="10"/>
    </row>
    <row r="6" spans="1:7" x14ac:dyDescent="0.25">
      <c r="A6" s="162"/>
      <c r="B6" s="4" t="s">
        <v>3</v>
      </c>
      <c r="C6" s="31">
        <v>9.2655899999999995</v>
      </c>
      <c r="D6" s="31">
        <v>9.0108499999999996</v>
      </c>
      <c r="E6" s="31">
        <v>9.5203199999999999</v>
      </c>
      <c r="F6" s="31">
        <v>16.877690000000001</v>
      </c>
      <c r="G6" s="32">
        <v>54.898420000000002</v>
      </c>
    </row>
    <row r="7" spans="1:7" x14ac:dyDescent="0.25">
      <c r="A7" s="162"/>
      <c r="B7" s="4" t="s">
        <v>6</v>
      </c>
      <c r="C7" s="31">
        <v>9.3211399999999998</v>
      </c>
      <c r="D7" s="31">
        <v>9.0403000000000002</v>
      </c>
      <c r="E7" s="31">
        <v>9.6019799999999993</v>
      </c>
      <c r="F7" s="31">
        <v>17.060369999999999</v>
      </c>
      <c r="G7" s="32">
        <v>54.636200000000002</v>
      </c>
    </row>
    <row r="8" spans="1:7" x14ac:dyDescent="0.25">
      <c r="A8" s="162"/>
      <c r="B8" s="4" t="s">
        <v>10</v>
      </c>
      <c r="C8" s="31">
        <v>9.3217800000000004</v>
      </c>
      <c r="D8" s="31">
        <v>9.0273099999999999</v>
      </c>
      <c r="E8" s="31">
        <v>9.6162500000000009</v>
      </c>
      <c r="F8" s="31">
        <v>17.20214</v>
      </c>
      <c r="G8" s="32">
        <v>54.189660000000003</v>
      </c>
    </row>
    <row r="9" spans="1:7" x14ac:dyDescent="0.25">
      <c r="A9" s="162"/>
      <c r="B9" s="4" t="s">
        <v>7</v>
      </c>
      <c r="C9" s="31">
        <v>9.6904299999999992</v>
      </c>
      <c r="D9" s="31">
        <v>9.3913600000000006</v>
      </c>
      <c r="E9" s="31">
        <v>9.9895099999999992</v>
      </c>
      <c r="F9" s="31">
        <v>17.358920000000001</v>
      </c>
      <c r="G9" s="32">
        <v>55.823929999999997</v>
      </c>
    </row>
    <row r="10" spans="1:7" x14ac:dyDescent="0.25">
      <c r="A10" s="162"/>
      <c r="B10" s="4" t="s">
        <v>8</v>
      </c>
      <c r="C10" s="31">
        <v>9.7321000000000009</v>
      </c>
      <c r="D10" s="31">
        <v>9.4335299999999993</v>
      </c>
      <c r="E10" s="31">
        <v>10.030670000000001</v>
      </c>
      <c r="F10" s="31">
        <v>17.329719999999998</v>
      </c>
      <c r="G10" s="32">
        <v>56.15842</v>
      </c>
    </row>
    <row r="11" spans="1:7" x14ac:dyDescent="0.25">
      <c r="A11" s="162"/>
      <c r="B11" s="4" t="s">
        <v>11</v>
      </c>
      <c r="C11" s="31">
        <v>9.9523399999999995</v>
      </c>
      <c r="D11" s="31">
        <v>9.6359200000000005</v>
      </c>
      <c r="E11" s="31">
        <v>10.26877</v>
      </c>
      <c r="F11" s="31">
        <v>17.404959999999999</v>
      </c>
      <c r="G11" s="32">
        <v>57.181069999999998</v>
      </c>
    </row>
    <row r="12" spans="1:7" x14ac:dyDescent="0.25">
      <c r="A12" s="162"/>
      <c r="B12" s="4" t="s">
        <v>9</v>
      </c>
      <c r="C12" s="31">
        <v>9.9579699999999995</v>
      </c>
      <c r="D12" s="31">
        <v>9.6464300000000005</v>
      </c>
      <c r="E12" s="31">
        <v>10.26951</v>
      </c>
      <c r="F12" s="31">
        <v>17.414999999999999</v>
      </c>
      <c r="G12" s="32">
        <v>57.18038</v>
      </c>
    </row>
    <row r="13" spans="1:7" x14ac:dyDescent="0.25">
      <c r="A13" s="162"/>
      <c r="B13" s="4" t="s">
        <v>12</v>
      </c>
      <c r="C13" s="31">
        <v>9.8633699999999997</v>
      </c>
      <c r="D13" s="31">
        <v>9.5713799999999996</v>
      </c>
      <c r="E13" s="31">
        <v>10.15536</v>
      </c>
      <c r="F13" s="31">
        <v>17.563960000000002</v>
      </c>
      <c r="G13" s="32">
        <v>56.156860000000002</v>
      </c>
    </row>
    <row r="14" spans="1:7" x14ac:dyDescent="0.25">
      <c r="A14" s="162"/>
      <c r="B14" s="4" t="s">
        <v>13</v>
      </c>
      <c r="C14" s="31">
        <v>9.8769799999999996</v>
      </c>
      <c r="D14" s="31">
        <v>9.5908599999999993</v>
      </c>
      <c r="E14" s="31">
        <v>10.16309</v>
      </c>
      <c r="F14" s="126">
        <v>17.692640000000001</v>
      </c>
      <c r="G14" s="32">
        <v>55.825360000000003</v>
      </c>
    </row>
    <row r="15" spans="1:7" x14ac:dyDescent="0.25">
      <c r="A15" s="162"/>
      <c r="B15" s="4"/>
      <c r="C15" s="3"/>
      <c r="D15" s="3"/>
      <c r="E15" s="3"/>
      <c r="F15" s="3"/>
      <c r="G15" s="5"/>
    </row>
    <row r="16" spans="1:7" x14ac:dyDescent="0.25">
      <c r="A16" s="163"/>
      <c r="B16" s="4"/>
      <c r="C16" s="3"/>
      <c r="D16" s="3"/>
      <c r="E16" s="3"/>
      <c r="F16" s="3"/>
      <c r="G16" s="5"/>
    </row>
    <row r="17" spans="1:8" x14ac:dyDescent="0.25">
      <c r="A17" s="161" t="s">
        <v>4</v>
      </c>
      <c r="B17" s="2"/>
      <c r="C17" s="12"/>
      <c r="D17" s="11"/>
      <c r="E17" s="11"/>
      <c r="F17" s="11"/>
      <c r="G17" s="10"/>
    </row>
    <row r="18" spans="1:8" x14ac:dyDescent="0.25">
      <c r="A18" s="162"/>
      <c r="B18" s="4" t="s">
        <v>3</v>
      </c>
      <c r="C18" s="31">
        <v>10.57333</v>
      </c>
      <c r="D18" s="31">
        <v>10.3108</v>
      </c>
      <c r="E18" s="31">
        <v>10.83587</v>
      </c>
      <c r="F18" s="31">
        <v>19.406269999999999</v>
      </c>
      <c r="G18" s="32">
        <v>54.484099999999998</v>
      </c>
    </row>
    <row r="19" spans="1:8" x14ac:dyDescent="0.25">
      <c r="A19" s="162"/>
      <c r="B19" s="4" t="s">
        <v>6</v>
      </c>
      <c r="C19" s="31">
        <v>10.46195</v>
      </c>
      <c r="D19" s="31">
        <v>10.17534</v>
      </c>
      <c r="E19" s="31">
        <v>10.74855</v>
      </c>
      <c r="F19" s="31">
        <v>19.44923</v>
      </c>
      <c r="G19" s="32">
        <v>53.791049999999998</v>
      </c>
    </row>
    <row r="20" spans="1:8" x14ac:dyDescent="0.25">
      <c r="A20" s="162"/>
      <c r="B20" s="4" t="s">
        <v>10</v>
      </c>
      <c r="C20" s="31">
        <v>10.89873</v>
      </c>
      <c r="D20" s="31">
        <v>10.58825</v>
      </c>
      <c r="E20" s="31">
        <v>11.20922</v>
      </c>
      <c r="F20" s="31">
        <v>19.531020000000002</v>
      </c>
      <c r="G20" s="32">
        <v>55.802169999999997</v>
      </c>
    </row>
    <row r="21" spans="1:8" x14ac:dyDescent="0.25">
      <c r="A21" s="162"/>
      <c r="B21" s="4" t="s">
        <v>7</v>
      </c>
      <c r="C21" s="31">
        <v>10.698980000000001</v>
      </c>
      <c r="D21" s="31">
        <v>10.39329</v>
      </c>
      <c r="E21" s="31">
        <v>11.004659999999999</v>
      </c>
      <c r="F21" s="31">
        <v>19.627559999999999</v>
      </c>
      <c r="G21" s="32">
        <v>54.509979999999999</v>
      </c>
    </row>
    <row r="22" spans="1:8" x14ac:dyDescent="0.25">
      <c r="A22" s="162"/>
      <c r="B22" s="4" t="s">
        <v>8</v>
      </c>
      <c r="C22" s="31">
        <v>10.739140000000001</v>
      </c>
      <c r="D22" s="31">
        <v>10.420529999999999</v>
      </c>
      <c r="E22" s="31">
        <v>11.05776</v>
      </c>
      <c r="F22" s="31">
        <v>19.663799999999998</v>
      </c>
      <c r="G22" s="32">
        <v>54.613759999999999</v>
      </c>
    </row>
    <row r="23" spans="1:8" x14ac:dyDescent="0.25">
      <c r="A23" s="162"/>
      <c r="B23" s="4" t="s">
        <v>11</v>
      </c>
      <c r="C23" s="31">
        <v>10.83559</v>
      </c>
      <c r="D23" s="31">
        <v>10.50187</v>
      </c>
      <c r="E23" s="31">
        <v>11.169309999999999</v>
      </c>
      <c r="F23" s="31">
        <v>19.741199999999999</v>
      </c>
      <c r="G23" s="32">
        <v>54.888199999999998</v>
      </c>
    </row>
    <row r="24" spans="1:8" x14ac:dyDescent="0.25">
      <c r="A24" s="162"/>
      <c r="B24" s="4" t="s">
        <v>9</v>
      </c>
      <c r="C24" s="31">
        <v>10.711970000000001</v>
      </c>
      <c r="D24" s="31">
        <v>10.374829999999999</v>
      </c>
      <c r="E24" s="31">
        <v>11.049099999999999</v>
      </c>
      <c r="F24" s="31">
        <v>19.689630000000001</v>
      </c>
      <c r="G24" s="32">
        <v>54.4041</v>
      </c>
    </row>
    <row r="25" spans="1:8" x14ac:dyDescent="0.25">
      <c r="A25" s="162"/>
      <c r="B25" s="4" t="s">
        <v>12</v>
      </c>
      <c r="C25" s="31">
        <v>10.7944</v>
      </c>
      <c r="D25" s="31">
        <v>10.475379999999999</v>
      </c>
      <c r="E25" s="31">
        <v>11.11342</v>
      </c>
      <c r="F25" s="31">
        <v>19.786149999999999</v>
      </c>
      <c r="G25" s="32">
        <v>54.555340000000001</v>
      </c>
    </row>
    <row r="26" spans="1:8" x14ac:dyDescent="0.25">
      <c r="A26" s="162"/>
      <c r="B26" s="4" t="s">
        <v>13</v>
      </c>
      <c r="C26" s="31">
        <v>10.689730000000001</v>
      </c>
      <c r="D26" s="31">
        <v>10.382400000000001</v>
      </c>
      <c r="E26" s="31">
        <v>10.99705</v>
      </c>
      <c r="F26" s="31">
        <v>19.850770000000001</v>
      </c>
      <c r="G26" s="32">
        <v>53.850459999999998</v>
      </c>
    </row>
    <row r="27" spans="1:8" x14ac:dyDescent="0.25">
      <c r="A27" s="162"/>
      <c r="B27" s="4"/>
      <c r="C27" s="3"/>
      <c r="D27" s="3"/>
      <c r="E27" s="3"/>
      <c r="F27" s="3"/>
      <c r="G27" s="5"/>
    </row>
    <row r="28" spans="1:8" x14ac:dyDescent="0.25">
      <c r="A28" s="163"/>
      <c r="B28" s="9"/>
      <c r="C28" s="7"/>
      <c r="D28" s="7"/>
      <c r="E28" s="7"/>
      <c r="F28" s="7"/>
      <c r="G28" s="8"/>
    </row>
    <row r="29" spans="1:8" ht="12" customHeight="1" x14ac:dyDescent="0.25">
      <c r="A29" s="89"/>
    </row>
    <row r="30" spans="1:8" ht="12" customHeight="1" x14ac:dyDescent="0.25">
      <c r="A30" s="88" t="s">
        <v>14</v>
      </c>
      <c r="B30" s="40"/>
      <c r="C30" s="40"/>
      <c r="D30" s="40"/>
      <c r="E30" s="40"/>
      <c r="F30" s="40"/>
      <c r="G30" s="40"/>
      <c r="H30" s="40"/>
    </row>
    <row r="31" spans="1:8" ht="12" customHeight="1" x14ac:dyDescent="0.25">
      <c r="A31" s="171" t="s">
        <v>17</v>
      </c>
      <c r="B31" s="171"/>
      <c r="C31" s="171"/>
      <c r="D31" s="171"/>
      <c r="E31" s="171"/>
      <c r="F31" s="171"/>
      <c r="G31" s="171"/>
      <c r="H31" s="40"/>
    </row>
    <row r="32" spans="1:8" ht="12" customHeight="1" x14ac:dyDescent="0.25">
      <c r="A32" s="171"/>
      <c r="B32" s="171"/>
      <c r="C32" s="171"/>
      <c r="D32" s="171"/>
      <c r="E32" s="171"/>
      <c r="F32" s="171"/>
      <c r="G32" s="171"/>
    </row>
    <row r="33" spans="1:3" ht="12" customHeight="1" x14ac:dyDescent="0.25">
      <c r="A33" s="89"/>
    </row>
    <row r="34" spans="1:3" ht="12" customHeight="1" x14ac:dyDescent="0.25">
      <c r="A34" s="157" t="s">
        <v>134</v>
      </c>
      <c r="B34" s="157"/>
      <c r="C34" s="157"/>
    </row>
    <row r="35" spans="1:3" ht="12" customHeight="1" x14ac:dyDescent="0.25">
      <c r="A35" s="89"/>
    </row>
    <row r="36" spans="1:3" ht="12" customHeight="1" x14ac:dyDescent="0.25">
      <c r="A36" s="172" t="s">
        <v>205</v>
      </c>
      <c r="B36" s="172"/>
    </row>
    <row r="37" spans="1:3" ht="12" customHeight="1" x14ac:dyDescent="0.25"/>
    <row r="38" spans="1:3" ht="12" customHeight="1" x14ac:dyDescent="0.25"/>
    <row r="39" spans="1:3" ht="12" customHeight="1" x14ac:dyDescent="0.25"/>
    <row r="40" spans="1:3" ht="12" customHeight="1" x14ac:dyDescent="0.25"/>
  </sheetData>
  <mergeCells count="12">
    <mergeCell ref="A31:G32"/>
    <mergeCell ref="A34:C34"/>
    <mergeCell ref="A36:B36"/>
    <mergeCell ref="A5:A16"/>
    <mergeCell ref="A17:A28"/>
    <mergeCell ref="A1:E1"/>
    <mergeCell ref="G3:G4"/>
    <mergeCell ref="F3:F4"/>
    <mergeCell ref="E3:E4"/>
    <mergeCell ref="D3:D4"/>
    <mergeCell ref="C3:C4"/>
    <mergeCell ref="A3:B4"/>
  </mergeCells>
  <hyperlinks>
    <hyperlink ref="G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election sqref="A1:E1"/>
    </sheetView>
  </sheetViews>
  <sheetFormatPr defaultColWidth="9.140625" defaultRowHeight="12.75" x14ac:dyDescent="0.2"/>
  <cols>
    <col min="1" max="1" width="18.42578125" style="127" customWidth="1"/>
    <col min="2" max="2" width="15.5703125" style="127" customWidth="1"/>
    <col min="3" max="3" width="14.28515625" style="127" customWidth="1"/>
    <col min="4" max="4" width="22.140625" style="127" customWidth="1"/>
    <col min="5" max="5" width="20.42578125" style="127" customWidth="1"/>
    <col min="6" max="6" width="14.140625" style="127" customWidth="1"/>
    <col min="7" max="7" width="22.140625" style="127" customWidth="1"/>
    <col min="8" max="8" width="20.140625" style="127" customWidth="1"/>
    <col min="9" max="16384" width="9.140625" style="127"/>
  </cols>
  <sheetData>
    <row r="1" spans="1:8" ht="18" customHeight="1" x14ac:dyDescent="0.25">
      <c r="A1" s="158" t="s">
        <v>213</v>
      </c>
      <c r="B1" s="158"/>
      <c r="C1" s="158"/>
      <c r="D1" s="158"/>
      <c r="E1" s="158"/>
      <c r="H1" s="133" t="s">
        <v>220</v>
      </c>
    </row>
    <row r="2" spans="1:8" ht="15" customHeight="1" x14ac:dyDescent="0.2">
      <c r="C2" s="140"/>
    </row>
    <row r="3" spans="1:8" ht="15" customHeight="1" x14ac:dyDescent="0.2">
      <c r="A3" s="189"/>
      <c r="B3" s="186" t="s">
        <v>184</v>
      </c>
      <c r="C3" s="183" t="s">
        <v>215</v>
      </c>
      <c r="D3" s="180" t="s">
        <v>135</v>
      </c>
      <c r="E3" s="180" t="s">
        <v>136</v>
      </c>
      <c r="F3" s="180" t="s">
        <v>186</v>
      </c>
      <c r="G3" s="180" t="s">
        <v>187</v>
      </c>
      <c r="H3" s="180" t="s">
        <v>136</v>
      </c>
    </row>
    <row r="4" spans="1:8" ht="15" customHeight="1" x14ac:dyDescent="0.2">
      <c r="A4" s="190"/>
      <c r="B4" s="187"/>
      <c r="C4" s="184"/>
      <c r="D4" s="181"/>
      <c r="E4" s="181"/>
      <c r="F4" s="181"/>
      <c r="G4" s="181"/>
      <c r="H4" s="181"/>
    </row>
    <row r="5" spans="1:8" x14ac:dyDescent="0.2">
      <c r="A5" s="191"/>
      <c r="B5" s="188"/>
      <c r="C5" s="185"/>
      <c r="D5" s="182"/>
      <c r="E5" s="182"/>
      <c r="F5" s="182"/>
      <c r="G5" s="182"/>
      <c r="H5" s="182"/>
    </row>
    <row r="6" spans="1:8" x14ac:dyDescent="0.2">
      <c r="A6" s="63" t="s">
        <v>19</v>
      </c>
      <c r="B6" s="63"/>
      <c r="C6" s="63"/>
      <c r="D6" s="63"/>
      <c r="E6" s="63"/>
      <c r="F6" s="147"/>
      <c r="G6" s="147"/>
      <c r="H6" s="147"/>
    </row>
    <row r="7" spans="1:8" x14ac:dyDescent="0.2">
      <c r="A7" s="174" t="s">
        <v>2</v>
      </c>
      <c r="B7" s="59"/>
      <c r="C7" s="53"/>
      <c r="D7" s="53"/>
      <c r="E7" s="53"/>
    </row>
    <row r="8" spans="1:8" x14ac:dyDescent="0.2">
      <c r="A8" s="175"/>
      <c r="B8" s="60" t="s">
        <v>3</v>
      </c>
      <c r="C8" s="94">
        <v>61.052579999999999</v>
      </c>
      <c r="D8" s="95"/>
      <c r="E8" s="95"/>
      <c r="F8" s="98">
        <v>76.225049999999996</v>
      </c>
      <c r="G8" s="98"/>
      <c r="H8" s="98"/>
    </row>
    <row r="9" spans="1:8" x14ac:dyDescent="0.2">
      <c r="A9" s="175"/>
      <c r="B9" s="4" t="s">
        <v>6</v>
      </c>
      <c r="C9" s="94">
        <v>61.380090000000003</v>
      </c>
      <c r="D9" s="94">
        <f>C9-C8</f>
        <v>0.32751000000000374</v>
      </c>
      <c r="E9" s="94">
        <f>D9*52.2</f>
        <v>17.096022000000197</v>
      </c>
      <c r="F9" s="98">
        <v>76.52946</v>
      </c>
      <c r="G9" s="98">
        <f>F9-F8</f>
        <v>0.30441000000000429</v>
      </c>
      <c r="H9" s="98">
        <f>G9*52.2</f>
        <v>15.890202000000224</v>
      </c>
    </row>
    <row r="10" spans="1:8" x14ac:dyDescent="0.2">
      <c r="A10" s="175"/>
      <c r="B10" s="4" t="s">
        <v>10</v>
      </c>
      <c r="C10" s="94">
        <v>61.660890000000002</v>
      </c>
      <c r="D10" s="94">
        <f t="shared" ref="D10:D16" si="0">C10-C9</f>
        <v>0.28079999999999927</v>
      </c>
      <c r="E10" s="94">
        <f t="shared" ref="E10:E16" si="1">D10*52.2</f>
        <v>14.657759999999962</v>
      </c>
      <c r="F10" s="98">
        <v>76.804839999999999</v>
      </c>
      <c r="G10" s="98">
        <f t="shared" ref="G10:G16" si="2">F10-F9</f>
        <v>0.2753799999999984</v>
      </c>
      <c r="H10" s="98">
        <f t="shared" ref="H10:H16" si="3">G10*52.2</f>
        <v>14.374835999999917</v>
      </c>
    </row>
    <row r="11" spans="1:8" x14ac:dyDescent="0.2">
      <c r="A11" s="175"/>
      <c r="B11" s="4" t="s">
        <v>7</v>
      </c>
      <c r="C11" s="94">
        <v>61.723799999999997</v>
      </c>
      <c r="D11" s="94">
        <f t="shared" si="0"/>
        <v>6.2909999999995136E-2</v>
      </c>
      <c r="E11" s="94">
        <f t="shared" si="1"/>
        <v>3.2839019999997463</v>
      </c>
      <c r="F11" s="98">
        <v>77.081479999999999</v>
      </c>
      <c r="G11" s="98">
        <f t="shared" si="2"/>
        <v>0.27664000000000044</v>
      </c>
      <c r="H11" s="98">
        <f t="shared" si="3"/>
        <v>14.440608000000024</v>
      </c>
    </row>
    <row r="12" spans="1:8" x14ac:dyDescent="0.2">
      <c r="A12" s="175"/>
      <c r="B12" s="4" t="s">
        <v>8</v>
      </c>
      <c r="C12" s="94">
        <v>61.830550000000002</v>
      </c>
      <c r="D12" s="94">
        <f t="shared" si="0"/>
        <v>0.10675000000000523</v>
      </c>
      <c r="E12" s="94">
        <f t="shared" si="1"/>
        <v>5.5723500000002737</v>
      </c>
      <c r="F12" s="98">
        <v>77.11636</v>
      </c>
      <c r="G12" s="98">
        <f t="shared" si="2"/>
        <v>3.4880000000001132E-2</v>
      </c>
      <c r="H12" s="98">
        <f t="shared" si="3"/>
        <v>1.8207360000000592</v>
      </c>
    </row>
    <row r="13" spans="1:8" x14ac:dyDescent="0.2">
      <c r="A13" s="175"/>
      <c r="B13" s="4" t="s">
        <v>11</v>
      </c>
      <c r="C13" s="94">
        <v>62.218000000000004</v>
      </c>
      <c r="D13" s="94">
        <f t="shared" si="0"/>
        <v>0.38745000000000118</v>
      </c>
      <c r="E13" s="94">
        <f t="shared" si="1"/>
        <v>20.224890000000062</v>
      </c>
      <c r="F13" s="98">
        <v>77.089150000000004</v>
      </c>
      <c r="G13" s="98">
        <f t="shared" si="2"/>
        <v>-2.7209999999996626E-2</v>
      </c>
      <c r="H13" s="98">
        <f t="shared" si="3"/>
        <v>-1.420361999999824</v>
      </c>
    </row>
    <row r="14" spans="1:8" x14ac:dyDescent="0.2">
      <c r="A14" s="175"/>
      <c r="B14" s="4" t="s">
        <v>9</v>
      </c>
      <c r="C14" s="94">
        <v>62.320360000000001</v>
      </c>
      <c r="D14" s="94">
        <f t="shared" si="0"/>
        <v>0.10235999999999734</v>
      </c>
      <c r="E14" s="94">
        <f t="shared" si="1"/>
        <v>5.3431919999998616</v>
      </c>
      <c r="F14" s="98">
        <v>77.020660000000007</v>
      </c>
      <c r="G14" s="98">
        <f t="shared" si="2"/>
        <v>-6.8489999999997053E-2</v>
      </c>
      <c r="H14" s="98">
        <f t="shared" si="3"/>
        <v>-3.5751779999998465</v>
      </c>
    </row>
    <row r="15" spans="1:8" x14ac:dyDescent="0.2">
      <c r="A15" s="175"/>
      <c r="B15" s="4" t="s">
        <v>12</v>
      </c>
      <c r="C15" s="94">
        <v>61.883629999999997</v>
      </c>
      <c r="D15" s="94">
        <f t="shared" si="0"/>
        <v>-0.43673000000000428</v>
      </c>
      <c r="E15" s="94">
        <f t="shared" si="1"/>
        <v>-22.797306000000226</v>
      </c>
      <c r="F15" s="98">
        <v>77.058539999999994</v>
      </c>
      <c r="G15" s="98">
        <f t="shared" si="2"/>
        <v>3.7879999999987035E-2</v>
      </c>
      <c r="H15" s="98">
        <f t="shared" si="3"/>
        <v>1.9773359999993234</v>
      </c>
    </row>
    <row r="16" spans="1:8" x14ac:dyDescent="0.2">
      <c r="A16" s="175"/>
      <c r="B16" s="4" t="s">
        <v>13</v>
      </c>
      <c r="C16" s="94">
        <v>61.675330000000002</v>
      </c>
      <c r="D16" s="94">
        <f t="shared" si="0"/>
        <v>-0.20829999999999416</v>
      </c>
      <c r="E16" s="94">
        <f t="shared" si="1"/>
        <v>-10.873259999999696</v>
      </c>
      <c r="F16" s="98">
        <v>77.156059999999997</v>
      </c>
      <c r="G16" s="98">
        <f t="shared" si="2"/>
        <v>9.7520000000002938E-2</v>
      </c>
      <c r="H16" s="98">
        <f t="shared" si="3"/>
        <v>5.0905440000001541</v>
      </c>
    </row>
    <row r="17" spans="1:8" x14ac:dyDescent="0.2">
      <c r="A17" s="176"/>
      <c r="B17" s="61"/>
      <c r="C17" s="96"/>
      <c r="D17" s="97"/>
      <c r="E17" s="97"/>
      <c r="F17" s="99"/>
      <c r="G17" s="99"/>
      <c r="H17" s="99"/>
    </row>
    <row r="18" spans="1:8" x14ac:dyDescent="0.2">
      <c r="A18" s="174" t="s">
        <v>4</v>
      </c>
      <c r="B18" s="60"/>
      <c r="C18" s="95"/>
      <c r="D18" s="95"/>
      <c r="E18" s="95"/>
      <c r="F18" s="98"/>
      <c r="G18" s="98"/>
      <c r="H18" s="98"/>
    </row>
    <row r="19" spans="1:8" x14ac:dyDescent="0.2">
      <c r="A19" s="175"/>
      <c r="B19" s="60" t="s">
        <v>3</v>
      </c>
      <c r="C19" s="94">
        <v>63.039700000000003</v>
      </c>
      <c r="D19" s="95"/>
      <c r="E19" s="95"/>
      <c r="F19" s="98">
        <v>80.601259999999996</v>
      </c>
      <c r="G19" s="98"/>
      <c r="H19" s="98"/>
    </row>
    <row r="20" spans="1:8" x14ac:dyDescent="0.2">
      <c r="A20" s="175"/>
      <c r="B20" s="4" t="s">
        <v>6</v>
      </c>
      <c r="C20" s="94">
        <v>62.823230000000002</v>
      </c>
      <c r="D20" s="94">
        <f>C20-C19</f>
        <v>-0.21647000000000105</v>
      </c>
      <c r="E20" s="94">
        <f>D20*52.2</f>
        <v>-11.299734000000056</v>
      </c>
      <c r="F20" s="98">
        <v>80.742440000000002</v>
      </c>
      <c r="G20" s="98">
        <f>F20-F19</f>
        <v>0.14118000000000563</v>
      </c>
      <c r="H20" s="98">
        <f>G20*52.2</f>
        <v>7.3695960000002945</v>
      </c>
    </row>
    <row r="21" spans="1:8" x14ac:dyDescent="0.2">
      <c r="A21" s="175"/>
      <c r="B21" s="4" t="s">
        <v>10</v>
      </c>
      <c r="C21" s="94">
        <v>63.210189999999997</v>
      </c>
      <c r="D21" s="94">
        <f t="shared" ref="D21:D27" si="4">C21-C20</f>
        <v>0.38695999999999486</v>
      </c>
      <c r="E21" s="94">
        <f t="shared" ref="E21:E27" si="5">D21*52.2</f>
        <v>20.199311999999733</v>
      </c>
      <c r="F21" s="98">
        <v>80.896010000000004</v>
      </c>
      <c r="G21" s="98">
        <f t="shared" ref="G21:G27" si="6">F21-F20</f>
        <v>0.15357000000000198</v>
      </c>
      <c r="H21" s="98">
        <f t="shared" ref="H21:H27" si="7">G21*52.2</f>
        <v>8.0163540000001046</v>
      </c>
    </row>
    <row r="22" spans="1:8" x14ac:dyDescent="0.2">
      <c r="A22" s="175"/>
      <c r="B22" s="4" t="s">
        <v>7</v>
      </c>
      <c r="C22" s="94">
        <v>63.240769999999998</v>
      </c>
      <c r="D22" s="94">
        <f t="shared" si="4"/>
        <v>3.0580000000000496E-2</v>
      </c>
      <c r="E22" s="94">
        <f t="shared" si="5"/>
        <v>1.596276000000026</v>
      </c>
      <c r="F22" s="98">
        <v>81.073030000000003</v>
      </c>
      <c r="G22" s="98">
        <f t="shared" si="6"/>
        <v>0.17701999999999884</v>
      </c>
      <c r="H22" s="98">
        <f t="shared" si="7"/>
        <v>9.2404439999999397</v>
      </c>
    </row>
    <row r="23" spans="1:8" x14ac:dyDescent="0.2">
      <c r="A23" s="175"/>
      <c r="B23" s="4" t="s">
        <v>8</v>
      </c>
      <c r="C23" s="94">
        <v>62.738950000000003</v>
      </c>
      <c r="D23" s="94">
        <f t="shared" si="4"/>
        <v>-0.50181999999999505</v>
      </c>
      <c r="E23" s="94">
        <f t="shared" si="5"/>
        <v>-26.195003999999741</v>
      </c>
      <c r="F23" s="98">
        <v>81.132639999999995</v>
      </c>
      <c r="G23" s="98">
        <f t="shared" si="6"/>
        <v>5.9609999999992169E-2</v>
      </c>
      <c r="H23" s="98">
        <f t="shared" si="7"/>
        <v>3.1116419999995912</v>
      </c>
    </row>
    <row r="24" spans="1:8" x14ac:dyDescent="0.2">
      <c r="A24" s="175"/>
      <c r="B24" s="4" t="s">
        <v>11</v>
      </c>
      <c r="C24" s="94">
        <v>63.305489999999999</v>
      </c>
      <c r="D24" s="94">
        <f t="shared" si="4"/>
        <v>0.56653999999999627</v>
      </c>
      <c r="E24" s="94">
        <f t="shared" si="5"/>
        <v>29.573387999999806</v>
      </c>
      <c r="F24" s="98">
        <v>81.140950000000004</v>
      </c>
      <c r="G24" s="98">
        <f t="shared" si="6"/>
        <v>8.3100000000086993E-3</v>
      </c>
      <c r="H24" s="98">
        <f t="shared" si="7"/>
        <v>0.43378200000045414</v>
      </c>
    </row>
    <row r="25" spans="1:8" x14ac:dyDescent="0.2">
      <c r="A25" s="175"/>
      <c r="B25" s="4" t="s">
        <v>9</v>
      </c>
      <c r="C25" s="94">
        <v>62.636040000000001</v>
      </c>
      <c r="D25" s="94">
        <f t="shared" si="4"/>
        <v>-0.66944999999999766</v>
      </c>
      <c r="E25" s="94">
        <f t="shared" si="5"/>
        <v>-34.945289999999879</v>
      </c>
      <c r="F25" s="98">
        <v>81.075770000000006</v>
      </c>
      <c r="G25" s="98">
        <f t="shared" si="6"/>
        <v>-6.5179999999998017E-2</v>
      </c>
      <c r="H25" s="98">
        <f t="shared" si="7"/>
        <v>-3.4023959999998965</v>
      </c>
    </row>
    <row r="26" spans="1:8" x14ac:dyDescent="0.2">
      <c r="A26" s="175"/>
      <c r="B26" s="4" t="s">
        <v>12</v>
      </c>
      <c r="C26" s="94">
        <v>62.207410000000003</v>
      </c>
      <c r="D26" s="94">
        <f t="shared" si="4"/>
        <v>-0.42862999999999829</v>
      </c>
      <c r="E26" s="94">
        <f t="shared" si="5"/>
        <v>-22.374485999999912</v>
      </c>
      <c r="F26" s="98">
        <v>81.081810000000004</v>
      </c>
      <c r="G26" s="98">
        <f t="shared" si="6"/>
        <v>6.0399999999987131E-3</v>
      </c>
      <c r="H26" s="98">
        <f t="shared" si="7"/>
        <v>0.31528799999993284</v>
      </c>
    </row>
    <row r="27" spans="1:8" x14ac:dyDescent="0.2">
      <c r="A27" s="175"/>
      <c r="B27" s="4" t="s">
        <v>13</v>
      </c>
      <c r="C27" s="94">
        <v>61.939689999999999</v>
      </c>
      <c r="D27" s="94">
        <f t="shared" si="4"/>
        <v>-0.26772000000000418</v>
      </c>
      <c r="E27" s="94">
        <f t="shared" si="5"/>
        <v>-13.974984000000219</v>
      </c>
      <c r="F27" s="98">
        <v>81.138390000000001</v>
      </c>
      <c r="G27" s="98">
        <f t="shared" si="6"/>
        <v>5.6579999999996744E-2</v>
      </c>
      <c r="H27" s="98">
        <f t="shared" si="7"/>
        <v>2.9534759999998301</v>
      </c>
    </row>
    <row r="28" spans="1:8" ht="13.5" thickBot="1" x14ac:dyDescent="0.25">
      <c r="A28" s="177"/>
      <c r="B28" s="62"/>
      <c r="C28" s="96"/>
      <c r="D28" s="97"/>
      <c r="E28" s="97"/>
      <c r="F28" s="100"/>
      <c r="G28" s="100"/>
      <c r="H28" s="100"/>
    </row>
    <row r="29" spans="1:8" x14ac:dyDescent="0.2">
      <c r="A29" s="173" t="s">
        <v>18</v>
      </c>
      <c r="B29" s="173"/>
      <c r="C29" s="173"/>
      <c r="D29" s="173"/>
      <c r="E29" s="173"/>
      <c r="F29" s="148"/>
      <c r="G29" s="148"/>
      <c r="H29" s="148"/>
    </row>
    <row r="30" spans="1:8" x14ac:dyDescent="0.2">
      <c r="A30" s="174" t="s">
        <v>2</v>
      </c>
      <c r="B30" s="59"/>
      <c r="C30" s="53"/>
      <c r="D30" s="53"/>
      <c r="E30" s="53"/>
    </row>
    <row r="31" spans="1:8" x14ac:dyDescent="0.2">
      <c r="A31" s="175"/>
      <c r="B31" s="60" t="s">
        <v>3</v>
      </c>
      <c r="C31" s="54">
        <v>9.2655899999999995</v>
      </c>
      <c r="D31" s="53"/>
      <c r="E31" s="53"/>
      <c r="F31" s="101">
        <v>16.877690000000001</v>
      </c>
      <c r="G31" s="101"/>
      <c r="H31" s="101"/>
    </row>
    <row r="32" spans="1:8" x14ac:dyDescent="0.2">
      <c r="A32" s="175"/>
      <c r="B32" s="4" t="s">
        <v>6</v>
      </c>
      <c r="C32" s="54">
        <v>9.3211399999999998</v>
      </c>
      <c r="D32" s="54">
        <f>C32-C31</f>
        <v>5.555000000000021E-2</v>
      </c>
      <c r="E32" s="54">
        <f>D32*52.2</f>
        <v>2.8997100000000113</v>
      </c>
      <c r="F32" s="101">
        <v>17.060369999999999</v>
      </c>
      <c r="G32" s="101">
        <f>F32-F31</f>
        <v>0.18267999999999773</v>
      </c>
      <c r="H32" s="101">
        <f>G32*52.2</f>
        <v>9.535895999999882</v>
      </c>
    </row>
    <row r="33" spans="1:8" x14ac:dyDescent="0.2">
      <c r="A33" s="175"/>
      <c r="B33" s="4" t="s">
        <v>10</v>
      </c>
      <c r="C33" s="54">
        <v>9.3217800000000004</v>
      </c>
      <c r="D33" s="54">
        <f t="shared" ref="D33:D39" si="8">C33-C32</f>
        <v>6.4000000000064006E-4</v>
      </c>
      <c r="E33" s="54">
        <f t="shared" ref="E33:E39" si="9">D33*52.2</f>
        <v>3.3408000000033411E-2</v>
      </c>
      <c r="F33" s="101">
        <v>17.20214</v>
      </c>
      <c r="G33" s="101">
        <f t="shared" ref="G33:G39" si="10">F33-F32</f>
        <v>0.14177000000000106</v>
      </c>
      <c r="H33" s="101">
        <f t="shared" ref="H33:H39" si="11">G33*52.2</f>
        <v>7.4003940000000554</v>
      </c>
    </row>
    <row r="34" spans="1:8" x14ac:dyDescent="0.2">
      <c r="A34" s="175"/>
      <c r="B34" s="4" t="s">
        <v>7</v>
      </c>
      <c r="C34" s="54">
        <v>9.6904299999999992</v>
      </c>
      <c r="D34" s="54">
        <f t="shared" si="8"/>
        <v>0.36864999999999881</v>
      </c>
      <c r="E34" s="54">
        <f t="shared" si="9"/>
        <v>19.243529999999939</v>
      </c>
      <c r="F34" s="101">
        <v>17.358920000000001</v>
      </c>
      <c r="G34" s="101">
        <f t="shared" si="10"/>
        <v>0.15678000000000125</v>
      </c>
      <c r="H34" s="101">
        <f t="shared" si="11"/>
        <v>8.1839160000000657</v>
      </c>
    </row>
    <row r="35" spans="1:8" x14ac:dyDescent="0.2">
      <c r="A35" s="175"/>
      <c r="B35" s="4" t="s">
        <v>8</v>
      </c>
      <c r="C35" s="54">
        <v>9.7321000000000009</v>
      </c>
      <c r="D35" s="54">
        <f t="shared" si="8"/>
        <v>4.167000000000165E-2</v>
      </c>
      <c r="E35" s="54">
        <f t="shared" si="9"/>
        <v>2.1751740000000863</v>
      </c>
      <c r="F35" s="101">
        <v>17.329719999999998</v>
      </c>
      <c r="G35" s="101">
        <f t="shared" si="10"/>
        <v>-2.9200000000003001E-2</v>
      </c>
      <c r="H35" s="101">
        <f t="shared" si="11"/>
        <v>-1.5242400000001568</v>
      </c>
    </row>
    <row r="36" spans="1:8" x14ac:dyDescent="0.2">
      <c r="A36" s="175"/>
      <c r="B36" s="4" t="s">
        <v>11</v>
      </c>
      <c r="C36" s="54">
        <v>9.9523399999999995</v>
      </c>
      <c r="D36" s="54">
        <f t="shared" si="8"/>
        <v>0.22023999999999866</v>
      </c>
      <c r="E36" s="54">
        <f t="shared" si="9"/>
        <v>11.49652799999993</v>
      </c>
      <c r="F36" s="101">
        <v>17.404959999999999</v>
      </c>
      <c r="G36" s="101">
        <f t="shared" si="10"/>
        <v>7.5240000000000862E-2</v>
      </c>
      <c r="H36" s="101">
        <f t="shared" si="11"/>
        <v>3.927528000000045</v>
      </c>
    </row>
    <row r="37" spans="1:8" x14ac:dyDescent="0.2">
      <c r="A37" s="175"/>
      <c r="B37" s="4" t="s">
        <v>9</v>
      </c>
      <c r="C37" s="54">
        <v>9.9579699999999995</v>
      </c>
      <c r="D37" s="54">
        <f t="shared" si="8"/>
        <v>5.6300000000000239E-3</v>
      </c>
      <c r="E37" s="54">
        <f t="shared" si="9"/>
        <v>0.29388600000000126</v>
      </c>
      <c r="F37" s="101">
        <v>17.414999999999999</v>
      </c>
      <c r="G37" s="101">
        <f t="shared" si="10"/>
        <v>1.0040000000000049E-2</v>
      </c>
      <c r="H37" s="101">
        <f t="shared" si="11"/>
        <v>0.52408800000000255</v>
      </c>
    </row>
    <row r="38" spans="1:8" x14ac:dyDescent="0.2">
      <c r="A38" s="175"/>
      <c r="B38" s="4" t="s">
        <v>12</v>
      </c>
      <c r="C38" s="54">
        <v>9.8633699999999997</v>
      </c>
      <c r="D38" s="54">
        <f t="shared" si="8"/>
        <v>-9.4599999999999795E-2</v>
      </c>
      <c r="E38" s="54">
        <f t="shared" si="9"/>
        <v>-4.9381199999999899</v>
      </c>
      <c r="F38" s="101">
        <v>17.563960000000002</v>
      </c>
      <c r="G38" s="101">
        <f t="shared" si="10"/>
        <v>0.14896000000000242</v>
      </c>
      <c r="H38" s="101">
        <f t="shared" si="11"/>
        <v>7.7757120000001265</v>
      </c>
    </row>
    <row r="39" spans="1:8" x14ac:dyDescent="0.2">
      <c r="A39" s="175"/>
      <c r="B39" s="4" t="s">
        <v>13</v>
      </c>
      <c r="C39" s="54">
        <v>9.8769799999999996</v>
      </c>
      <c r="D39" s="54">
        <f t="shared" si="8"/>
        <v>1.36099999999999E-2</v>
      </c>
      <c r="E39" s="54">
        <f t="shared" si="9"/>
        <v>0.7104419999999948</v>
      </c>
      <c r="F39" s="101">
        <v>17.692640000000001</v>
      </c>
      <c r="G39" s="101">
        <f t="shared" si="10"/>
        <v>0.12867999999999924</v>
      </c>
      <c r="H39" s="101">
        <f t="shared" si="11"/>
        <v>6.7170959999999607</v>
      </c>
    </row>
    <row r="40" spans="1:8" x14ac:dyDescent="0.2">
      <c r="A40" s="176"/>
      <c r="B40" s="61"/>
      <c r="C40" s="55"/>
      <c r="D40" s="57"/>
      <c r="E40" s="57"/>
      <c r="F40" s="102"/>
      <c r="G40" s="102"/>
      <c r="H40" s="102"/>
    </row>
    <row r="41" spans="1:8" x14ac:dyDescent="0.2">
      <c r="A41" s="174" t="s">
        <v>4</v>
      </c>
      <c r="B41" s="60"/>
      <c r="C41" s="53"/>
      <c r="D41" s="54"/>
      <c r="E41" s="54"/>
      <c r="F41" s="101"/>
      <c r="G41" s="101"/>
      <c r="H41" s="101"/>
    </row>
    <row r="42" spans="1:8" x14ac:dyDescent="0.2">
      <c r="A42" s="175"/>
      <c r="B42" s="60" t="s">
        <v>3</v>
      </c>
      <c r="C42" s="54">
        <v>10.57333</v>
      </c>
      <c r="D42" s="54"/>
      <c r="E42" s="54"/>
      <c r="F42" s="101">
        <v>19.406269999999999</v>
      </c>
      <c r="G42" s="101"/>
      <c r="H42" s="101"/>
    </row>
    <row r="43" spans="1:8" x14ac:dyDescent="0.2">
      <c r="A43" s="175"/>
      <c r="B43" s="4" t="s">
        <v>6</v>
      </c>
      <c r="C43" s="54">
        <v>10.46195</v>
      </c>
      <c r="D43" s="54">
        <f>C43-C42</f>
        <v>-0.11138000000000048</v>
      </c>
      <c r="E43" s="54">
        <f>D43*52.2</f>
        <v>-5.8140360000000255</v>
      </c>
      <c r="F43" s="101">
        <v>19.44923</v>
      </c>
      <c r="G43" s="101">
        <f>F43-F42</f>
        <v>4.2960000000000775E-2</v>
      </c>
      <c r="H43" s="101">
        <f>G43*52.2</f>
        <v>2.2425120000000405</v>
      </c>
    </row>
    <row r="44" spans="1:8" x14ac:dyDescent="0.2">
      <c r="A44" s="175"/>
      <c r="B44" s="4" t="s">
        <v>10</v>
      </c>
      <c r="C44" s="54">
        <v>10.89873</v>
      </c>
      <c r="D44" s="54">
        <f t="shared" ref="D44:D50" si="12">C44-C43</f>
        <v>0.43678000000000061</v>
      </c>
      <c r="E44" s="54">
        <f t="shared" ref="E44:E50" si="13">D44*52.2</f>
        <v>22.799916000000032</v>
      </c>
      <c r="F44" s="101">
        <v>19.531020000000002</v>
      </c>
      <c r="G44" s="101">
        <f t="shared" ref="G44:G50" si="14">F44-F43</f>
        <v>8.1790000000001584E-2</v>
      </c>
      <c r="H44" s="101">
        <f t="shared" ref="H44:H50" si="15">G44*52.2</f>
        <v>4.2694380000000827</v>
      </c>
    </row>
    <row r="45" spans="1:8" x14ac:dyDescent="0.2">
      <c r="A45" s="175"/>
      <c r="B45" s="4" t="s">
        <v>7</v>
      </c>
      <c r="C45" s="54">
        <v>10.698980000000001</v>
      </c>
      <c r="D45" s="54">
        <f t="shared" si="12"/>
        <v>-0.19974999999999987</v>
      </c>
      <c r="E45" s="54">
        <f t="shared" si="13"/>
        <v>-10.426949999999994</v>
      </c>
      <c r="F45" s="101">
        <v>19.627559999999999</v>
      </c>
      <c r="G45" s="101">
        <f t="shared" si="14"/>
        <v>9.6539999999997406E-2</v>
      </c>
      <c r="H45" s="101">
        <f t="shared" si="15"/>
        <v>5.0393879999998648</v>
      </c>
    </row>
    <row r="46" spans="1:8" x14ac:dyDescent="0.2">
      <c r="A46" s="175"/>
      <c r="B46" s="4" t="s">
        <v>8</v>
      </c>
      <c r="C46" s="54">
        <v>10.739140000000001</v>
      </c>
      <c r="D46" s="54">
        <f t="shared" si="12"/>
        <v>4.0160000000000196E-2</v>
      </c>
      <c r="E46" s="54">
        <f t="shared" si="13"/>
        <v>2.0963520000000102</v>
      </c>
      <c r="F46" s="101">
        <v>19.663799999999998</v>
      </c>
      <c r="G46" s="101">
        <f t="shared" si="14"/>
        <v>3.6239999999999384E-2</v>
      </c>
      <c r="H46" s="101">
        <f t="shared" si="15"/>
        <v>1.8917279999999679</v>
      </c>
    </row>
    <row r="47" spans="1:8" x14ac:dyDescent="0.2">
      <c r="A47" s="175"/>
      <c r="B47" s="4" t="s">
        <v>11</v>
      </c>
      <c r="C47" s="54">
        <v>10.83559</v>
      </c>
      <c r="D47" s="54">
        <f t="shared" si="12"/>
        <v>9.6449999999999037E-2</v>
      </c>
      <c r="E47" s="54">
        <f t="shared" si="13"/>
        <v>5.0346899999999497</v>
      </c>
      <c r="F47" s="101">
        <v>19.741199999999999</v>
      </c>
      <c r="G47" s="101">
        <f t="shared" si="14"/>
        <v>7.7400000000000801E-2</v>
      </c>
      <c r="H47" s="101">
        <f t="shared" si="15"/>
        <v>4.0402800000000418</v>
      </c>
    </row>
    <row r="48" spans="1:8" x14ac:dyDescent="0.2">
      <c r="A48" s="175"/>
      <c r="B48" s="4" t="s">
        <v>9</v>
      </c>
      <c r="C48" s="54">
        <v>10.711970000000001</v>
      </c>
      <c r="D48" s="54">
        <f t="shared" si="12"/>
        <v>-0.12361999999999895</v>
      </c>
      <c r="E48" s="54">
        <f t="shared" si="13"/>
        <v>-6.4529639999999455</v>
      </c>
      <c r="F48" s="101">
        <v>19.689630000000001</v>
      </c>
      <c r="G48" s="101">
        <f t="shared" si="14"/>
        <v>-5.1569999999998117E-2</v>
      </c>
      <c r="H48" s="101">
        <f t="shared" si="15"/>
        <v>-2.6919539999999018</v>
      </c>
    </row>
    <row r="49" spans="1:8" x14ac:dyDescent="0.2">
      <c r="A49" s="175"/>
      <c r="B49" s="4" t="s">
        <v>12</v>
      </c>
      <c r="C49" s="54">
        <v>10.7944</v>
      </c>
      <c r="D49" s="54">
        <f t="shared" si="12"/>
        <v>8.2429999999998671E-2</v>
      </c>
      <c r="E49" s="54">
        <f t="shared" si="13"/>
        <v>4.3028459999999304</v>
      </c>
      <c r="F49" s="101">
        <v>19.786149999999999</v>
      </c>
      <c r="G49" s="101">
        <f t="shared" si="14"/>
        <v>9.6519999999998163E-2</v>
      </c>
      <c r="H49" s="101">
        <f t="shared" si="15"/>
        <v>5.0383439999999045</v>
      </c>
    </row>
    <row r="50" spans="1:8" x14ac:dyDescent="0.2">
      <c r="A50" s="175"/>
      <c r="B50" s="4" t="s">
        <v>13</v>
      </c>
      <c r="C50" s="54">
        <v>10.689730000000001</v>
      </c>
      <c r="D50" s="54">
        <f t="shared" si="12"/>
        <v>-0.10466999999999871</v>
      </c>
      <c r="E50" s="54">
        <f t="shared" si="13"/>
        <v>-5.4637739999999333</v>
      </c>
      <c r="F50" s="101">
        <v>19.850770000000001</v>
      </c>
      <c r="G50" s="101">
        <f t="shared" si="14"/>
        <v>6.4620000000001454E-2</v>
      </c>
      <c r="H50" s="101">
        <f t="shared" si="15"/>
        <v>3.373164000000076</v>
      </c>
    </row>
    <row r="51" spans="1:8" x14ac:dyDescent="0.2">
      <c r="A51" s="176"/>
      <c r="B51" s="61"/>
      <c r="C51" s="55"/>
      <c r="D51" s="56"/>
      <c r="E51" s="56"/>
      <c r="F51" s="143"/>
      <c r="G51" s="143"/>
      <c r="H51" s="143"/>
    </row>
    <row r="52" spans="1:8" x14ac:dyDescent="0.2">
      <c r="A52" s="178"/>
      <c r="B52" s="178"/>
      <c r="C52" s="178"/>
      <c r="D52" s="178"/>
      <c r="E52" s="178"/>
    </row>
    <row r="53" spans="1:8" x14ac:dyDescent="0.2">
      <c r="A53" s="88" t="s">
        <v>14</v>
      </c>
      <c r="B53" s="81"/>
      <c r="C53" s="81"/>
      <c r="D53" s="81"/>
      <c r="E53" s="81"/>
    </row>
    <row r="54" spans="1:8" x14ac:dyDescent="0.2">
      <c r="A54" s="166" t="s">
        <v>214</v>
      </c>
      <c r="B54" s="166"/>
      <c r="C54" s="166"/>
      <c r="D54" s="166"/>
      <c r="E54" s="166"/>
      <c r="F54" s="166"/>
      <c r="G54" s="166"/>
      <c r="H54" s="166"/>
    </row>
    <row r="55" spans="1:8" x14ac:dyDescent="0.2">
      <c r="A55" s="179" t="s">
        <v>133</v>
      </c>
      <c r="B55" s="179"/>
      <c r="C55" s="179"/>
      <c r="D55" s="179"/>
      <c r="E55" s="179"/>
      <c r="F55" s="179"/>
      <c r="G55" s="179"/>
      <c r="H55" s="179"/>
    </row>
    <row r="56" spans="1:8" x14ac:dyDescent="0.2">
      <c r="A56" s="81"/>
      <c r="B56" s="81"/>
      <c r="C56" s="81"/>
      <c r="D56" s="81"/>
      <c r="E56" s="81"/>
    </row>
    <row r="57" spans="1:8" x14ac:dyDescent="0.2">
      <c r="A57" s="157" t="s">
        <v>134</v>
      </c>
      <c r="B57" s="157"/>
      <c r="C57" s="81"/>
      <c r="D57" s="81"/>
      <c r="E57" s="81"/>
    </row>
    <row r="58" spans="1:8" x14ac:dyDescent="0.2">
      <c r="A58" s="81"/>
      <c r="B58" s="81"/>
      <c r="C58" s="81"/>
      <c r="D58" s="81"/>
      <c r="E58" s="81"/>
    </row>
    <row r="59" spans="1:8" x14ac:dyDescent="0.2">
      <c r="A59" s="160" t="s">
        <v>205</v>
      </c>
      <c r="B59" s="160"/>
      <c r="C59" s="81"/>
      <c r="D59" s="81"/>
      <c r="E59" s="81"/>
    </row>
    <row r="60" spans="1:8" x14ac:dyDescent="0.2">
      <c r="A60" s="81"/>
      <c r="B60" s="81"/>
      <c r="C60" s="81"/>
      <c r="D60" s="81"/>
      <c r="E60" s="81"/>
    </row>
    <row r="61" spans="1:8" x14ac:dyDescent="0.2">
      <c r="A61" s="81"/>
      <c r="B61" s="81"/>
      <c r="C61" s="81"/>
      <c r="D61" s="81"/>
      <c r="E61" s="81"/>
    </row>
  </sheetData>
  <mergeCells count="19">
    <mergeCell ref="A1:E1"/>
    <mergeCell ref="H3:H5"/>
    <mergeCell ref="G3:G5"/>
    <mergeCell ref="F3:F5"/>
    <mergeCell ref="E3:E5"/>
    <mergeCell ref="D3:D5"/>
    <mergeCell ref="C3:C5"/>
    <mergeCell ref="B3:B5"/>
    <mergeCell ref="A3:A5"/>
    <mergeCell ref="A59:B59"/>
    <mergeCell ref="A29:E29"/>
    <mergeCell ref="A7:A17"/>
    <mergeCell ref="A18:A28"/>
    <mergeCell ref="A30:A40"/>
    <mergeCell ref="A41:A51"/>
    <mergeCell ref="A52:E52"/>
    <mergeCell ref="A54:H54"/>
    <mergeCell ref="A55:H55"/>
    <mergeCell ref="A57:B57"/>
  </mergeCells>
  <hyperlinks>
    <hyperlink ref="H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zoomScaleNormal="100" workbookViewId="0">
      <selection sqref="A1:F1"/>
    </sheetView>
  </sheetViews>
  <sheetFormatPr defaultColWidth="9.140625" defaultRowHeight="12.75" x14ac:dyDescent="0.2"/>
  <cols>
    <col min="1" max="1" width="9.140625" style="127"/>
    <col min="2" max="2" width="12.140625" style="127" customWidth="1"/>
    <col min="3" max="3" width="18.7109375" style="127" customWidth="1"/>
    <col min="4" max="4" width="12.85546875" style="127" customWidth="1"/>
    <col min="5" max="5" width="12.140625" style="127" customWidth="1"/>
    <col min="6" max="6" width="19.5703125" style="127" customWidth="1"/>
    <col min="7" max="7" width="13.140625" style="127" customWidth="1"/>
    <col min="8" max="8" width="12.140625" style="127" customWidth="1"/>
    <col min="9" max="9" width="20.28515625" style="127" customWidth="1"/>
    <col min="10" max="16384" width="9.140625" style="127"/>
  </cols>
  <sheetData>
    <row r="1" spans="1:9" ht="18" customHeight="1" x14ac:dyDescent="0.25">
      <c r="A1" s="158" t="s">
        <v>223</v>
      </c>
      <c r="B1" s="158"/>
      <c r="C1" s="158"/>
      <c r="D1" s="158"/>
      <c r="E1" s="158"/>
      <c r="F1" s="158"/>
      <c r="I1" s="133" t="s">
        <v>220</v>
      </c>
    </row>
    <row r="2" spans="1:9" ht="15" customHeight="1" x14ac:dyDescent="0.2"/>
    <row r="3" spans="1:9" ht="25.5" customHeight="1" x14ac:dyDescent="0.2">
      <c r="A3" s="194" t="s">
        <v>2</v>
      </c>
      <c r="B3" s="253" t="s">
        <v>182</v>
      </c>
      <c r="C3" s="196" t="s">
        <v>206</v>
      </c>
      <c r="D3" s="194" t="s">
        <v>207</v>
      </c>
      <c r="E3" s="194" t="s">
        <v>208</v>
      </c>
      <c r="F3" s="192" t="s">
        <v>209</v>
      </c>
      <c r="G3" s="194" t="s">
        <v>210</v>
      </c>
      <c r="H3" s="194" t="s">
        <v>211</v>
      </c>
      <c r="I3" s="192" t="s">
        <v>212</v>
      </c>
    </row>
    <row r="4" spans="1:9" x14ac:dyDescent="0.2">
      <c r="A4" s="195"/>
      <c r="B4" s="254"/>
      <c r="C4" s="197"/>
      <c r="D4" s="195"/>
      <c r="E4" s="195"/>
      <c r="F4" s="193"/>
      <c r="G4" s="195"/>
      <c r="H4" s="195"/>
      <c r="I4" s="193"/>
    </row>
    <row r="5" spans="1:9" x14ac:dyDescent="0.2">
      <c r="B5" s="141" t="s">
        <v>181</v>
      </c>
      <c r="C5" s="142">
        <v>77.156059999999997</v>
      </c>
      <c r="D5" s="142">
        <v>77.060159999999996</v>
      </c>
      <c r="E5" s="142">
        <v>77.251959999999997</v>
      </c>
      <c r="F5" s="142">
        <v>61.675330000000002</v>
      </c>
      <c r="G5" s="142">
        <v>61.255220000000001</v>
      </c>
      <c r="H5" s="142">
        <v>62.095440000000004</v>
      </c>
      <c r="I5" s="142">
        <v>79.935820000000007</v>
      </c>
    </row>
    <row r="6" spans="1:9" x14ac:dyDescent="0.2">
      <c r="B6" s="141" t="s">
        <v>151</v>
      </c>
      <c r="C6" s="142">
        <v>76.431430000000006</v>
      </c>
      <c r="D6" s="142">
        <v>76.340620000000001</v>
      </c>
      <c r="E6" s="142">
        <v>76.52225</v>
      </c>
      <c r="F6" s="142">
        <v>60.935389999999998</v>
      </c>
      <c r="G6" s="142">
        <v>60.513979999999997</v>
      </c>
      <c r="H6" s="142">
        <v>61.3568</v>
      </c>
      <c r="I6" s="142">
        <v>79.725570000000005</v>
      </c>
    </row>
    <row r="7" spans="1:9" x14ac:dyDescent="0.2">
      <c r="B7" s="141" t="s">
        <v>152</v>
      </c>
      <c r="C7" s="142">
        <v>72.472620000000006</v>
      </c>
      <c r="D7" s="142">
        <v>72.382509999999996</v>
      </c>
      <c r="E7" s="142">
        <v>72.562740000000005</v>
      </c>
      <c r="F7" s="142">
        <v>57.13785</v>
      </c>
      <c r="G7" s="142">
        <v>56.719659999999998</v>
      </c>
      <c r="H7" s="142">
        <v>57.556049999999999</v>
      </c>
      <c r="I7" s="142">
        <v>78.840599999999995</v>
      </c>
    </row>
    <row r="8" spans="1:9" x14ac:dyDescent="0.2">
      <c r="B8" s="141" t="s">
        <v>153</v>
      </c>
      <c r="C8" s="142">
        <v>67.492350000000002</v>
      </c>
      <c r="D8" s="142">
        <v>67.402529999999999</v>
      </c>
      <c r="E8" s="142">
        <v>67.582160000000002</v>
      </c>
      <c r="F8" s="142">
        <v>52.397939999999998</v>
      </c>
      <c r="G8" s="142">
        <v>51.985860000000002</v>
      </c>
      <c r="H8" s="142">
        <v>52.810020000000002</v>
      </c>
      <c r="I8" s="142">
        <v>77.635379999999998</v>
      </c>
    </row>
    <row r="9" spans="1:9" x14ac:dyDescent="0.2">
      <c r="B9" s="141" t="s">
        <v>154</v>
      </c>
      <c r="C9" s="142">
        <v>62.527709999999999</v>
      </c>
      <c r="D9" s="142">
        <v>62.438400000000001</v>
      </c>
      <c r="E9" s="142">
        <v>62.617019999999997</v>
      </c>
      <c r="F9" s="142">
        <v>47.718049999999998</v>
      </c>
      <c r="G9" s="142">
        <v>47.313249999999996</v>
      </c>
      <c r="H9" s="142">
        <v>48.122839999999997</v>
      </c>
      <c r="I9" s="142">
        <v>76.315039999999996</v>
      </c>
    </row>
    <row r="10" spans="1:9" x14ac:dyDescent="0.2">
      <c r="B10" s="141" t="s">
        <v>155</v>
      </c>
      <c r="C10" s="142">
        <v>57.661529999999999</v>
      </c>
      <c r="D10" s="142">
        <v>57.574019999999997</v>
      </c>
      <c r="E10" s="142">
        <v>57.749040000000001</v>
      </c>
      <c r="F10" s="142">
        <v>43.17557</v>
      </c>
      <c r="G10" s="142">
        <v>42.779069999999997</v>
      </c>
      <c r="H10" s="142">
        <v>43.57206</v>
      </c>
      <c r="I10" s="142">
        <v>74.877600000000001</v>
      </c>
    </row>
    <row r="11" spans="1:9" x14ac:dyDescent="0.2">
      <c r="B11" s="141" t="s">
        <v>156</v>
      </c>
      <c r="C11" s="142">
        <v>52.851939999999999</v>
      </c>
      <c r="D11" s="142">
        <v>52.766330000000004</v>
      </c>
      <c r="E11" s="142">
        <v>52.937559999999998</v>
      </c>
      <c r="F11" s="142">
        <v>38.75168</v>
      </c>
      <c r="G11" s="142">
        <v>38.367130000000003</v>
      </c>
      <c r="H11" s="142">
        <v>39.136229999999998</v>
      </c>
      <c r="I11" s="142">
        <v>73.321209999999994</v>
      </c>
    </row>
    <row r="12" spans="1:9" x14ac:dyDescent="0.2">
      <c r="B12" s="141" t="s">
        <v>157</v>
      </c>
      <c r="C12" s="142">
        <v>48.093699999999998</v>
      </c>
      <c r="D12" s="142">
        <v>48.010100000000001</v>
      </c>
      <c r="E12" s="142">
        <v>48.177300000000002</v>
      </c>
      <c r="F12" s="142">
        <v>34.454790000000003</v>
      </c>
      <c r="G12" s="142">
        <v>34.084119999999999</v>
      </c>
      <c r="H12" s="142">
        <v>34.82546</v>
      </c>
      <c r="I12" s="142">
        <v>71.640960000000007</v>
      </c>
    </row>
    <row r="13" spans="1:9" x14ac:dyDescent="0.2">
      <c r="B13" s="141" t="s">
        <v>158</v>
      </c>
      <c r="C13" s="142">
        <v>43.416080000000001</v>
      </c>
      <c r="D13" s="142">
        <v>43.335120000000003</v>
      </c>
      <c r="E13" s="142">
        <v>43.497039999999998</v>
      </c>
      <c r="F13" s="142">
        <v>30.31832</v>
      </c>
      <c r="G13" s="142">
        <v>29.961390000000002</v>
      </c>
      <c r="H13" s="142">
        <v>30.675249999999998</v>
      </c>
      <c r="I13" s="142">
        <v>69.832009999999997</v>
      </c>
    </row>
    <row r="14" spans="1:9" x14ac:dyDescent="0.2">
      <c r="B14" s="141" t="s">
        <v>159</v>
      </c>
      <c r="C14" s="142">
        <v>38.841410000000003</v>
      </c>
      <c r="D14" s="142">
        <v>38.76379</v>
      </c>
      <c r="E14" s="142">
        <v>38.919040000000003</v>
      </c>
      <c r="F14" s="142">
        <v>26.369969999999999</v>
      </c>
      <c r="G14" s="142">
        <v>26.025449999999999</v>
      </c>
      <c r="H14" s="142">
        <v>26.714490000000001</v>
      </c>
      <c r="I14" s="142">
        <v>67.891379999999998</v>
      </c>
    </row>
    <row r="15" spans="1:9" x14ac:dyDescent="0.2">
      <c r="B15" s="141" t="s">
        <v>160</v>
      </c>
      <c r="C15" s="142">
        <v>34.403750000000002</v>
      </c>
      <c r="D15" s="142">
        <v>34.33052</v>
      </c>
      <c r="E15" s="142">
        <v>34.476970000000001</v>
      </c>
      <c r="F15" s="142">
        <v>22.639520000000001</v>
      </c>
      <c r="G15" s="142">
        <v>22.30996</v>
      </c>
      <c r="H15" s="142">
        <v>22.969069999999999</v>
      </c>
      <c r="I15" s="142">
        <v>65.80538</v>
      </c>
    </row>
    <row r="16" spans="1:9" x14ac:dyDescent="0.2">
      <c r="B16" s="141" t="s">
        <v>161</v>
      </c>
      <c r="C16" s="142">
        <v>30.054790000000001</v>
      </c>
      <c r="D16" s="142">
        <v>29.985340000000001</v>
      </c>
      <c r="E16" s="142">
        <v>30.124230000000001</v>
      </c>
      <c r="F16" s="142">
        <v>19.10267</v>
      </c>
      <c r="G16" s="142">
        <v>18.785679999999999</v>
      </c>
      <c r="H16" s="142">
        <v>19.41967</v>
      </c>
      <c r="I16" s="142">
        <v>63.559489999999997</v>
      </c>
    </row>
    <row r="17" spans="1:9" x14ac:dyDescent="0.2">
      <c r="B17" s="141" t="s">
        <v>162</v>
      </c>
      <c r="C17" s="142">
        <v>25.756239999999998</v>
      </c>
      <c r="D17" s="142">
        <v>25.689800000000002</v>
      </c>
      <c r="E17" s="142">
        <v>25.822690000000001</v>
      </c>
      <c r="F17" s="142">
        <v>15.75095</v>
      </c>
      <c r="G17" s="142">
        <v>15.44693</v>
      </c>
      <c r="H17" s="142">
        <v>16.054970000000001</v>
      </c>
      <c r="I17" s="142">
        <v>61.153919999999999</v>
      </c>
    </row>
    <row r="18" spans="1:9" x14ac:dyDescent="0.2">
      <c r="B18" s="141" t="s">
        <v>163</v>
      </c>
      <c r="C18" s="142">
        <v>21.593900000000001</v>
      </c>
      <c r="D18" s="142">
        <v>21.530349999999999</v>
      </c>
      <c r="E18" s="142">
        <v>21.657440000000001</v>
      </c>
      <c r="F18" s="142">
        <v>12.64889</v>
      </c>
      <c r="G18" s="142">
        <v>12.35547</v>
      </c>
      <c r="H18" s="142">
        <v>12.942299999999999</v>
      </c>
      <c r="I18" s="142">
        <v>58.576219999999999</v>
      </c>
    </row>
    <row r="19" spans="1:9" x14ac:dyDescent="0.2">
      <c r="B19" s="141" t="s">
        <v>164</v>
      </c>
      <c r="C19" s="142">
        <v>17.692640000000001</v>
      </c>
      <c r="D19" s="142">
        <v>17.632459999999998</v>
      </c>
      <c r="E19" s="142">
        <v>17.75282</v>
      </c>
      <c r="F19" s="142">
        <v>9.8769799999999996</v>
      </c>
      <c r="G19" s="142">
        <v>9.5908599999999993</v>
      </c>
      <c r="H19" s="142">
        <v>10.16309</v>
      </c>
      <c r="I19" s="142">
        <v>55.825360000000003</v>
      </c>
    </row>
    <row r="20" spans="1:9" x14ac:dyDescent="0.2">
      <c r="B20" s="141" t="s">
        <v>165</v>
      </c>
      <c r="C20" s="142">
        <v>14.088179999999999</v>
      </c>
      <c r="D20" s="142">
        <v>14.031140000000001</v>
      </c>
      <c r="E20" s="142">
        <v>14.145210000000001</v>
      </c>
      <c r="F20" s="142">
        <v>7.4386700000000001</v>
      </c>
      <c r="G20" s="142">
        <v>7.1526199999999998</v>
      </c>
      <c r="H20" s="142">
        <v>7.7247300000000001</v>
      </c>
      <c r="I20" s="142">
        <v>52.800789999999999</v>
      </c>
    </row>
    <row r="21" spans="1:9" x14ac:dyDescent="0.2">
      <c r="B21" s="141" t="s">
        <v>166</v>
      </c>
      <c r="C21" s="142">
        <v>10.77413</v>
      </c>
      <c r="D21" s="142">
        <v>10.718769999999999</v>
      </c>
      <c r="E21" s="142">
        <v>10.82949</v>
      </c>
      <c r="F21" s="142">
        <v>5.3292400000000004</v>
      </c>
      <c r="G21" s="142">
        <v>5.0304000000000002</v>
      </c>
      <c r="H21" s="142">
        <v>5.6280900000000003</v>
      </c>
      <c r="I21" s="142">
        <v>49.463299999999997</v>
      </c>
    </row>
    <row r="22" spans="1:9" x14ac:dyDescent="0.2">
      <c r="B22" s="141" t="s">
        <v>167</v>
      </c>
      <c r="C22" s="142">
        <v>8.0215899999999998</v>
      </c>
      <c r="D22" s="142">
        <v>7.96732</v>
      </c>
      <c r="E22" s="142">
        <v>8.0758500000000009</v>
      </c>
      <c r="F22" s="142">
        <v>3.6720100000000002</v>
      </c>
      <c r="G22" s="142">
        <v>3.38131</v>
      </c>
      <c r="H22" s="142">
        <v>3.9626999999999999</v>
      </c>
      <c r="I22" s="142">
        <v>45.776589999999999</v>
      </c>
    </row>
    <row r="23" spans="1:9" x14ac:dyDescent="0.2">
      <c r="B23" s="141" t="s">
        <v>168</v>
      </c>
      <c r="C23" s="142">
        <v>5.7938400000000003</v>
      </c>
      <c r="D23" s="142">
        <v>5.7347599999999996</v>
      </c>
      <c r="E23" s="142">
        <v>5.8529200000000001</v>
      </c>
      <c r="F23" s="142">
        <v>2.4149600000000002</v>
      </c>
      <c r="G23" s="142">
        <v>2.1711200000000002</v>
      </c>
      <c r="H23" s="142">
        <v>2.6587999999999998</v>
      </c>
      <c r="I23" s="142">
        <v>41.681510000000003</v>
      </c>
    </row>
    <row r="24" spans="1:9" x14ac:dyDescent="0.2">
      <c r="A24" s="143"/>
      <c r="B24" s="144" t="s">
        <v>169</v>
      </c>
      <c r="C24" s="145">
        <v>4.1507100000000001</v>
      </c>
      <c r="D24" s="145">
        <v>4.0661500000000004</v>
      </c>
      <c r="E24" s="145">
        <v>4.2352699999999999</v>
      </c>
      <c r="F24" s="145">
        <v>1.5365500000000001</v>
      </c>
      <c r="G24" s="145">
        <v>1.30443</v>
      </c>
      <c r="H24" s="145">
        <v>1.76867</v>
      </c>
      <c r="I24" s="145">
        <v>37.018970000000003</v>
      </c>
    </row>
    <row r="25" spans="1:9" x14ac:dyDescent="0.2">
      <c r="A25" s="80" t="s">
        <v>4</v>
      </c>
      <c r="B25" s="141"/>
      <c r="C25" s="142"/>
      <c r="D25" s="142"/>
      <c r="E25" s="142"/>
      <c r="F25" s="142"/>
      <c r="G25" s="142"/>
      <c r="H25" s="142"/>
      <c r="I25" s="142"/>
    </row>
    <row r="26" spans="1:9" x14ac:dyDescent="0.2">
      <c r="A26" s="80"/>
      <c r="B26" s="141" t="s">
        <v>181</v>
      </c>
      <c r="C26" s="142">
        <v>81.138390000000001</v>
      </c>
      <c r="D26" s="142">
        <v>81.051150000000007</v>
      </c>
      <c r="E26" s="142">
        <v>81.225620000000006</v>
      </c>
      <c r="F26" s="142">
        <v>61.939689999999999</v>
      </c>
      <c r="G26" s="142">
        <v>61.474379999999996</v>
      </c>
      <c r="H26" s="142">
        <v>62.404989999999998</v>
      </c>
      <c r="I26" s="142">
        <v>76.338329999999999</v>
      </c>
    </row>
    <row r="27" spans="1:9" x14ac:dyDescent="0.2">
      <c r="B27" s="141" t="s">
        <v>151</v>
      </c>
      <c r="C27" s="142">
        <v>80.368719999999996</v>
      </c>
      <c r="D27" s="142">
        <v>80.286829999999995</v>
      </c>
      <c r="E27" s="142">
        <v>80.450620000000001</v>
      </c>
      <c r="F27" s="142">
        <v>61.19614</v>
      </c>
      <c r="G27" s="142">
        <v>60.729909999999997</v>
      </c>
      <c r="H27" s="142">
        <v>61.66236</v>
      </c>
      <c r="I27" s="142">
        <v>76.144229999999993</v>
      </c>
    </row>
    <row r="28" spans="1:9" x14ac:dyDescent="0.2">
      <c r="B28" s="141" t="s">
        <v>152</v>
      </c>
      <c r="C28" s="142">
        <v>76.40804</v>
      </c>
      <c r="D28" s="142">
        <v>76.326989999999995</v>
      </c>
      <c r="E28" s="142">
        <v>76.489090000000004</v>
      </c>
      <c r="F28" s="142">
        <v>57.557479999999998</v>
      </c>
      <c r="G28" s="142">
        <v>57.097630000000002</v>
      </c>
      <c r="H28" s="142">
        <v>58.017330000000001</v>
      </c>
      <c r="I28" s="142">
        <v>75.329089999999994</v>
      </c>
    </row>
    <row r="29" spans="1:9" x14ac:dyDescent="0.2">
      <c r="B29" s="141" t="s">
        <v>153</v>
      </c>
      <c r="C29" s="142">
        <v>71.433179999999993</v>
      </c>
      <c r="D29" s="142">
        <v>71.352599999999995</v>
      </c>
      <c r="E29" s="142">
        <v>71.513750000000002</v>
      </c>
      <c r="F29" s="142">
        <v>53.011270000000003</v>
      </c>
      <c r="G29" s="142">
        <v>52.562249999999999</v>
      </c>
      <c r="H29" s="142">
        <v>53.460299999999997</v>
      </c>
      <c r="I29" s="142">
        <v>74.210989999999995</v>
      </c>
    </row>
    <row r="30" spans="1:9" x14ac:dyDescent="0.2">
      <c r="B30" s="141" t="s">
        <v>154</v>
      </c>
      <c r="C30" s="142">
        <v>66.471630000000005</v>
      </c>
      <c r="D30" s="142">
        <v>66.391769999999994</v>
      </c>
      <c r="E30" s="142">
        <v>66.551500000000004</v>
      </c>
      <c r="F30" s="142">
        <v>48.508629999999997</v>
      </c>
      <c r="G30" s="142">
        <v>48.07141</v>
      </c>
      <c r="H30" s="142">
        <v>48.94585</v>
      </c>
      <c r="I30" s="142">
        <v>72.976439999999997</v>
      </c>
    </row>
    <row r="31" spans="1:9" x14ac:dyDescent="0.2">
      <c r="B31" s="141" t="s">
        <v>155</v>
      </c>
      <c r="C31" s="142">
        <v>61.544249999999998</v>
      </c>
      <c r="D31" s="142">
        <v>61.46564</v>
      </c>
      <c r="E31" s="142">
        <v>61.622860000000003</v>
      </c>
      <c r="F31" s="142">
        <v>44.1036</v>
      </c>
      <c r="G31" s="142">
        <v>43.680010000000003</v>
      </c>
      <c r="H31" s="142">
        <v>44.527189999999997</v>
      </c>
      <c r="I31" s="142">
        <v>71.661609999999996</v>
      </c>
    </row>
    <row r="32" spans="1:9" x14ac:dyDescent="0.2">
      <c r="B32" s="141" t="s">
        <v>156</v>
      </c>
      <c r="C32" s="142">
        <v>56.629109999999997</v>
      </c>
      <c r="D32" s="142">
        <v>56.551569999999998</v>
      </c>
      <c r="E32" s="142">
        <v>56.706650000000003</v>
      </c>
      <c r="F32" s="142">
        <v>39.783670000000001</v>
      </c>
      <c r="G32" s="142">
        <v>39.37435</v>
      </c>
      <c r="H32" s="142">
        <v>40.192990000000002</v>
      </c>
      <c r="I32" s="142">
        <v>70.253039999999999</v>
      </c>
    </row>
    <row r="33" spans="1:9" x14ac:dyDescent="0.2">
      <c r="B33" s="141" t="s">
        <v>157</v>
      </c>
      <c r="C33" s="142">
        <v>51.729970000000002</v>
      </c>
      <c r="D33" s="142">
        <v>51.653469999999999</v>
      </c>
      <c r="E33" s="142">
        <v>51.806469999999997</v>
      </c>
      <c r="F33" s="142">
        <v>35.549689999999998</v>
      </c>
      <c r="G33" s="142">
        <v>35.154139999999998</v>
      </c>
      <c r="H33" s="142">
        <v>35.945239999999998</v>
      </c>
      <c r="I33" s="142">
        <v>68.721649999999997</v>
      </c>
    </row>
    <row r="34" spans="1:9" x14ac:dyDescent="0.2">
      <c r="B34" s="141" t="s">
        <v>158</v>
      </c>
      <c r="C34" s="142">
        <v>46.878579999999999</v>
      </c>
      <c r="D34" s="142">
        <v>46.803539999999998</v>
      </c>
      <c r="E34" s="142">
        <v>46.953620000000001</v>
      </c>
      <c r="F34" s="142">
        <v>31.432860000000002</v>
      </c>
      <c r="G34" s="142">
        <v>31.05246</v>
      </c>
      <c r="H34" s="142">
        <v>31.81325</v>
      </c>
      <c r="I34" s="142">
        <v>67.051649999999995</v>
      </c>
    </row>
    <row r="35" spans="1:9" x14ac:dyDescent="0.2">
      <c r="B35" s="141" t="s">
        <v>159</v>
      </c>
      <c r="C35" s="142">
        <v>42.143140000000002</v>
      </c>
      <c r="D35" s="142">
        <v>42.070549999999997</v>
      </c>
      <c r="E35" s="142">
        <v>42.215730000000001</v>
      </c>
      <c r="F35" s="142">
        <v>27.502210000000002</v>
      </c>
      <c r="G35" s="142">
        <v>27.135079999999999</v>
      </c>
      <c r="H35" s="142">
        <v>27.869350000000001</v>
      </c>
      <c r="I35" s="142">
        <v>65.259039999999999</v>
      </c>
    </row>
    <row r="36" spans="1:9" x14ac:dyDescent="0.2">
      <c r="B36" s="141" t="s">
        <v>160</v>
      </c>
      <c r="C36" s="142">
        <v>37.480620000000002</v>
      </c>
      <c r="D36" s="142">
        <v>37.411140000000003</v>
      </c>
      <c r="E36" s="142">
        <v>37.550109999999997</v>
      </c>
      <c r="F36" s="142">
        <v>23.737110000000001</v>
      </c>
      <c r="G36" s="142">
        <v>23.386119999999998</v>
      </c>
      <c r="H36" s="142">
        <v>24.088100000000001</v>
      </c>
      <c r="I36" s="142">
        <v>63.331690000000002</v>
      </c>
    </row>
    <row r="37" spans="1:9" x14ac:dyDescent="0.2">
      <c r="B37" s="141" t="s">
        <v>161</v>
      </c>
      <c r="C37" s="142">
        <v>32.863280000000003</v>
      </c>
      <c r="D37" s="142">
        <v>32.796320000000001</v>
      </c>
      <c r="E37" s="142">
        <v>32.930250000000001</v>
      </c>
      <c r="F37" s="142">
        <v>20.128</v>
      </c>
      <c r="G37" s="142">
        <v>19.788609999999998</v>
      </c>
      <c r="H37" s="142">
        <v>20.467390000000002</v>
      </c>
      <c r="I37" s="142">
        <v>61.247689999999999</v>
      </c>
    </row>
    <row r="38" spans="1:9" x14ac:dyDescent="0.2">
      <c r="B38" s="141" t="s">
        <v>162</v>
      </c>
      <c r="C38" s="142">
        <v>28.368790000000001</v>
      </c>
      <c r="D38" s="142">
        <v>28.304349999999999</v>
      </c>
      <c r="E38" s="142">
        <v>28.433219999999999</v>
      </c>
      <c r="F38" s="142">
        <v>16.747769999999999</v>
      </c>
      <c r="G38" s="142">
        <v>16.419560000000001</v>
      </c>
      <c r="H38" s="142">
        <v>17.075970000000002</v>
      </c>
      <c r="I38" s="142">
        <v>59.035899999999998</v>
      </c>
    </row>
    <row r="39" spans="1:9" x14ac:dyDescent="0.2">
      <c r="B39" s="141" t="s">
        <v>163</v>
      </c>
      <c r="C39" s="142">
        <v>24.009170000000001</v>
      </c>
      <c r="D39" s="142">
        <v>23.947489999999998</v>
      </c>
      <c r="E39" s="142">
        <v>24.07086</v>
      </c>
      <c r="F39" s="142">
        <v>13.604419999999999</v>
      </c>
      <c r="G39" s="142">
        <v>13.287229999999999</v>
      </c>
      <c r="H39" s="142">
        <v>13.921620000000001</v>
      </c>
      <c r="I39" s="142">
        <v>56.663429999999998</v>
      </c>
    </row>
    <row r="40" spans="1:9" x14ac:dyDescent="0.2">
      <c r="B40" s="141" t="s">
        <v>164</v>
      </c>
      <c r="C40" s="142">
        <v>19.850770000000001</v>
      </c>
      <c r="D40" s="142">
        <v>19.792459999999998</v>
      </c>
      <c r="E40" s="142">
        <v>19.909089999999999</v>
      </c>
      <c r="F40" s="142">
        <v>10.689730000000001</v>
      </c>
      <c r="G40" s="142">
        <v>10.382400000000001</v>
      </c>
      <c r="H40" s="142">
        <v>10.99705</v>
      </c>
      <c r="I40" s="142">
        <v>53.850459999999998</v>
      </c>
    </row>
    <row r="41" spans="1:9" x14ac:dyDescent="0.2">
      <c r="B41" s="141" t="s">
        <v>165</v>
      </c>
      <c r="C41" s="142">
        <v>15.93014</v>
      </c>
      <c r="D41" s="142">
        <v>15.87542</v>
      </c>
      <c r="E41" s="142">
        <v>15.984870000000001</v>
      </c>
      <c r="F41" s="142">
        <v>8.0672999999999995</v>
      </c>
      <c r="G41" s="142">
        <v>7.76356</v>
      </c>
      <c r="H41" s="142">
        <v>8.3710299999999993</v>
      </c>
      <c r="I41" s="142">
        <v>50.641739999999999</v>
      </c>
    </row>
    <row r="42" spans="1:9" x14ac:dyDescent="0.2">
      <c r="B42" s="141" t="s">
        <v>166</v>
      </c>
      <c r="C42" s="142">
        <v>12.28426</v>
      </c>
      <c r="D42" s="142">
        <v>12.232480000000001</v>
      </c>
      <c r="E42" s="142">
        <v>12.33605</v>
      </c>
      <c r="F42" s="142">
        <v>5.7911900000000003</v>
      </c>
      <c r="G42" s="142">
        <v>5.4845499999999996</v>
      </c>
      <c r="H42" s="142">
        <v>6.0978199999999996</v>
      </c>
      <c r="I42" s="142">
        <v>47.143169999999998</v>
      </c>
    </row>
    <row r="43" spans="1:9" x14ac:dyDescent="0.2">
      <c r="B43" s="141" t="s">
        <v>167</v>
      </c>
      <c r="C43" s="142">
        <v>9.1319499999999998</v>
      </c>
      <c r="D43" s="142">
        <v>9.08324</v>
      </c>
      <c r="E43" s="142">
        <v>9.1806599999999996</v>
      </c>
      <c r="F43" s="142">
        <v>3.9787300000000001</v>
      </c>
      <c r="G43" s="142">
        <v>3.6955</v>
      </c>
      <c r="H43" s="142">
        <v>4.2619600000000002</v>
      </c>
      <c r="I43" s="142">
        <v>43.569339999999997</v>
      </c>
    </row>
    <row r="44" spans="1:9" x14ac:dyDescent="0.2">
      <c r="B44" s="141" t="s">
        <v>168</v>
      </c>
      <c r="C44" s="142">
        <v>6.4688800000000004</v>
      </c>
      <c r="D44" s="142">
        <v>6.4197600000000001</v>
      </c>
      <c r="E44" s="142">
        <v>6.5179900000000002</v>
      </c>
      <c r="F44" s="142">
        <v>2.60019</v>
      </c>
      <c r="G44" s="142">
        <v>2.36429</v>
      </c>
      <c r="H44" s="142">
        <v>2.8361000000000001</v>
      </c>
      <c r="I44" s="142">
        <v>40.195369999999997</v>
      </c>
    </row>
    <row r="45" spans="1:9" x14ac:dyDescent="0.2">
      <c r="B45" s="141" t="s">
        <v>169</v>
      </c>
      <c r="C45" s="142">
        <v>4.4597100000000003</v>
      </c>
      <c r="D45" s="142">
        <v>4.3978000000000002</v>
      </c>
      <c r="E45" s="142">
        <v>4.52163</v>
      </c>
      <c r="F45" s="142">
        <v>1.6672800000000001</v>
      </c>
      <c r="G45" s="142">
        <v>1.4455199999999999</v>
      </c>
      <c r="H45" s="142">
        <v>1.8890499999999999</v>
      </c>
      <c r="I45" s="142">
        <v>37.385390000000001</v>
      </c>
    </row>
    <row r="48" spans="1:9" x14ac:dyDescent="0.2">
      <c r="A48" s="88" t="s">
        <v>14</v>
      </c>
      <c r="B48" s="81"/>
    </row>
    <row r="49" spans="1:9" x14ac:dyDescent="0.2">
      <c r="A49" s="166" t="s">
        <v>17</v>
      </c>
      <c r="B49" s="166"/>
      <c r="C49" s="166"/>
      <c r="D49" s="166"/>
      <c r="E49" s="166"/>
      <c r="F49" s="166"/>
      <c r="G49" s="166"/>
      <c r="H49" s="166"/>
      <c r="I49" s="166"/>
    </row>
    <row r="50" spans="1:9" x14ac:dyDescent="0.2">
      <c r="A50" s="81"/>
      <c r="B50" s="81"/>
    </row>
    <row r="51" spans="1:9" x14ac:dyDescent="0.2">
      <c r="A51" s="160" t="s">
        <v>205</v>
      </c>
      <c r="B51" s="160"/>
    </row>
  </sheetData>
  <mergeCells count="12">
    <mergeCell ref="A51:B51"/>
    <mergeCell ref="A1:F1"/>
    <mergeCell ref="I3:I4"/>
    <mergeCell ref="H3:H4"/>
    <mergeCell ref="G3:G4"/>
    <mergeCell ref="F3:F4"/>
    <mergeCell ref="E3:E4"/>
    <mergeCell ref="D3:D4"/>
    <mergeCell ref="C3:C4"/>
    <mergeCell ref="A49:I49"/>
    <mergeCell ref="A3:A4"/>
    <mergeCell ref="B3:B4"/>
  </mergeCells>
  <hyperlinks>
    <hyperlink ref="I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topLeftCell="I34" workbookViewId="0">
      <selection activeCell="G23" sqref="G23"/>
    </sheetView>
  </sheetViews>
  <sheetFormatPr defaultRowHeight="15" x14ac:dyDescent="0.25"/>
  <cols>
    <col min="1" max="2" width="12.85546875" customWidth="1"/>
    <col min="7" max="7" width="13.42578125" customWidth="1"/>
    <col min="8" max="8" width="14.5703125" customWidth="1"/>
    <col min="9" max="9" width="15.5703125" customWidth="1"/>
  </cols>
  <sheetData>
    <row r="1" spans="1:8" x14ac:dyDescent="0.25">
      <c r="A1" t="s">
        <v>176</v>
      </c>
    </row>
    <row r="2" spans="1:8" x14ac:dyDescent="0.25">
      <c r="A2" s="1" t="s">
        <v>198</v>
      </c>
      <c r="B2" s="1" t="s">
        <v>217</v>
      </c>
      <c r="C2" s="1" t="s">
        <v>201</v>
      </c>
      <c r="D2" s="1" t="s">
        <v>202</v>
      </c>
      <c r="E2" s="1" t="s">
        <v>26</v>
      </c>
      <c r="F2" s="1" t="s">
        <v>218</v>
      </c>
      <c r="G2" s="1" t="s">
        <v>221</v>
      </c>
      <c r="H2" s="1" t="s">
        <v>222</v>
      </c>
    </row>
    <row r="3" spans="1:8" x14ac:dyDescent="0.25">
      <c r="A3" s="13" t="s">
        <v>72</v>
      </c>
      <c r="B3">
        <v>75.051676999999998</v>
      </c>
      <c r="C3">
        <v>71.370671000000002</v>
      </c>
      <c r="D3">
        <v>78.732684000000006</v>
      </c>
      <c r="E3" s="29">
        <v>61.939689999999999</v>
      </c>
      <c r="F3">
        <f t="shared" ref="F3:F34" si="0">D3-C3</f>
        <v>7.3620130000000046</v>
      </c>
      <c r="G3">
        <v>3.6810059999999964</v>
      </c>
      <c r="H3">
        <v>3.6810070000000081</v>
      </c>
    </row>
    <row r="4" spans="1:8" x14ac:dyDescent="0.25">
      <c r="A4" s="13" t="s">
        <v>86</v>
      </c>
      <c r="B4">
        <v>69.580572000000004</v>
      </c>
      <c r="C4">
        <v>66.764274999999998</v>
      </c>
      <c r="D4">
        <v>72.396870000000007</v>
      </c>
      <c r="E4" s="29">
        <v>61.939689999999999</v>
      </c>
      <c r="F4">
        <f t="shared" si="0"/>
        <v>5.6325950000000091</v>
      </c>
      <c r="G4">
        <v>2.8162970000000058</v>
      </c>
      <c r="H4">
        <v>2.8162980000000033</v>
      </c>
    </row>
    <row r="5" spans="1:8" x14ac:dyDescent="0.25">
      <c r="A5" s="20" t="s">
        <v>90</v>
      </c>
      <c r="B5">
        <v>67.185803000000007</v>
      </c>
      <c r="C5">
        <v>65.041900999999996</v>
      </c>
      <c r="D5">
        <v>69.329706000000002</v>
      </c>
      <c r="E5" s="29">
        <v>61.939689999999999</v>
      </c>
      <c r="F5">
        <f t="shared" si="0"/>
        <v>4.2878050000000059</v>
      </c>
      <c r="G5">
        <v>2.1439020000000113</v>
      </c>
      <c r="H5">
        <v>2.1439029999999946</v>
      </c>
    </row>
    <row r="6" spans="1:8" x14ac:dyDescent="0.25">
      <c r="A6" s="13" t="s">
        <v>88</v>
      </c>
      <c r="B6">
        <v>66.526213999999996</v>
      </c>
      <c r="C6">
        <v>64.683233000000001</v>
      </c>
      <c r="D6">
        <v>68.369195000000005</v>
      </c>
      <c r="E6" s="29">
        <v>61.939689999999999</v>
      </c>
      <c r="F6">
        <f t="shared" si="0"/>
        <v>3.6859620000000035</v>
      </c>
      <c r="G6">
        <v>1.8429809999999947</v>
      </c>
      <c r="H6">
        <v>1.8429810000000089</v>
      </c>
    </row>
    <row r="7" spans="1:8" x14ac:dyDescent="0.25">
      <c r="A7" s="13" t="s">
        <v>76</v>
      </c>
      <c r="B7">
        <v>65.955976000000007</v>
      </c>
      <c r="C7">
        <v>63.733964</v>
      </c>
      <c r="D7">
        <v>68.177987000000002</v>
      </c>
      <c r="E7" s="29">
        <v>61.939689999999999</v>
      </c>
      <c r="F7">
        <f t="shared" si="0"/>
        <v>4.4440230000000014</v>
      </c>
      <c r="G7">
        <v>2.2220120000000065</v>
      </c>
      <c r="H7">
        <v>2.2220109999999949</v>
      </c>
    </row>
    <row r="8" spans="1:8" x14ac:dyDescent="0.25">
      <c r="A8" s="13" t="s">
        <v>74</v>
      </c>
      <c r="B8">
        <v>64.992633999999995</v>
      </c>
      <c r="C8">
        <v>62.936193000000003</v>
      </c>
      <c r="D8">
        <v>67.049075000000002</v>
      </c>
      <c r="E8" s="29">
        <v>61.939689999999999</v>
      </c>
      <c r="F8">
        <f t="shared" si="0"/>
        <v>4.112881999999999</v>
      </c>
      <c r="G8">
        <v>2.0564409999999924</v>
      </c>
      <c r="H8">
        <v>2.0564410000000066</v>
      </c>
    </row>
    <row r="9" spans="1:8" x14ac:dyDescent="0.25">
      <c r="A9" s="13" t="s">
        <v>78</v>
      </c>
      <c r="B9">
        <v>64.895292999999995</v>
      </c>
      <c r="C9">
        <v>62.969935</v>
      </c>
      <c r="D9">
        <v>66.820650999999998</v>
      </c>
      <c r="E9" s="29">
        <v>61.939689999999999</v>
      </c>
      <c r="F9">
        <f t="shared" si="0"/>
        <v>3.8507159999999985</v>
      </c>
      <c r="G9">
        <v>1.9253579999999957</v>
      </c>
      <c r="H9">
        <v>1.9253580000000028</v>
      </c>
    </row>
    <row r="10" spans="1:8" x14ac:dyDescent="0.25">
      <c r="A10" s="13" t="s">
        <v>80</v>
      </c>
      <c r="B10">
        <v>64.609989999999996</v>
      </c>
      <c r="C10">
        <v>62.471898000000003</v>
      </c>
      <c r="D10">
        <v>66.748082999999994</v>
      </c>
      <c r="E10" s="29">
        <v>61.939689999999999</v>
      </c>
      <c r="F10">
        <f t="shared" si="0"/>
        <v>4.276184999999991</v>
      </c>
      <c r="G10">
        <v>2.1380919999999932</v>
      </c>
      <c r="H10">
        <v>2.1380929999999978</v>
      </c>
    </row>
    <row r="11" spans="1:8" x14ac:dyDescent="0.25">
      <c r="A11" s="13" t="s">
        <v>66</v>
      </c>
      <c r="B11">
        <v>64.361958000000001</v>
      </c>
      <c r="C11">
        <v>61.601111000000003</v>
      </c>
      <c r="D11">
        <v>67.122805999999997</v>
      </c>
      <c r="E11" s="29">
        <v>61.939689999999999</v>
      </c>
      <c r="F11">
        <f t="shared" si="0"/>
        <v>5.521694999999994</v>
      </c>
      <c r="G11">
        <v>2.7608469999999983</v>
      </c>
      <c r="H11">
        <v>2.7608479999999957</v>
      </c>
    </row>
    <row r="12" spans="1:8" x14ac:dyDescent="0.25">
      <c r="A12" s="13" t="s">
        <v>60</v>
      </c>
      <c r="B12">
        <v>63.967241999999999</v>
      </c>
      <c r="C12">
        <v>61.642403999999999</v>
      </c>
      <c r="D12">
        <v>66.292080999999996</v>
      </c>
      <c r="E12" s="29">
        <v>61.939689999999999</v>
      </c>
      <c r="F12">
        <f t="shared" si="0"/>
        <v>4.649676999999997</v>
      </c>
      <c r="G12">
        <v>2.3248379999999997</v>
      </c>
      <c r="H12">
        <v>2.3248389999999972</v>
      </c>
    </row>
    <row r="13" spans="1:8" x14ac:dyDescent="0.25">
      <c r="A13" s="13" t="s">
        <v>68</v>
      </c>
      <c r="B13">
        <v>63.81315</v>
      </c>
      <c r="C13">
        <v>61.680987000000002</v>
      </c>
      <c r="D13">
        <v>65.945312999999999</v>
      </c>
      <c r="E13" s="29">
        <v>61.939689999999999</v>
      </c>
      <c r="F13">
        <f t="shared" si="0"/>
        <v>4.264325999999997</v>
      </c>
      <c r="G13">
        <v>2.1321629999999985</v>
      </c>
      <c r="H13">
        <v>2.1321629999999985</v>
      </c>
    </row>
    <row r="14" spans="1:8" x14ac:dyDescent="0.25">
      <c r="A14" s="13" t="s">
        <v>84</v>
      </c>
      <c r="B14">
        <v>63.662284</v>
      </c>
      <c r="C14">
        <v>61.485447999999998</v>
      </c>
      <c r="D14">
        <v>65.839119999999994</v>
      </c>
      <c r="E14" s="29">
        <v>61.939689999999999</v>
      </c>
      <c r="F14">
        <f t="shared" si="0"/>
        <v>4.353671999999996</v>
      </c>
      <c r="G14">
        <v>2.1768360000000015</v>
      </c>
      <c r="H14">
        <v>2.1768359999999944</v>
      </c>
    </row>
    <row r="15" spans="1:8" x14ac:dyDescent="0.25">
      <c r="A15" s="13" t="s">
        <v>64</v>
      </c>
      <c r="B15">
        <v>63.431088000000003</v>
      </c>
      <c r="C15">
        <v>61.415284</v>
      </c>
      <c r="D15">
        <v>65.446892000000005</v>
      </c>
      <c r="E15" s="29">
        <v>61.939689999999999</v>
      </c>
      <c r="F15">
        <f t="shared" si="0"/>
        <v>4.0316080000000056</v>
      </c>
      <c r="G15">
        <v>2.0158040000000028</v>
      </c>
      <c r="H15">
        <v>2.0158040000000028</v>
      </c>
    </row>
    <row r="16" spans="1:8" x14ac:dyDescent="0.25">
      <c r="A16" s="13" t="s">
        <v>62</v>
      </c>
      <c r="B16">
        <v>63.278036</v>
      </c>
      <c r="C16">
        <v>61.051519999999996</v>
      </c>
      <c r="D16">
        <v>65.504551000000006</v>
      </c>
      <c r="E16" s="29">
        <v>61.939689999999999</v>
      </c>
      <c r="F16">
        <f t="shared" si="0"/>
        <v>4.45303100000001</v>
      </c>
      <c r="G16">
        <v>2.2265160000000037</v>
      </c>
      <c r="H16">
        <v>2.2265150000000062</v>
      </c>
    </row>
    <row r="17" spans="1:12" x14ac:dyDescent="0.25">
      <c r="A17" s="13" t="s">
        <v>70</v>
      </c>
      <c r="B17">
        <v>63.086494999999999</v>
      </c>
      <c r="C17">
        <v>60.983060000000002</v>
      </c>
      <c r="D17">
        <v>65.189930000000004</v>
      </c>
      <c r="E17" s="29">
        <v>61.939689999999999</v>
      </c>
      <c r="F17">
        <f t="shared" si="0"/>
        <v>4.2068700000000021</v>
      </c>
      <c r="G17">
        <v>2.1034349999999975</v>
      </c>
      <c r="H17">
        <v>2.1034350000000046</v>
      </c>
    </row>
    <row r="18" spans="1:12" x14ac:dyDescent="0.25">
      <c r="A18" s="13" t="s">
        <v>50</v>
      </c>
      <c r="B18">
        <v>62.983629999999998</v>
      </c>
      <c r="C18">
        <v>61.024155999999998</v>
      </c>
      <c r="D18">
        <v>64.943105000000003</v>
      </c>
      <c r="E18" s="29">
        <v>61.939689999999999</v>
      </c>
      <c r="F18">
        <f t="shared" si="0"/>
        <v>3.9189490000000049</v>
      </c>
      <c r="G18">
        <v>1.9594740000000002</v>
      </c>
      <c r="H18">
        <v>1.9594750000000047</v>
      </c>
    </row>
    <row r="19" spans="1:12" x14ac:dyDescent="0.25">
      <c r="A19" s="13" t="s">
        <v>56</v>
      </c>
      <c r="B19">
        <v>62.530844000000002</v>
      </c>
      <c r="C19">
        <v>60.321764000000002</v>
      </c>
      <c r="D19">
        <v>64.739924999999999</v>
      </c>
      <c r="E19" s="29">
        <v>61.939689999999999</v>
      </c>
      <c r="F19">
        <f t="shared" si="0"/>
        <v>4.4181609999999978</v>
      </c>
      <c r="G19" s="153">
        <v>2.2090800000000002</v>
      </c>
      <c r="H19" s="153">
        <v>2.2090809999999976</v>
      </c>
      <c r="I19" s="1"/>
      <c r="J19" s="1"/>
      <c r="K19" s="1"/>
      <c r="L19" s="1"/>
    </row>
    <row r="20" spans="1:12" x14ac:dyDescent="0.25">
      <c r="A20" s="13" t="s">
        <v>54</v>
      </c>
      <c r="B20">
        <v>62.51605</v>
      </c>
      <c r="C20">
        <v>60.048721</v>
      </c>
      <c r="D20">
        <v>64.983379999999997</v>
      </c>
      <c r="E20" s="29">
        <v>61.939689999999999</v>
      </c>
      <c r="F20">
        <f t="shared" si="0"/>
        <v>4.9346589999999964</v>
      </c>
      <c r="G20" s="41">
        <v>2.4673289999999994</v>
      </c>
      <c r="H20">
        <v>2.4673299999999969</v>
      </c>
    </row>
    <row r="21" spans="1:12" x14ac:dyDescent="0.25">
      <c r="A21" s="13" t="s">
        <v>44</v>
      </c>
      <c r="B21">
        <v>62.411057</v>
      </c>
      <c r="C21">
        <v>59.352566000000003</v>
      </c>
      <c r="D21">
        <v>65.469547000000006</v>
      </c>
      <c r="E21" s="29">
        <v>61.939689999999999</v>
      </c>
      <c r="F21">
        <f t="shared" si="0"/>
        <v>6.1169810000000027</v>
      </c>
      <c r="G21" s="58">
        <v>3.0584909999999965</v>
      </c>
      <c r="H21">
        <v>3.0584900000000061</v>
      </c>
    </row>
    <row r="22" spans="1:12" x14ac:dyDescent="0.25">
      <c r="A22" s="13" t="s">
        <v>46</v>
      </c>
      <c r="B22">
        <v>62.257595999999999</v>
      </c>
      <c r="C22">
        <v>60.154097999999998</v>
      </c>
      <c r="D22">
        <v>64.361093999999994</v>
      </c>
      <c r="E22" s="29">
        <v>61.939689999999999</v>
      </c>
      <c r="F22">
        <f t="shared" si="0"/>
        <v>4.2069959999999966</v>
      </c>
      <c r="G22" s="41">
        <v>2.1034980000000019</v>
      </c>
      <c r="H22">
        <v>2.1034979999999948</v>
      </c>
    </row>
    <row r="23" spans="1:12" x14ac:dyDescent="0.25">
      <c r="A23" s="13" t="s">
        <v>82</v>
      </c>
      <c r="B23">
        <v>61.871771000000003</v>
      </c>
      <c r="C23">
        <v>55.714143999999997</v>
      </c>
      <c r="D23">
        <v>68.029398</v>
      </c>
      <c r="E23" s="29">
        <v>61.939689999999999</v>
      </c>
      <c r="F23">
        <f t="shared" si="0"/>
        <v>12.315254000000003</v>
      </c>
      <c r="G23" s="41">
        <v>6.1576270000000051</v>
      </c>
      <c r="H23">
        <v>6.157626999999998</v>
      </c>
    </row>
    <row r="24" spans="1:12" x14ac:dyDescent="0.25">
      <c r="A24" s="13" t="s">
        <v>58</v>
      </c>
      <c r="B24">
        <v>61.383212</v>
      </c>
      <c r="C24">
        <v>58.981931000000003</v>
      </c>
      <c r="D24">
        <v>63.784492</v>
      </c>
      <c r="E24" s="29">
        <v>61.939689999999999</v>
      </c>
      <c r="F24">
        <f t="shared" si="0"/>
        <v>4.8025609999999972</v>
      </c>
      <c r="G24" s="41">
        <v>2.4012809999999973</v>
      </c>
      <c r="H24">
        <v>2.4012799999999999</v>
      </c>
    </row>
    <row r="25" spans="1:12" x14ac:dyDescent="0.25">
      <c r="A25" s="13" t="s">
        <v>52</v>
      </c>
      <c r="B25">
        <v>61.265106000000003</v>
      </c>
      <c r="C25">
        <v>59.067214</v>
      </c>
      <c r="D25">
        <v>63.462999000000003</v>
      </c>
      <c r="E25" s="29">
        <v>61.939689999999999</v>
      </c>
      <c r="F25">
        <f t="shared" si="0"/>
        <v>4.3957850000000036</v>
      </c>
      <c r="G25" s="41">
        <v>2.1978920000000031</v>
      </c>
      <c r="H25">
        <v>2.1978930000000005</v>
      </c>
    </row>
    <row r="26" spans="1:12" x14ac:dyDescent="0.25">
      <c r="A26" s="13" t="s">
        <v>32</v>
      </c>
      <c r="B26">
        <v>60.553083000000001</v>
      </c>
      <c r="C26">
        <v>58.814247999999999</v>
      </c>
      <c r="D26">
        <v>62.291918000000003</v>
      </c>
      <c r="E26" s="29">
        <v>61.939689999999999</v>
      </c>
      <c r="F26">
        <f t="shared" si="0"/>
        <v>3.4776700000000034</v>
      </c>
      <c r="G26" s="41">
        <v>1.7388350000000017</v>
      </c>
      <c r="H26">
        <v>1.7388350000000017</v>
      </c>
    </row>
    <row r="27" spans="1:12" x14ac:dyDescent="0.25">
      <c r="A27" s="13" t="s">
        <v>42</v>
      </c>
      <c r="B27">
        <v>59.713790000000003</v>
      </c>
      <c r="C27">
        <v>57.795727999999997</v>
      </c>
      <c r="D27">
        <v>61.631852000000002</v>
      </c>
      <c r="E27" s="29">
        <v>61.939689999999999</v>
      </c>
      <c r="F27">
        <f t="shared" si="0"/>
        <v>3.8361240000000052</v>
      </c>
      <c r="G27" s="41">
        <v>1.9180620000000062</v>
      </c>
      <c r="H27">
        <v>1.918061999999999</v>
      </c>
    </row>
    <row r="28" spans="1:12" x14ac:dyDescent="0.25">
      <c r="A28" s="13" t="s">
        <v>30</v>
      </c>
      <c r="B28">
        <v>59.653865000000003</v>
      </c>
      <c r="C28">
        <v>57.619878999999997</v>
      </c>
      <c r="D28">
        <v>61.687849999999997</v>
      </c>
      <c r="E28" s="29">
        <v>61.939689999999999</v>
      </c>
      <c r="F28">
        <f t="shared" si="0"/>
        <v>4.067971</v>
      </c>
      <c r="G28" s="41">
        <v>2.0339860000000058</v>
      </c>
      <c r="H28">
        <v>2.0339849999999942</v>
      </c>
    </row>
    <row r="29" spans="1:12" x14ac:dyDescent="0.25">
      <c r="A29" s="20" t="s">
        <v>48</v>
      </c>
      <c r="B29">
        <v>59.070641999999999</v>
      </c>
      <c r="C29">
        <v>56.960348000000003</v>
      </c>
      <c r="D29">
        <v>61.180934999999998</v>
      </c>
      <c r="E29" s="29">
        <v>61.939689999999999</v>
      </c>
      <c r="F29">
        <f t="shared" si="0"/>
        <v>4.2205869999999948</v>
      </c>
      <c r="G29" s="41">
        <v>2.1102939999999961</v>
      </c>
      <c r="H29">
        <v>2.1102929999999986</v>
      </c>
    </row>
    <row r="30" spans="1:12" x14ac:dyDescent="0.25">
      <c r="A30" s="13" t="s">
        <v>38</v>
      </c>
      <c r="B30">
        <v>58.238970999999999</v>
      </c>
      <c r="C30">
        <v>56.065524000000003</v>
      </c>
      <c r="D30">
        <v>60.412418000000002</v>
      </c>
      <c r="E30" s="29">
        <v>61.939689999999999</v>
      </c>
      <c r="F30">
        <f t="shared" si="0"/>
        <v>4.3468939999999989</v>
      </c>
      <c r="G30" s="41">
        <v>2.1734469999999959</v>
      </c>
      <c r="H30">
        <v>2.173447000000003</v>
      </c>
    </row>
    <row r="31" spans="1:12" x14ac:dyDescent="0.25">
      <c r="A31" s="13" t="s">
        <v>34</v>
      </c>
      <c r="B31">
        <v>57.875729</v>
      </c>
      <c r="C31">
        <v>55.736238</v>
      </c>
      <c r="D31">
        <v>60.015219999999999</v>
      </c>
      <c r="E31" s="29">
        <v>61.939689999999999</v>
      </c>
      <c r="F31">
        <f t="shared" si="0"/>
        <v>4.2789819999999992</v>
      </c>
      <c r="G31" s="41">
        <v>2.1394909999999996</v>
      </c>
      <c r="H31">
        <v>2.1394909999999996</v>
      </c>
    </row>
    <row r="32" spans="1:12" x14ac:dyDescent="0.25">
      <c r="A32" s="13" t="s">
        <v>36</v>
      </c>
      <c r="B32">
        <v>57.770519</v>
      </c>
      <c r="C32">
        <v>55.753836999999997</v>
      </c>
      <c r="D32">
        <v>59.787199999999999</v>
      </c>
      <c r="E32" s="29">
        <v>61.939689999999999</v>
      </c>
      <c r="F32">
        <f t="shared" si="0"/>
        <v>4.0333630000000014</v>
      </c>
      <c r="G32" s="41">
        <v>2.016682000000003</v>
      </c>
      <c r="H32">
        <v>2.0166809999999984</v>
      </c>
    </row>
    <row r="33" spans="1:15" x14ac:dyDescent="0.25">
      <c r="A33" s="13" t="s">
        <v>28</v>
      </c>
      <c r="B33">
        <v>57.593966999999999</v>
      </c>
      <c r="C33">
        <v>55.744664</v>
      </c>
      <c r="D33">
        <v>59.443269999999998</v>
      </c>
      <c r="E33" s="29">
        <v>61.939689999999999</v>
      </c>
      <c r="F33">
        <f t="shared" si="0"/>
        <v>3.6986059999999981</v>
      </c>
      <c r="G33" s="58">
        <v>1.849302999999999</v>
      </c>
      <c r="H33">
        <v>1.849302999999999</v>
      </c>
    </row>
    <row r="34" spans="1:15" x14ac:dyDescent="0.25">
      <c r="A34" s="15" t="s">
        <v>40</v>
      </c>
      <c r="B34">
        <v>56.337339999999998</v>
      </c>
      <c r="C34">
        <v>54.231133999999997</v>
      </c>
      <c r="D34">
        <v>58.443545</v>
      </c>
      <c r="E34" s="29">
        <v>61.939689999999999</v>
      </c>
      <c r="F34">
        <f t="shared" si="0"/>
        <v>4.212411000000003</v>
      </c>
      <c r="G34">
        <v>2.1062060000000002</v>
      </c>
      <c r="H34">
        <v>2.1062050000000028</v>
      </c>
    </row>
    <row r="35" spans="1:15" x14ac:dyDescent="0.25">
      <c r="H35" t="s">
        <v>138</v>
      </c>
    </row>
    <row r="36" spans="1:15" x14ac:dyDescent="0.25">
      <c r="H36" s="1" t="s">
        <v>198</v>
      </c>
      <c r="I36" s="1" t="s">
        <v>217</v>
      </c>
      <c r="J36" s="1" t="s">
        <v>201</v>
      </c>
      <c r="K36" s="1" t="s">
        <v>202</v>
      </c>
      <c r="L36" s="1" t="s">
        <v>26</v>
      </c>
      <c r="M36" s="1" t="s">
        <v>218</v>
      </c>
      <c r="N36" s="1" t="s">
        <v>221</v>
      </c>
      <c r="O36" s="1" t="s">
        <v>222</v>
      </c>
    </row>
    <row r="37" spans="1:15" x14ac:dyDescent="0.25">
      <c r="H37" s="13" t="s">
        <v>88</v>
      </c>
      <c r="I37">
        <v>69.814428000000007</v>
      </c>
      <c r="J37">
        <v>68.383472999999995</v>
      </c>
      <c r="K37">
        <v>71.245382000000006</v>
      </c>
      <c r="L37">
        <v>61.675330000000002</v>
      </c>
      <c r="M37">
        <f t="shared" ref="M37:M68" si="1">K37-J37</f>
        <v>2.8619090000000114</v>
      </c>
      <c r="N37">
        <v>1.4309550000000115</v>
      </c>
      <c r="O37">
        <v>1.4309539999999998</v>
      </c>
    </row>
    <row r="38" spans="1:15" x14ac:dyDescent="0.25">
      <c r="H38" s="13" t="s">
        <v>72</v>
      </c>
      <c r="I38">
        <v>69.334688999999997</v>
      </c>
      <c r="J38">
        <v>65.597542000000004</v>
      </c>
      <c r="K38">
        <v>73.071837000000002</v>
      </c>
      <c r="L38">
        <v>61.675330000000002</v>
      </c>
      <c r="M38">
        <f t="shared" si="1"/>
        <v>7.4742949999999979</v>
      </c>
      <c r="N38">
        <v>3.7371469999999931</v>
      </c>
      <c r="O38">
        <v>3.7371480000000048</v>
      </c>
    </row>
    <row r="39" spans="1:15" x14ac:dyDescent="0.25">
      <c r="H39" s="13" t="s">
        <v>82</v>
      </c>
      <c r="I39">
        <v>68.954066999999995</v>
      </c>
      <c r="J39">
        <v>62.709688999999997</v>
      </c>
      <c r="K39">
        <v>75.198446000000004</v>
      </c>
      <c r="L39">
        <v>61.675330000000002</v>
      </c>
      <c r="M39">
        <f t="shared" si="1"/>
        <v>12.488757000000007</v>
      </c>
      <c r="N39">
        <v>6.2443779999999975</v>
      </c>
      <c r="O39">
        <v>6.2443790000000092</v>
      </c>
    </row>
    <row r="40" spans="1:15" x14ac:dyDescent="0.25">
      <c r="H40" s="20" t="s">
        <v>90</v>
      </c>
      <c r="I40">
        <v>68.283175</v>
      </c>
      <c r="J40">
        <v>66.435186999999999</v>
      </c>
      <c r="K40">
        <v>70.131163000000001</v>
      </c>
      <c r="L40">
        <v>61.675330000000002</v>
      </c>
      <c r="M40">
        <f t="shared" si="1"/>
        <v>3.6959760000000017</v>
      </c>
      <c r="N40">
        <v>1.8479880000000009</v>
      </c>
      <c r="O40">
        <v>1.8479880000000009</v>
      </c>
    </row>
    <row r="41" spans="1:15" x14ac:dyDescent="0.25">
      <c r="H41" s="13" t="s">
        <v>76</v>
      </c>
      <c r="I41">
        <v>67.906872000000007</v>
      </c>
      <c r="J41">
        <v>66.207578999999996</v>
      </c>
      <c r="K41">
        <v>69.606165000000004</v>
      </c>
      <c r="L41">
        <v>61.675330000000002</v>
      </c>
      <c r="M41">
        <f t="shared" si="1"/>
        <v>3.3985860000000088</v>
      </c>
      <c r="N41">
        <v>1.6992930000000115</v>
      </c>
      <c r="O41">
        <v>1.6992929999999973</v>
      </c>
    </row>
    <row r="42" spans="1:15" x14ac:dyDescent="0.25">
      <c r="H42" s="13" t="s">
        <v>86</v>
      </c>
      <c r="I42">
        <v>66.992609000000002</v>
      </c>
      <c r="J42">
        <v>64.067589999999996</v>
      </c>
      <c r="K42">
        <v>69.917627999999993</v>
      </c>
      <c r="L42">
        <v>61.675330000000002</v>
      </c>
      <c r="M42">
        <f t="shared" si="1"/>
        <v>5.8500379999999979</v>
      </c>
      <c r="N42">
        <v>2.925019000000006</v>
      </c>
      <c r="O42">
        <v>2.9250189999999918</v>
      </c>
    </row>
    <row r="43" spans="1:15" x14ac:dyDescent="0.25">
      <c r="H43" s="13" t="s">
        <v>84</v>
      </c>
      <c r="I43">
        <v>66.318996999999996</v>
      </c>
      <c r="J43">
        <v>64.542101000000002</v>
      </c>
      <c r="K43">
        <v>68.095893000000004</v>
      </c>
      <c r="L43">
        <v>61.675330000000002</v>
      </c>
      <c r="M43">
        <f t="shared" si="1"/>
        <v>3.5537920000000014</v>
      </c>
      <c r="N43">
        <v>1.7768959999999936</v>
      </c>
      <c r="O43">
        <v>1.7768960000000078</v>
      </c>
    </row>
    <row r="44" spans="1:15" x14ac:dyDescent="0.25">
      <c r="H44" s="13" t="s">
        <v>74</v>
      </c>
      <c r="I44">
        <v>66.292941999999996</v>
      </c>
      <c r="J44">
        <v>64.421668999999994</v>
      </c>
      <c r="K44">
        <v>68.164215999999996</v>
      </c>
      <c r="L44">
        <v>61.675330000000002</v>
      </c>
      <c r="M44">
        <f t="shared" si="1"/>
        <v>3.7425470000000018</v>
      </c>
      <c r="N44">
        <v>1.8712730000000022</v>
      </c>
      <c r="O44">
        <v>1.8712739999999997</v>
      </c>
    </row>
    <row r="45" spans="1:15" x14ac:dyDescent="0.25">
      <c r="H45" s="13" t="s">
        <v>80</v>
      </c>
      <c r="I45">
        <v>65.199685000000002</v>
      </c>
      <c r="J45">
        <v>63.251631000000003</v>
      </c>
      <c r="K45">
        <v>67.147739000000001</v>
      </c>
      <c r="L45">
        <v>61.675330000000002</v>
      </c>
      <c r="M45">
        <f t="shared" si="1"/>
        <v>3.8961079999999981</v>
      </c>
      <c r="N45">
        <v>1.9480539999999991</v>
      </c>
      <c r="O45">
        <v>1.9480539999999991</v>
      </c>
    </row>
    <row r="46" spans="1:15" x14ac:dyDescent="0.25">
      <c r="H46" s="13" t="s">
        <v>64</v>
      </c>
      <c r="I46">
        <v>64.698093999999998</v>
      </c>
      <c r="J46">
        <v>63.023958</v>
      </c>
      <c r="K46">
        <v>66.372230000000002</v>
      </c>
      <c r="L46">
        <v>61.675330000000002</v>
      </c>
      <c r="M46">
        <f t="shared" si="1"/>
        <v>3.3482720000000015</v>
      </c>
      <c r="N46">
        <v>1.6741359999999972</v>
      </c>
      <c r="O46">
        <v>1.6741360000000043</v>
      </c>
    </row>
    <row r="47" spans="1:15" x14ac:dyDescent="0.25">
      <c r="H47" s="13" t="s">
        <v>66</v>
      </c>
      <c r="I47">
        <v>63.946745</v>
      </c>
      <c r="J47">
        <v>61.953783000000001</v>
      </c>
      <c r="K47">
        <v>65.939706000000001</v>
      </c>
      <c r="L47">
        <v>61.675330000000002</v>
      </c>
      <c r="M47">
        <f t="shared" si="1"/>
        <v>3.9859229999999997</v>
      </c>
      <c r="N47">
        <v>1.9929619999999986</v>
      </c>
      <c r="O47">
        <v>1.9929610000000011</v>
      </c>
    </row>
    <row r="48" spans="1:15" x14ac:dyDescent="0.25">
      <c r="H48" s="13" t="s">
        <v>60</v>
      </c>
      <c r="I48">
        <v>63.362606999999997</v>
      </c>
      <c r="J48">
        <v>61.130946000000002</v>
      </c>
      <c r="K48">
        <v>65.594267000000002</v>
      </c>
      <c r="L48">
        <v>61.675330000000002</v>
      </c>
      <c r="M48">
        <f t="shared" si="1"/>
        <v>4.4633210000000005</v>
      </c>
      <c r="N48">
        <v>2.2316609999999955</v>
      </c>
      <c r="O48">
        <v>2.2316600000000051</v>
      </c>
    </row>
    <row r="49" spans="8:15" x14ac:dyDescent="0.25">
      <c r="H49" s="13" t="s">
        <v>68</v>
      </c>
      <c r="I49">
        <v>63.313231999999999</v>
      </c>
      <c r="J49">
        <v>61.414909000000002</v>
      </c>
      <c r="K49">
        <v>65.211555000000004</v>
      </c>
      <c r="L49">
        <v>61.675330000000002</v>
      </c>
      <c r="M49">
        <f t="shared" si="1"/>
        <v>3.7966460000000026</v>
      </c>
      <c r="N49">
        <v>1.8983229999999978</v>
      </c>
      <c r="O49">
        <v>1.8983230000000049</v>
      </c>
    </row>
    <row r="50" spans="8:15" x14ac:dyDescent="0.25">
      <c r="H50" s="13" t="s">
        <v>44</v>
      </c>
      <c r="I50">
        <v>62.780723999999999</v>
      </c>
      <c r="J50">
        <v>60.375627000000001</v>
      </c>
      <c r="K50">
        <v>65.185820000000007</v>
      </c>
      <c r="L50">
        <v>61.675330000000002</v>
      </c>
      <c r="M50">
        <f t="shared" si="1"/>
        <v>4.8101930000000053</v>
      </c>
      <c r="N50">
        <v>2.4050969999999978</v>
      </c>
      <c r="O50">
        <v>2.4050960000000075</v>
      </c>
    </row>
    <row r="51" spans="8:15" x14ac:dyDescent="0.25">
      <c r="H51" s="13" t="s">
        <v>56</v>
      </c>
      <c r="I51">
        <v>62.394745999999998</v>
      </c>
      <c r="J51">
        <v>60.567602999999998</v>
      </c>
      <c r="K51">
        <v>64.221889000000004</v>
      </c>
      <c r="L51">
        <v>61.675330000000002</v>
      </c>
      <c r="M51">
        <f t="shared" si="1"/>
        <v>3.6542860000000061</v>
      </c>
      <c r="N51">
        <v>1.8271429999999995</v>
      </c>
      <c r="O51">
        <v>1.8271430000000066</v>
      </c>
    </row>
    <row r="52" spans="8:15" x14ac:dyDescent="0.25">
      <c r="H52" s="13" t="s">
        <v>42</v>
      </c>
      <c r="I52">
        <v>62.388115999999997</v>
      </c>
      <c r="J52">
        <v>60.658808999999998</v>
      </c>
      <c r="K52">
        <v>64.117424</v>
      </c>
      <c r="L52">
        <v>61.675330000000002</v>
      </c>
      <c r="M52">
        <f t="shared" si="1"/>
        <v>3.4586150000000018</v>
      </c>
      <c r="N52">
        <v>1.7293069999999986</v>
      </c>
      <c r="O52">
        <v>1.7293080000000032</v>
      </c>
    </row>
    <row r="53" spans="8:15" x14ac:dyDescent="0.25">
      <c r="H53" s="13" t="s">
        <v>78</v>
      </c>
      <c r="I53">
        <v>61.786524999999997</v>
      </c>
      <c r="J53">
        <v>59.631352</v>
      </c>
      <c r="K53">
        <v>63.941698000000002</v>
      </c>
      <c r="L53">
        <v>61.675330000000002</v>
      </c>
      <c r="M53">
        <f t="shared" si="1"/>
        <v>4.3103460000000027</v>
      </c>
      <c r="N53">
        <v>2.1551729999999978</v>
      </c>
      <c r="O53">
        <v>2.1551730000000049</v>
      </c>
    </row>
    <row r="54" spans="8:15" x14ac:dyDescent="0.25">
      <c r="H54" s="13" t="s">
        <v>52</v>
      </c>
      <c r="I54">
        <v>61.561939000000002</v>
      </c>
      <c r="J54">
        <v>59.779995</v>
      </c>
      <c r="K54">
        <v>63.343882999999998</v>
      </c>
      <c r="L54">
        <v>61.675330000000002</v>
      </c>
      <c r="M54">
        <f t="shared" si="1"/>
        <v>3.5638879999999986</v>
      </c>
      <c r="N54">
        <v>1.7819440000000029</v>
      </c>
      <c r="O54">
        <v>1.7819439999999958</v>
      </c>
    </row>
    <row r="55" spans="8:15" x14ac:dyDescent="0.25">
      <c r="H55" s="13" t="s">
        <v>58</v>
      </c>
      <c r="I55">
        <v>61.478603999999997</v>
      </c>
      <c r="J55">
        <v>59.527115999999999</v>
      </c>
      <c r="K55">
        <v>63.430090999999997</v>
      </c>
      <c r="L55">
        <v>61.675330000000002</v>
      </c>
      <c r="M55">
        <f t="shared" si="1"/>
        <v>3.9029749999999979</v>
      </c>
      <c r="N55">
        <v>1.9514879999999977</v>
      </c>
      <c r="O55">
        <v>1.9514870000000002</v>
      </c>
    </row>
    <row r="56" spans="8:15" x14ac:dyDescent="0.25">
      <c r="H56" s="20" t="s">
        <v>48</v>
      </c>
      <c r="I56">
        <v>61.328557000000004</v>
      </c>
      <c r="J56">
        <v>59.305948999999998</v>
      </c>
      <c r="K56">
        <v>63.351165999999999</v>
      </c>
      <c r="L56">
        <v>61.675330000000002</v>
      </c>
      <c r="M56">
        <f t="shared" si="1"/>
        <v>4.045217000000001</v>
      </c>
      <c r="N56">
        <v>2.0226080000000053</v>
      </c>
      <c r="O56">
        <v>2.0226089999999957</v>
      </c>
    </row>
    <row r="57" spans="8:15" x14ac:dyDescent="0.25">
      <c r="H57" s="13" t="s">
        <v>70</v>
      </c>
      <c r="I57">
        <v>60.978017000000001</v>
      </c>
      <c r="J57">
        <v>58.845249000000003</v>
      </c>
      <c r="K57">
        <v>63.110784000000002</v>
      </c>
      <c r="L57">
        <v>61.675330000000002</v>
      </c>
      <c r="M57">
        <f t="shared" si="1"/>
        <v>4.2655349999999999</v>
      </c>
      <c r="N57">
        <v>2.1327679999999987</v>
      </c>
      <c r="O57">
        <v>2.1327670000000012</v>
      </c>
    </row>
    <row r="58" spans="8:15" x14ac:dyDescent="0.25">
      <c r="H58" s="13" t="s">
        <v>46</v>
      </c>
      <c r="I58">
        <v>60.739153999999999</v>
      </c>
      <c r="J58">
        <v>58.767358000000002</v>
      </c>
      <c r="K58">
        <v>62.710948999999999</v>
      </c>
      <c r="L58">
        <v>61.675330000000002</v>
      </c>
      <c r="M58">
        <f t="shared" si="1"/>
        <v>3.9435909999999978</v>
      </c>
      <c r="N58">
        <v>1.9717959999999977</v>
      </c>
      <c r="O58">
        <v>1.9717950000000002</v>
      </c>
    </row>
    <row r="59" spans="8:15" x14ac:dyDescent="0.25">
      <c r="H59" s="13" t="s">
        <v>54</v>
      </c>
      <c r="I59">
        <v>60.586945</v>
      </c>
      <c r="J59">
        <v>58.464537999999997</v>
      </c>
      <c r="K59">
        <v>62.709352000000003</v>
      </c>
      <c r="L59">
        <v>61.675330000000002</v>
      </c>
      <c r="M59">
        <f t="shared" si="1"/>
        <v>4.2448140000000052</v>
      </c>
      <c r="N59">
        <v>2.1224070000000026</v>
      </c>
      <c r="O59">
        <v>2.1224070000000026</v>
      </c>
    </row>
    <row r="60" spans="8:15" x14ac:dyDescent="0.25">
      <c r="H60" s="13" t="s">
        <v>62</v>
      </c>
      <c r="I60">
        <v>59.964995999999999</v>
      </c>
      <c r="J60">
        <v>58.000754999999998</v>
      </c>
      <c r="K60">
        <v>61.929237000000001</v>
      </c>
      <c r="L60">
        <v>61.675330000000002</v>
      </c>
      <c r="M60">
        <f t="shared" si="1"/>
        <v>3.9284820000000025</v>
      </c>
      <c r="N60">
        <v>1.9642410000000012</v>
      </c>
      <c r="O60">
        <v>1.9642410000000012</v>
      </c>
    </row>
    <row r="61" spans="8:15" x14ac:dyDescent="0.25">
      <c r="H61" s="13" t="s">
        <v>38</v>
      </c>
      <c r="I61">
        <v>59.330047999999998</v>
      </c>
      <c r="J61">
        <v>57.469127</v>
      </c>
      <c r="K61">
        <v>61.190969000000003</v>
      </c>
      <c r="L61">
        <v>61.675330000000002</v>
      </c>
      <c r="M61">
        <f t="shared" si="1"/>
        <v>3.7218420000000023</v>
      </c>
      <c r="N61">
        <v>1.8609209999999976</v>
      </c>
      <c r="O61">
        <v>1.8609210000000047</v>
      </c>
    </row>
    <row r="62" spans="8:15" x14ac:dyDescent="0.25">
      <c r="H62" s="13" t="s">
        <v>32</v>
      </c>
      <c r="I62">
        <v>59.129024000000001</v>
      </c>
      <c r="J62">
        <v>57.469869000000003</v>
      </c>
      <c r="K62">
        <v>60.788178000000002</v>
      </c>
      <c r="L62">
        <v>61.675330000000002</v>
      </c>
      <c r="M62">
        <f t="shared" si="1"/>
        <v>3.3183089999999993</v>
      </c>
      <c r="N62">
        <v>1.6591549999999984</v>
      </c>
      <c r="O62">
        <v>1.6591540000000009</v>
      </c>
    </row>
    <row r="63" spans="8:15" x14ac:dyDescent="0.25">
      <c r="H63" s="13" t="s">
        <v>36</v>
      </c>
      <c r="I63">
        <v>58.665948</v>
      </c>
      <c r="J63">
        <v>56.868341999999998</v>
      </c>
      <c r="K63">
        <v>60.463552999999997</v>
      </c>
      <c r="L63">
        <v>61.675330000000002</v>
      </c>
      <c r="M63">
        <f t="shared" si="1"/>
        <v>3.595210999999999</v>
      </c>
      <c r="N63">
        <v>1.7976060000000018</v>
      </c>
      <c r="O63">
        <v>1.7976049999999972</v>
      </c>
    </row>
    <row r="64" spans="8:15" x14ac:dyDescent="0.25">
      <c r="H64" s="13" t="s">
        <v>40</v>
      </c>
      <c r="I64">
        <v>58.520128999999997</v>
      </c>
      <c r="J64">
        <v>56.584054000000002</v>
      </c>
      <c r="K64">
        <v>60.456204</v>
      </c>
      <c r="L64">
        <v>61.675330000000002</v>
      </c>
      <c r="M64">
        <f t="shared" si="1"/>
        <v>3.8721499999999978</v>
      </c>
      <c r="N64">
        <v>1.9360749999999953</v>
      </c>
      <c r="O64">
        <v>1.9360750000000024</v>
      </c>
    </row>
    <row r="65" spans="8:15" x14ac:dyDescent="0.25">
      <c r="H65" s="13" t="s">
        <v>30</v>
      </c>
      <c r="I65">
        <v>58.352271000000002</v>
      </c>
      <c r="J65">
        <v>56.380181999999998</v>
      </c>
      <c r="K65">
        <v>60.324359999999999</v>
      </c>
      <c r="L65">
        <v>61.675330000000002</v>
      </c>
      <c r="M65">
        <f t="shared" si="1"/>
        <v>3.9441780000000008</v>
      </c>
      <c r="N65">
        <v>1.972089000000004</v>
      </c>
      <c r="O65">
        <v>1.9720889999999969</v>
      </c>
    </row>
    <row r="66" spans="8:15" x14ac:dyDescent="0.25">
      <c r="H66" s="13" t="s">
        <v>50</v>
      </c>
      <c r="I66">
        <v>57.905104999999999</v>
      </c>
      <c r="J66">
        <v>55.947885999999997</v>
      </c>
      <c r="K66">
        <v>59.862324999999998</v>
      </c>
      <c r="L66">
        <v>61.675330000000002</v>
      </c>
      <c r="M66">
        <f t="shared" si="1"/>
        <v>3.9144390000000016</v>
      </c>
      <c r="N66">
        <v>1.957219000000002</v>
      </c>
      <c r="O66">
        <v>1.9572199999999995</v>
      </c>
    </row>
    <row r="67" spans="8:15" x14ac:dyDescent="0.25">
      <c r="H67" s="13" t="s">
        <v>34</v>
      </c>
      <c r="I67">
        <v>56.841555999999997</v>
      </c>
      <c r="J67">
        <v>54.945923999999998</v>
      </c>
      <c r="K67">
        <v>58.737186999999999</v>
      </c>
      <c r="L67">
        <v>61.675330000000002</v>
      </c>
      <c r="M67">
        <f t="shared" si="1"/>
        <v>3.7912630000000007</v>
      </c>
      <c r="N67">
        <v>1.8956319999999991</v>
      </c>
      <c r="O67">
        <v>1.8956310000000016</v>
      </c>
    </row>
    <row r="68" spans="8:15" x14ac:dyDescent="0.25">
      <c r="H68" s="15" t="s">
        <v>28</v>
      </c>
      <c r="I68">
        <v>54.588824000000002</v>
      </c>
      <c r="J68">
        <v>52.730576999999997</v>
      </c>
      <c r="K68">
        <v>56.447071000000001</v>
      </c>
      <c r="L68">
        <v>61.675330000000002</v>
      </c>
      <c r="M68">
        <f t="shared" si="1"/>
        <v>3.7164940000000044</v>
      </c>
      <c r="N68">
        <v>1.8582470000000058</v>
      </c>
      <c r="O68">
        <v>1.8582469999999986</v>
      </c>
    </row>
  </sheetData>
  <sortState ref="A3:F34">
    <sortCondition descending="1" ref="B3"/>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zoomScaleNormal="100" workbookViewId="0">
      <selection sqref="A1:G1"/>
    </sheetView>
  </sheetViews>
  <sheetFormatPr defaultRowHeight="15" x14ac:dyDescent="0.25"/>
  <cols>
    <col min="1" max="1" width="19.85546875" customWidth="1"/>
    <col min="2" max="2" width="14.42578125" customWidth="1"/>
    <col min="3" max="3" width="15.140625" customWidth="1"/>
    <col min="4" max="5" width="14.42578125" customWidth="1"/>
    <col min="6" max="6" width="3.85546875" customWidth="1"/>
    <col min="7" max="7" width="14.28515625" customWidth="1"/>
    <col min="8" max="8" width="15" customWidth="1"/>
    <col min="9" max="9" width="14.7109375" customWidth="1"/>
    <col min="10" max="10" width="4.85546875" customWidth="1"/>
    <col min="11" max="11" width="17.5703125" customWidth="1"/>
    <col min="12" max="12" width="14.5703125" customWidth="1"/>
    <col min="13" max="13" width="13.85546875" customWidth="1"/>
    <col min="14" max="14" width="3" customWidth="1"/>
    <col min="15" max="15" width="15.28515625" customWidth="1"/>
    <col min="16" max="16" width="14.7109375" customWidth="1"/>
    <col min="17" max="17" width="15" customWidth="1"/>
  </cols>
  <sheetData>
    <row r="1" spans="1:18" ht="18" customHeight="1" x14ac:dyDescent="0.25">
      <c r="A1" s="158" t="s">
        <v>224</v>
      </c>
      <c r="B1" s="158"/>
      <c r="C1" s="158"/>
      <c r="D1" s="158"/>
      <c r="E1" s="158"/>
      <c r="F1" s="158"/>
      <c r="G1" s="158"/>
      <c r="H1" s="42"/>
      <c r="I1" s="146" t="s">
        <v>220</v>
      </c>
      <c r="J1" s="42"/>
      <c r="K1" s="42"/>
      <c r="L1" s="42"/>
      <c r="M1" s="42"/>
      <c r="N1" s="42"/>
      <c r="O1" s="42"/>
      <c r="P1" s="42"/>
      <c r="Q1" s="42"/>
      <c r="R1" s="42"/>
    </row>
    <row r="2" spans="1:18" ht="15" customHeight="1" x14ac:dyDescent="0.25">
      <c r="A2" s="43"/>
      <c r="B2" s="43"/>
      <c r="C2" s="42"/>
      <c r="D2" s="42"/>
      <c r="E2" s="42"/>
      <c r="F2" s="42"/>
      <c r="G2" s="42"/>
      <c r="H2" s="42"/>
      <c r="I2" s="42"/>
      <c r="J2" s="42"/>
      <c r="K2" s="42"/>
      <c r="L2" s="42"/>
      <c r="M2" s="42"/>
      <c r="N2" s="42"/>
      <c r="O2" s="42"/>
      <c r="P2" s="42"/>
      <c r="Q2" s="42"/>
      <c r="R2" s="42"/>
    </row>
    <row r="3" spans="1:18" ht="12.95" customHeight="1" x14ac:dyDescent="0.25">
      <c r="A3" s="205" t="s">
        <v>22</v>
      </c>
      <c r="B3" s="208" t="s">
        <v>23</v>
      </c>
      <c r="C3" s="211" t="s">
        <v>4</v>
      </c>
      <c r="D3" s="211"/>
      <c r="E3" s="211"/>
      <c r="F3" s="211"/>
      <c r="G3" s="211"/>
      <c r="H3" s="211"/>
      <c r="I3" s="211"/>
      <c r="J3" s="211"/>
      <c r="K3" s="211" t="s">
        <v>2</v>
      </c>
      <c r="L3" s="211"/>
      <c r="M3" s="211"/>
      <c r="N3" s="211"/>
      <c r="O3" s="211"/>
      <c r="P3" s="211"/>
      <c r="Q3" s="212"/>
      <c r="R3" s="42"/>
    </row>
    <row r="4" spans="1:18" ht="12.95" customHeight="1" x14ac:dyDescent="0.25">
      <c r="A4" s="206"/>
      <c r="B4" s="209"/>
      <c r="C4" s="215" t="s">
        <v>92</v>
      </c>
      <c r="D4" s="215" t="s">
        <v>24</v>
      </c>
      <c r="E4" s="217" t="s">
        <v>25</v>
      </c>
      <c r="F4" s="26"/>
      <c r="G4" s="199" t="s">
        <v>93</v>
      </c>
      <c r="H4" s="201" t="s">
        <v>24</v>
      </c>
      <c r="I4" s="203" t="s">
        <v>25</v>
      </c>
      <c r="J4" s="73"/>
      <c r="K4" s="215" t="s">
        <v>92</v>
      </c>
      <c r="L4" s="215" t="s">
        <v>24</v>
      </c>
      <c r="M4" s="217" t="s">
        <v>25</v>
      </c>
      <c r="N4" s="26"/>
      <c r="O4" s="198" t="s">
        <v>93</v>
      </c>
      <c r="P4" s="213" t="s">
        <v>24</v>
      </c>
      <c r="Q4" s="214" t="s">
        <v>25</v>
      </c>
      <c r="R4" s="42"/>
    </row>
    <row r="5" spans="1:18" ht="12.95" customHeight="1" x14ac:dyDescent="0.25">
      <c r="A5" s="206"/>
      <c r="B5" s="209"/>
      <c r="C5" s="215"/>
      <c r="D5" s="215"/>
      <c r="E5" s="217"/>
      <c r="F5" s="26"/>
      <c r="G5" s="199"/>
      <c r="H5" s="201"/>
      <c r="I5" s="203"/>
      <c r="J5" s="74"/>
      <c r="K5" s="215"/>
      <c r="L5" s="215"/>
      <c r="M5" s="217"/>
      <c r="N5" s="26"/>
      <c r="O5" s="199"/>
      <c r="P5" s="201"/>
      <c r="Q5" s="203"/>
      <c r="R5" s="42"/>
    </row>
    <row r="6" spans="1:18" ht="12.95" customHeight="1" x14ac:dyDescent="0.25">
      <c r="A6" s="207"/>
      <c r="B6" s="210"/>
      <c r="C6" s="216"/>
      <c r="D6" s="216"/>
      <c r="E6" s="218"/>
      <c r="F6" s="27"/>
      <c r="G6" s="200"/>
      <c r="H6" s="202"/>
      <c r="I6" s="204"/>
      <c r="J6" s="75"/>
      <c r="K6" s="216"/>
      <c r="L6" s="216"/>
      <c r="M6" s="218"/>
      <c r="N6" s="27"/>
      <c r="O6" s="200"/>
      <c r="P6" s="202"/>
      <c r="Q6" s="204"/>
      <c r="R6" s="42"/>
    </row>
    <row r="7" spans="1:18" ht="12.95" customHeight="1" x14ac:dyDescent="0.25">
      <c r="A7" s="34"/>
      <c r="B7" s="33"/>
      <c r="C7" s="35"/>
      <c r="D7" s="35"/>
      <c r="E7" s="35"/>
      <c r="F7" s="35"/>
      <c r="G7" s="35"/>
      <c r="H7" s="35"/>
      <c r="I7" s="35"/>
      <c r="J7" s="35"/>
      <c r="K7" s="35"/>
      <c r="L7" s="35"/>
      <c r="M7" s="35"/>
      <c r="N7" s="35"/>
      <c r="O7" s="35"/>
      <c r="P7" s="35"/>
      <c r="Q7" s="36"/>
      <c r="R7" s="42"/>
    </row>
    <row r="8" spans="1:18" ht="12.95" customHeight="1" x14ac:dyDescent="0.25">
      <c r="A8" s="13" t="s">
        <v>26</v>
      </c>
      <c r="B8" s="17" t="s">
        <v>27</v>
      </c>
      <c r="C8" s="103">
        <v>61.939686000000002</v>
      </c>
      <c r="D8" s="104">
        <v>61.475141999999998</v>
      </c>
      <c r="E8" s="104">
        <v>62.404229000000001</v>
      </c>
      <c r="F8" s="113">
        <f>E8-D8</f>
        <v>0.92908700000000266</v>
      </c>
      <c r="G8" s="104">
        <v>10.689730000000001</v>
      </c>
      <c r="H8" s="104">
        <v>10.382400000000001</v>
      </c>
      <c r="I8" s="104">
        <v>10.99705</v>
      </c>
      <c r="J8" s="115">
        <f>I8-H8</f>
        <v>0.61464999999999925</v>
      </c>
      <c r="K8" s="103">
        <v>61.675330000000002</v>
      </c>
      <c r="L8" s="104">
        <v>61.255220000000001</v>
      </c>
      <c r="M8" s="104">
        <v>62.095440000000004</v>
      </c>
      <c r="N8" s="113">
        <f>M8-L8</f>
        <v>0.84022000000000219</v>
      </c>
      <c r="O8" s="104">
        <v>9.8769799999999996</v>
      </c>
      <c r="P8" s="104">
        <v>9.5908599999999993</v>
      </c>
      <c r="Q8" s="105">
        <v>10.16309</v>
      </c>
      <c r="R8" s="72">
        <f>Q8-P8</f>
        <v>0.57223000000000113</v>
      </c>
    </row>
    <row r="9" spans="1:18" ht="12.95" customHeight="1" x14ac:dyDescent="0.25">
      <c r="A9" s="13" t="s">
        <v>54</v>
      </c>
      <c r="B9" s="18" t="s">
        <v>55</v>
      </c>
      <c r="C9" s="103">
        <v>62.51605</v>
      </c>
      <c r="D9" s="104">
        <v>60.048721</v>
      </c>
      <c r="E9" s="104">
        <v>64.983379999999997</v>
      </c>
      <c r="F9" s="113">
        <f>E9-D9</f>
        <v>4.9346589999999964</v>
      </c>
      <c r="G9" s="104">
        <v>11.127644</v>
      </c>
      <c r="H9" s="104">
        <v>9.5857981999999993</v>
      </c>
      <c r="I9" s="104">
        <v>12.669489</v>
      </c>
      <c r="J9" s="116">
        <f t="shared" ref="J9:J40" si="0">I9-H9</f>
        <v>3.0836908000000012</v>
      </c>
      <c r="K9" s="106">
        <v>60.586945</v>
      </c>
      <c r="L9" s="106">
        <v>58.464537999999997</v>
      </c>
      <c r="M9" s="106">
        <v>62.709352000000003</v>
      </c>
      <c r="N9" s="113">
        <f t="shared" ref="N9:N40" si="1">M9-L9</f>
        <v>4.2448140000000052</v>
      </c>
      <c r="O9" s="106">
        <v>8.5223467999999993</v>
      </c>
      <c r="P9" s="106">
        <v>7.0335644999999998</v>
      </c>
      <c r="Q9" s="107">
        <v>10.011129</v>
      </c>
      <c r="R9" s="72">
        <f t="shared" ref="R9:R40" si="2">Q9-P9</f>
        <v>2.9775645000000006</v>
      </c>
    </row>
    <row r="10" spans="1:18" ht="12.95" customHeight="1" x14ac:dyDescent="0.25">
      <c r="A10" s="13" t="s">
        <v>76</v>
      </c>
      <c r="B10" s="18" t="s">
        <v>77</v>
      </c>
      <c r="C10" s="103">
        <v>65.955976000000007</v>
      </c>
      <c r="D10" s="104">
        <v>63.733964</v>
      </c>
      <c r="E10" s="104">
        <v>68.177987000000002</v>
      </c>
      <c r="F10" s="113">
        <f t="shared" ref="F10:F40" si="3">E10-D10</f>
        <v>4.4440230000000014</v>
      </c>
      <c r="G10" s="104">
        <v>11.849308000000001</v>
      </c>
      <c r="H10" s="104">
        <v>10.416107999999999</v>
      </c>
      <c r="I10" s="104">
        <v>13.282508</v>
      </c>
      <c r="J10" s="116">
        <f t="shared" si="0"/>
        <v>2.8664000000000005</v>
      </c>
      <c r="K10" s="103">
        <v>67.906872000000007</v>
      </c>
      <c r="L10" s="104">
        <v>66.207578999999996</v>
      </c>
      <c r="M10" s="104">
        <v>69.606165000000004</v>
      </c>
      <c r="N10" s="113">
        <f t="shared" si="1"/>
        <v>3.3985860000000088</v>
      </c>
      <c r="O10" s="104">
        <v>11.721354</v>
      </c>
      <c r="P10" s="104">
        <v>10.487708</v>
      </c>
      <c r="Q10" s="108">
        <v>12.955000999999999</v>
      </c>
      <c r="R10" s="72">
        <f t="shared" si="2"/>
        <v>2.4672929999999997</v>
      </c>
    </row>
    <row r="11" spans="1:18" ht="12.95" customHeight="1" x14ac:dyDescent="0.25">
      <c r="A11" s="13" t="s">
        <v>70</v>
      </c>
      <c r="B11" s="18" t="s">
        <v>71</v>
      </c>
      <c r="C11" s="103">
        <v>63.086494999999999</v>
      </c>
      <c r="D11" s="104">
        <v>60.983060000000002</v>
      </c>
      <c r="E11" s="104">
        <v>65.189930000000004</v>
      </c>
      <c r="F11" s="113">
        <f t="shared" si="3"/>
        <v>4.2068700000000021</v>
      </c>
      <c r="G11" s="104">
        <v>12.199351</v>
      </c>
      <c r="H11" s="104">
        <v>10.728834000000001</v>
      </c>
      <c r="I11" s="104">
        <v>13.669869</v>
      </c>
      <c r="J11" s="116">
        <f t="shared" si="0"/>
        <v>2.9410349999999994</v>
      </c>
      <c r="K11" s="103">
        <v>60.978017000000001</v>
      </c>
      <c r="L11" s="104">
        <v>58.845249000000003</v>
      </c>
      <c r="M11" s="104">
        <v>63.110784000000002</v>
      </c>
      <c r="N11" s="113">
        <f t="shared" si="1"/>
        <v>4.2655349999999999</v>
      </c>
      <c r="O11" s="104">
        <v>11.798603</v>
      </c>
      <c r="P11" s="104">
        <v>10.594173</v>
      </c>
      <c r="Q11" s="108">
        <v>13.003034</v>
      </c>
      <c r="R11" s="72">
        <f t="shared" si="2"/>
        <v>2.4088609999999999</v>
      </c>
    </row>
    <row r="12" spans="1:18" ht="12.95" customHeight="1" x14ac:dyDescent="0.25">
      <c r="A12" s="13" t="s">
        <v>64</v>
      </c>
      <c r="B12" s="18" t="s">
        <v>65</v>
      </c>
      <c r="C12" s="103">
        <v>63.431088000000003</v>
      </c>
      <c r="D12" s="104">
        <v>61.415284</v>
      </c>
      <c r="E12" s="104">
        <v>65.446892000000005</v>
      </c>
      <c r="F12" s="113">
        <f t="shared" si="3"/>
        <v>4.0316080000000056</v>
      </c>
      <c r="G12" s="104">
        <v>12.092199000000001</v>
      </c>
      <c r="H12" s="104">
        <v>11.035817</v>
      </c>
      <c r="I12" s="104">
        <v>13.148581</v>
      </c>
      <c r="J12" s="116">
        <f t="shared" si="0"/>
        <v>2.1127640000000003</v>
      </c>
      <c r="K12" s="103">
        <v>64.698093999999998</v>
      </c>
      <c r="L12" s="104">
        <v>63.023958</v>
      </c>
      <c r="M12" s="104">
        <v>66.372230000000002</v>
      </c>
      <c r="N12" s="113">
        <f t="shared" si="1"/>
        <v>3.3482720000000015</v>
      </c>
      <c r="O12" s="104">
        <v>10.821577</v>
      </c>
      <c r="P12" s="104">
        <v>9.8924061000000005</v>
      </c>
      <c r="Q12" s="108">
        <v>11.750748</v>
      </c>
      <c r="R12" s="72">
        <f t="shared" si="2"/>
        <v>1.8583418999999992</v>
      </c>
    </row>
    <row r="13" spans="1:18" ht="12.95" customHeight="1" x14ac:dyDescent="0.25">
      <c r="A13" s="13" t="s">
        <v>74</v>
      </c>
      <c r="B13" s="18" t="s">
        <v>75</v>
      </c>
      <c r="C13" s="103">
        <v>64.992633999999995</v>
      </c>
      <c r="D13" s="104">
        <v>62.936193000000003</v>
      </c>
      <c r="E13" s="104">
        <v>67.049075000000002</v>
      </c>
      <c r="F13" s="113">
        <f t="shared" si="3"/>
        <v>4.112881999999999</v>
      </c>
      <c r="G13" s="104">
        <v>11.948029999999999</v>
      </c>
      <c r="H13" s="104">
        <v>10.401916</v>
      </c>
      <c r="I13" s="104">
        <v>13.494144</v>
      </c>
      <c r="J13" s="116">
        <f t="shared" si="0"/>
        <v>3.0922280000000004</v>
      </c>
      <c r="K13" s="103">
        <v>66.292941999999996</v>
      </c>
      <c r="L13" s="104">
        <v>64.421668999999994</v>
      </c>
      <c r="M13" s="104">
        <v>68.164215999999996</v>
      </c>
      <c r="N13" s="113">
        <f t="shared" si="1"/>
        <v>3.7425470000000018</v>
      </c>
      <c r="O13" s="104">
        <v>12.478147999999999</v>
      </c>
      <c r="P13" s="104">
        <v>11.050483</v>
      </c>
      <c r="Q13" s="108">
        <v>13.905811999999999</v>
      </c>
      <c r="R13" s="72">
        <f t="shared" si="2"/>
        <v>2.8553289999999993</v>
      </c>
    </row>
    <row r="14" spans="1:18" ht="12.95" customHeight="1" x14ac:dyDescent="0.25">
      <c r="A14" s="13" t="s">
        <v>44</v>
      </c>
      <c r="B14" s="18" t="s">
        <v>45</v>
      </c>
      <c r="C14" s="103">
        <v>62.411057</v>
      </c>
      <c r="D14" s="104">
        <v>59.352566000000003</v>
      </c>
      <c r="E14" s="104">
        <v>65.469547000000006</v>
      </c>
      <c r="F14" s="113">
        <f t="shared" si="3"/>
        <v>6.1169810000000027</v>
      </c>
      <c r="G14" s="104">
        <v>12.968631</v>
      </c>
      <c r="H14" s="104">
        <v>10.699375</v>
      </c>
      <c r="I14" s="104">
        <v>15.237886</v>
      </c>
      <c r="J14" s="116">
        <f t="shared" si="0"/>
        <v>4.5385109999999997</v>
      </c>
      <c r="K14" s="103">
        <v>62.780723999999999</v>
      </c>
      <c r="L14" s="104">
        <v>60.375627000000001</v>
      </c>
      <c r="M14" s="104">
        <v>65.185820000000007</v>
      </c>
      <c r="N14" s="113">
        <f t="shared" si="1"/>
        <v>4.8101930000000053</v>
      </c>
      <c r="O14" s="104">
        <v>10.330689</v>
      </c>
      <c r="P14" s="104">
        <v>8.3971388999999999</v>
      </c>
      <c r="Q14" s="108">
        <v>12.264239</v>
      </c>
      <c r="R14" s="72">
        <f t="shared" si="2"/>
        <v>3.8671001</v>
      </c>
    </row>
    <row r="15" spans="1:18" ht="12.95" customHeight="1" x14ac:dyDescent="0.25">
      <c r="A15" s="13" t="s">
        <v>56</v>
      </c>
      <c r="B15" s="18" t="s">
        <v>57</v>
      </c>
      <c r="C15" s="103">
        <v>62.530844000000002</v>
      </c>
      <c r="D15" s="104">
        <v>60.321764000000002</v>
      </c>
      <c r="E15" s="104">
        <v>64.739924999999999</v>
      </c>
      <c r="F15" s="113">
        <f t="shared" si="3"/>
        <v>4.4181609999999978</v>
      </c>
      <c r="G15" s="104">
        <v>11.756157999999999</v>
      </c>
      <c r="H15" s="104">
        <v>10.594967</v>
      </c>
      <c r="I15" s="104">
        <v>12.917349</v>
      </c>
      <c r="J15" s="116">
        <f t="shared" si="0"/>
        <v>2.3223819999999993</v>
      </c>
      <c r="K15" s="103">
        <v>62.394745999999998</v>
      </c>
      <c r="L15" s="104">
        <v>60.567602999999998</v>
      </c>
      <c r="M15" s="104">
        <v>64.221889000000004</v>
      </c>
      <c r="N15" s="113">
        <f t="shared" si="1"/>
        <v>3.6542860000000061</v>
      </c>
      <c r="O15" s="104">
        <v>10.043813</v>
      </c>
      <c r="P15" s="104">
        <v>8.9232983000000008</v>
      </c>
      <c r="Q15" s="108">
        <v>11.164327999999999</v>
      </c>
      <c r="R15" s="72">
        <f t="shared" si="2"/>
        <v>2.2410296999999986</v>
      </c>
    </row>
    <row r="16" spans="1:18" ht="12.95" customHeight="1" x14ac:dyDescent="0.25">
      <c r="A16" s="13" t="s">
        <v>34</v>
      </c>
      <c r="B16" s="18" t="s">
        <v>35</v>
      </c>
      <c r="C16" s="103">
        <v>57.875729</v>
      </c>
      <c r="D16" s="104">
        <v>55.736238</v>
      </c>
      <c r="E16" s="104">
        <v>60.015219999999999</v>
      </c>
      <c r="F16" s="113">
        <f t="shared" si="3"/>
        <v>4.2789819999999992</v>
      </c>
      <c r="G16" s="104">
        <v>9.6535796000000005</v>
      </c>
      <c r="H16" s="104">
        <v>8.2562925000000007</v>
      </c>
      <c r="I16" s="104">
        <v>11.050867</v>
      </c>
      <c r="J16" s="116">
        <f t="shared" si="0"/>
        <v>2.7945744999999995</v>
      </c>
      <c r="K16" s="103">
        <v>56.841555999999997</v>
      </c>
      <c r="L16" s="104">
        <v>54.945923999999998</v>
      </c>
      <c r="M16" s="104">
        <v>58.737186999999999</v>
      </c>
      <c r="N16" s="113">
        <f t="shared" si="1"/>
        <v>3.7912630000000007</v>
      </c>
      <c r="O16" s="104">
        <v>8.9085655999999993</v>
      </c>
      <c r="P16" s="104">
        <v>7.6498822000000004</v>
      </c>
      <c r="Q16" s="108">
        <v>10.167249</v>
      </c>
      <c r="R16" s="72">
        <f t="shared" si="2"/>
        <v>2.5173667999999996</v>
      </c>
    </row>
    <row r="17" spans="1:18" ht="12.95" customHeight="1" x14ac:dyDescent="0.25">
      <c r="A17" s="13" t="s">
        <v>38</v>
      </c>
      <c r="B17" s="18" t="s">
        <v>39</v>
      </c>
      <c r="C17" s="103">
        <v>58.238970999999999</v>
      </c>
      <c r="D17" s="104">
        <v>56.065524000000003</v>
      </c>
      <c r="E17" s="104">
        <v>60.412418000000002</v>
      </c>
      <c r="F17" s="113">
        <f t="shared" si="3"/>
        <v>4.3468939999999989</v>
      </c>
      <c r="G17" s="104">
        <v>9.8453865999999994</v>
      </c>
      <c r="H17" s="104">
        <v>8.4576276000000004</v>
      </c>
      <c r="I17" s="104">
        <v>11.233146</v>
      </c>
      <c r="J17" s="116">
        <f t="shared" si="0"/>
        <v>2.7755183999999993</v>
      </c>
      <c r="K17" s="103">
        <v>59.330047999999998</v>
      </c>
      <c r="L17" s="104">
        <v>57.469127</v>
      </c>
      <c r="M17" s="104">
        <v>61.190969000000003</v>
      </c>
      <c r="N17" s="113">
        <f t="shared" si="1"/>
        <v>3.7218420000000023</v>
      </c>
      <c r="O17" s="104">
        <v>7.8051367999999997</v>
      </c>
      <c r="P17" s="104">
        <v>6.5406594</v>
      </c>
      <c r="Q17" s="108">
        <v>9.0696142000000002</v>
      </c>
      <c r="R17" s="72">
        <f t="shared" si="2"/>
        <v>2.5289548000000002</v>
      </c>
    </row>
    <row r="18" spans="1:18" ht="12.95" customHeight="1" x14ac:dyDescent="0.25">
      <c r="A18" s="13" t="s">
        <v>88</v>
      </c>
      <c r="B18" s="18" t="s">
        <v>89</v>
      </c>
      <c r="C18" s="103">
        <v>66.526213999999996</v>
      </c>
      <c r="D18" s="104">
        <v>64.683233000000001</v>
      </c>
      <c r="E18" s="104">
        <v>68.369195000000005</v>
      </c>
      <c r="F18" s="113">
        <f t="shared" si="3"/>
        <v>3.6859620000000035</v>
      </c>
      <c r="G18" s="104">
        <v>13.251144</v>
      </c>
      <c r="H18" s="104">
        <v>12.172893</v>
      </c>
      <c r="I18" s="104">
        <v>14.329394000000001</v>
      </c>
      <c r="J18" s="116">
        <f t="shared" si="0"/>
        <v>2.1565010000000004</v>
      </c>
      <c r="K18" s="103">
        <v>69.814428000000007</v>
      </c>
      <c r="L18" s="104">
        <v>68.383472999999995</v>
      </c>
      <c r="M18" s="104">
        <v>71.245382000000006</v>
      </c>
      <c r="N18" s="113">
        <f t="shared" si="1"/>
        <v>2.8619090000000114</v>
      </c>
      <c r="O18" s="104">
        <v>12.868376</v>
      </c>
      <c r="P18" s="104">
        <v>11.880598000000001</v>
      </c>
      <c r="Q18" s="108">
        <v>13.856154</v>
      </c>
      <c r="R18" s="72">
        <f t="shared" si="2"/>
        <v>1.9755559999999992</v>
      </c>
    </row>
    <row r="19" spans="1:18" ht="12.95" customHeight="1" x14ac:dyDescent="0.25">
      <c r="A19" s="13" t="s">
        <v>80</v>
      </c>
      <c r="B19" s="18" t="s">
        <v>81</v>
      </c>
      <c r="C19" s="103">
        <v>64.609989999999996</v>
      </c>
      <c r="D19" s="104">
        <v>62.471898000000003</v>
      </c>
      <c r="E19" s="104">
        <v>66.748082999999994</v>
      </c>
      <c r="F19" s="113">
        <f t="shared" si="3"/>
        <v>4.276184999999991</v>
      </c>
      <c r="G19" s="104">
        <v>11.734724999999999</v>
      </c>
      <c r="H19" s="104">
        <v>10.342746999999999</v>
      </c>
      <c r="I19" s="104">
        <v>13.126704</v>
      </c>
      <c r="J19" s="116">
        <f t="shared" si="0"/>
        <v>2.7839570000000009</v>
      </c>
      <c r="K19" s="103">
        <v>65.199685000000002</v>
      </c>
      <c r="L19" s="104">
        <v>63.251631000000003</v>
      </c>
      <c r="M19" s="104">
        <v>67.147739000000001</v>
      </c>
      <c r="N19" s="113">
        <f t="shared" si="1"/>
        <v>3.8961079999999981</v>
      </c>
      <c r="O19" s="104">
        <v>10.295051000000001</v>
      </c>
      <c r="P19" s="104">
        <v>8.7996914000000004</v>
      </c>
      <c r="Q19" s="108">
        <v>11.790411000000001</v>
      </c>
      <c r="R19" s="72">
        <f t="shared" si="2"/>
        <v>2.9907196000000003</v>
      </c>
    </row>
    <row r="20" spans="1:18" ht="12.95" customHeight="1" x14ac:dyDescent="0.25">
      <c r="A20" s="20" t="s">
        <v>90</v>
      </c>
      <c r="B20" s="18" t="s">
        <v>91</v>
      </c>
      <c r="C20" s="103">
        <v>67.185803000000007</v>
      </c>
      <c r="D20" s="104">
        <v>65.041900999999996</v>
      </c>
      <c r="E20" s="104">
        <v>69.329706000000002</v>
      </c>
      <c r="F20" s="113">
        <f t="shared" si="3"/>
        <v>4.2878050000000059</v>
      </c>
      <c r="G20" s="104">
        <v>11.96364</v>
      </c>
      <c r="H20" s="104">
        <v>10.449775000000001</v>
      </c>
      <c r="I20" s="104">
        <v>13.477504</v>
      </c>
      <c r="J20" s="116">
        <f t="shared" si="0"/>
        <v>3.027728999999999</v>
      </c>
      <c r="K20" s="103">
        <v>68.283175</v>
      </c>
      <c r="L20" s="104">
        <v>66.435186999999999</v>
      </c>
      <c r="M20" s="104">
        <v>70.131163000000001</v>
      </c>
      <c r="N20" s="113">
        <f t="shared" si="1"/>
        <v>3.6959760000000017</v>
      </c>
      <c r="O20" s="104">
        <v>12.535012</v>
      </c>
      <c r="P20" s="104">
        <v>11.189066</v>
      </c>
      <c r="Q20" s="108">
        <v>13.880959000000001</v>
      </c>
      <c r="R20" s="72">
        <f t="shared" si="2"/>
        <v>2.6918930000000003</v>
      </c>
    </row>
    <row r="21" spans="1:18" ht="12.95" customHeight="1" x14ac:dyDescent="0.25">
      <c r="A21" s="13" t="s">
        <v>42</v>
      </c>
      <c r="B21" s="18" t="s">
        <v>43</v>
      </c>
      <c r="C21" s="103">
        <v>59.713790000000003</v>
      </c>
      <c r="D21" s="104">
        <v>57.795727999999997</v>
      </c>
      <c r="E21" s="104">
        <v>61.631852000000002</v>
      </c>
      <c r="F21" s="113">
        <f t="shared" si="3"/>
        <v>3.8361240000000052</v>
      </c>
      <c r="G21" s="104">
        <v>8.0981991000000004</v>
      </c>
      <c r="H21" s="104">
        <v>6.8280250999999996</v>
      </c>
      <c r="I21" s="104">
        <v>9.3683730999999995</v>
      </c>
      <c r="J21" s="116">
        <f t="shared" si="0"/>
        <v>2.5403479999999998</v>
      </c>
      <c r="K21" s="103">
        <v>62.388115999999997</v>
      </c>
      <c r="L21" s="104">
        <v>60.658808999999998</v>
      </c>
      <c r="M21" s="104">
        <v>64.117424</v>
      </c>
      <c r="N21" s="113">
        <f t="shared" si="1"/>
        <v>3.4586150000000018</v>
      </c>
      <c r="O21" s="104">
        <v>9.5851276999999993</v>
      </c>
      <c r="P21" s="104">
        <v>8.3266390999999995</v>
      </c>
      <c r="Q21" s="108">
        <v>10.843616000000001</v>
      </c>
      <c r="R21" s="72">
        <f t="shared" si="2"/>
        <v>2.5169769000000013</v>
      </c>
    </row>
    <row r="22" spans="1:18" ht="12.95" customHeight="1" x14ac:dyDescent="0.25">
      <c r="A22" s="13" t="s">
        <v>52</v>
      </c>
      <c r="B22" s="18" t="s">
        <v>53</v>
      </c>
      <c r="C22" s="103">
        <v>61.265106000000003</v>
      </c>
      <c r="D22" s="104">
        <v>59.067214</v>
      </c>
      <c r="E22" s="104">
        <v>63.462999000000003</v>
      </c>
      <c r="F22" s="113">
        <f t="shared" si="3"/>
        <v>4.3957850000000036</v>
      </c>
      <c r="G22" s="104">
        <v>11.137995999999999</v>
      </c>
      <c r="H22" s="104">
        <v>9.7454327999999997</v>
      </c>
      <c r="I22" s="104">
        <v>12.530559999999999</v>
      </c>
      <c r="J22" s="116">
        <f t="shared" si="0"/>
        <v>2.7851271999999998</v>
      </c>
      <c r="K22" s="103">
        <v>61.561939000000002</v>
      </c>
      <c r="L22" s="104">
        <v>59.779995</v>
      </c>
      <c r="M22" s="104">
        <v>63.343882999999998</v>
      </c>
      <c r="N22" s="113">
        <f t="shared" si="1"/>
        <v>3.5638879999999986</v>
      </c>
      <c r="O22" s="104">
        <v>9.3551196000000001</v>
      </c>
      <c r="P22" s="104">
        <v>8.1699666000000004</v>
      </c>
      <c r="Q22" s="108">
        <v>10.540272999999999</v>
      </c>
      <c r="R22" s="72">
        <f t="shared" si="2"/>
        <v>2.3703063999999987</v>
      </c>
    </row>
    <row r="23" spans="1:18" ht="12.95" customHeight="1" x14ac:dyDescent="0.25">
      <c r="A23" s="13" t="s">
        <v>28</v>
      </c>
      <c r="B23" s="18" t="s">
        <v>29</v>
      </c>
      <c r="C23" s="103">
        <v>57.593966999999999</v>
      </c>
      <c r="D23" s="104">
        <v>55.744664</v>
      </c>
      <c r="E23" s="104">
        <v>59.443269999999998</v>
      </c>
      <c r="F23" s="113">
        <f t="shared" si="3"/>
        <v>3.6986059999999981</v>
      </c>
      <c r="G23" s="104">
        <v>8.5088223999999997</v>
      </c>
      <c r="H23" s="104">
        <v>7.2616002000000002</v>
      </c>
      <c r="I23" s="104">
        <v>9.7560445999999992</v>
      </c>
      <c r="J23" s="116">
        <f t="shared" si="0"/>
        <v>2.494444399999999</v>
      </c>
      <c r="K23" s="103">
        <v>54.588824000000002</v>
      </c>
      <c r="L23" s="104">
        <v>52.730576999999997</v>
      </c>
      <c r="M23" s="104">
        <v>56.447071000000001</v>
      </c>
      <c r="N23" s="113">
        <f t="shared" si="1"/>
        <v>3.7164940000000044</v>
      </c>
      <c r="O23" s="104">
        <v>7.1824401</v>
      </c>
      <c r="P23" s="104">
        <v>5.9497726000000002</v>
      </c>
      <c r="Q23" s="108">
        <v>8.4151076000000007</v>
      </c>
      <c r="R23" s="72">
        <f t="shared" si="2"/>
        <v>2.4653350000000005</v>
      </c>
    </row>
    <row r="24" spans="1:18" ht="12.95" customHeight="1" x14ac:dyDescent="0.25">
      <c r="A24" s="13" t="s">
        <v>66</v>
      </c>
      <c r="B24" s="18" t="s">
        <v>67</v>
      </c>
      <c r="C24" s="103">
        <v>64.361958000000001</v>
      </c>
      <c r="D24" s="104">
        <v>61.601111000000003</v>
      </c>
      <c r="E24" s="104">
        <v>67.122805999999997</v>
      </c>
      <c r="F24" s="113">
        <f t="shared" si="3"/>
        <v>5.521694999999994</v>
      </c>
      <c r="G24" s="104">
        <v>12.048757999999999</v>
      </c>
      <c r="H24" s="104">
        <v>10.796723999999999</v>
      </c>
      <c r="I24" s="104">
        <v>13.300791</v>
      </c>
      <c r="J24" s="116">
        <f t="shared" si="0"/>
        <v>2.5040670000000009</v>
      </c>
      <c r="K24" s="103">
        <v>63.946745</v>
      </c>
      <c r="L24" s="104">
        <v>61.953783000000001</v>
      </c>
      <c r="M24" s="104">
        <v>65.939706000000001</v>
      </c>
      <c r="N24" s="113">
        <f t="shared" si="1"/>
        <v>3.9859229999999997</v>
      </c>
      <c r="O24" s="104">
        <v>10.470031000000001</v>
      </c>
      <c r="P24" s="104">
        <v>9.3365223000000004</v>
      </c>
      <c r="Q24" s="108">
        <v>11.603539</v>
      </c>
      <c r="R24" s="72">
        <f t="shared" si="2"/>
        <v>2.2670166999999992</v>
      </c>
    </row>
    <row r="25" spans="1:18" ht="12.95" customHeight="1" x14ac:dyDescent="0.25">
      <c r="A25" s="13" t="s">
        <v>30</v>
      </c>
      <c r="B25" s="18" t="s">
        <v>31</v>
      </c>
      <c r="C25" s="103">
        <v>59.653865000000003</v>
      </c>
      <c r="D25" s="104">
        <v>57.619878999999997</v>
      </c>
      <c r="E25" s="104">
        <v>61.687849999999997</v>
      </c>
      <c r="F25" s="113">
        <f t="shared" si="3"/>
        <v>4.067971</v>
      </c>
      <c r="G25" s="104">
        <v>10.572183000000001</v>
      </c>
      <c r="H25" s="104">
        <v>9.3630458999999995</v>
      </c>
      <c r="I25" s="104">
        <v>11.781319999999999</v>
      </c>
      <c r="J25" s="116">
        <f t="shared" si="0"/>
        <v>2.4182740999999996</v>
      </c>
      <c r="K25" s="103">
        <v>58.352271000000002</v>
      </c>
      <c r="L25" s="104">
        <v>56.380181999999998</v>
      </c>
      <c r="M25" s="104">
        <v>60.324359999999999</v>
      </c>
      <c r="N25" s="113">
        <f t="shared" si="1"/>
        <v>3.9441780000000008</v>
      </c>
      <c r="O25" s="104">
        <v>8.2348058000000002</v>
      </c>
      <c r="P25" s="104">
        <v>6.9751070000000004</v>
      </c>
      <c r="Q25" s="108">
        <v>9.4945047000000002</v>
      </c>
      <c r="R25" s="72">
        <f t="shared" si="2"/>
        <v>2.5193976999999999</v>
      </c>
    </row>
    <row r="26" spans="1:18" ht="12.95" customHeight="1" x14ac:dyDescent="0.25">
      <c r="A26" s="13" t="s">
        <v>60</v>
      </c>
      <c r="B26" s="18" t="s">
        <v>61</v>
      </c>
      <c r="C26" s="103">
        <v>63.967241999999999</v>
      </c>
      <c r="D26" s="104">
        <v>61.642403999999999</v>
      </c>
      <c r="E26" s="104">
        <v>66.292080999999996</v>
      </c>
      <c r="F26" s="113">
        <f t="shared" si="3"/>
        <v>4.649676999999997</v>
      </c>
      <c r="G26" s="104">
        <v>11.560288999999999</v>
      </c>
      <c r="H26" s="104">
        <v>9.9664075000000008</v>
      </c>
      <c r="I26" s="104">
        <v>13.154171</v>
      </c>
      <c r="J26" s="116">
        <f t="shared" si="0"/>
        <v>3.1877634999999991</v>
      </c>
      <c r="K26" s="103">
        <v>63.362606999999997</v>
      </c>
      <c r="L26" s="104">
        <v>61.130946000000002</v>
      </c>
      <c r="M26" s="104">
        <v>65.594267000000002</v>
      </c>
      <c r="N26" s="113">
        <f t="shared" si="1"/>
        <v>4.4633210000000005</v>
      </c>
      <c r="O26" s="104">
        <v>12.812742</v>
      </c>
      <c r="P26" s="104">
        <v>11.479815</v>
      </c>
      <c r="Q26" s="108">
        <v>14.145670000000001</v>
      </c>
      <c r="R26" s="72">
        <f t="shared" si="2"/>
        <v>2.6658550000000005</v>
      </c>
    </row>
    <row r="27" spans="1:18" ht="12.95" customHeight="1" x14ac:dyDescent="0.25">
      <c r="A27" s="13" t="s">
        <v>58</v>
      </c>
      <c r="B27" s="18" t="s">
        <v>59</v>
      </c>
      <c r="C27" s="103">
        <v>61.383212</v>
      </c>
      <c r="D27" s="104">
        <v>58.981931000000003</v>
      </c>
      <c r="E27" s="104">
        <v>63.784492</v>
      </c>
      <c r="F27" s="113">
        <f t="shared" si="3"/>
        <v>4.8025609999999972</v>
      </c>
      <c r="G27" s="104">
        <v>11.57</v>
      </c>
      <c r="H27" s="104">
        <v>10.315526</v>
      </c>
      <c r="I27" s="104">
        <v>12.824474</v>
      </c>
      <c r="J27" s="116">
        <f t="shared" si="0"/>
        <v>2.5089480000000002</v>
      </c>
      <c r="K27" s="103">
        <v>61.478603999999997</v>
      </c>
      <c r="L27" s="104">
        <v>59.527115999999999</v>
      </c>
      <c r="M27" s="104">
        <v>63.430090999999997</v>
      </c>
      <c r="N27" s="113">
        <f t="shared" si="1"/>
        <v>3.9029749999999979</v>
      </c>
      <c r="O27" s="104">
        <v>8.2821531000000004</v>
      </c>
      <c r="P27" s="104">
        <v>6.9967291999999999</v>
      </c>
      <c r="Q27" s="108">
        <v>9.5675770999999994</v>
      </c>
      <c r="R27" s="72">
        <f t="shared" si="2"/>
        <v>2.5708478999999995</v>
      </c>
    </row>
    <row r="28" spans="1:18" ht="12.95" customHeight="1" x14ac:dyDescent="0.25">
      <c r="A28" s="13" t="s">
        <v>86</v>
      </c>
      <c r="B28" s="18" t="s">
        <v>87</v>
      </c>
      <c r="C28" s="103">
        <v>69.580572000000004</v>
      </c>
      <c r="D28" s="104">
        <v>66.764274999999998</v>
      </c>
      <c r="E28" s="104">
        <v>72.396870000000007</v>
      </c>
      <c r="F28" s="113">
        <f t="shared" si="3"/>
        <v>5.6325950000000091</v>
      </c>
      <c r="G28" s="104">
        <v>13.540659</v>
      </c>
      <c r="H28" s="104">
        <v>12.13556</v>
      </c>
      <c r="I28" s="104">
        <v>14.945759000000001</v>
      </c>
      <c r="J28" s="116">
        <f t="shared" si="0"/>
        <v>2.8101990000000008</v>
      </c>
      <c r="K28" s="103">
        <v>66.992609000000002</v>
      </c>
      <c r="L28" s="104">
        <v>64.067589999999996</v>
      </c>
      <c r="M28" s="104">
        <v>69.917627999999993</v>
      </c>
      <c r="N28" s="113">
        <f t="shared" si="1"/>
        <v>5.8500379999999979</v>
      </c>
      <c r="O28" s="104">
        <v>13.046683</v>
      </c>
      <c r="P28" s="104">
        <v>11.655258999999999</v>
      </c>
      <c r="Q28" s="108">
        <v>14.438107</v>
      </c>
      <c r="R28" s="72">
        <f t="shared" si="2"/>
        <v>2.7828480000000013</v>
      </c>
    </row>
    <row r="29" spans="1:18" ht="12.95" customHeight="1" x14ac:dyDescent="0.25">
      <c r="A29" s="13" t="s">
        <v>40</v>
      </c>
      <c r="B29" s="18" t="s">
        <v>41</v>
      </c>
      <c r="C29" s="103">
        <v>56.337339999999998</v>
      </c>
      <c r="D29" s="104">
        <v>54.231133999999997</v>
      </c>
      <c r="E29" s="104">
        <v>58.443545</v>
      </c>
      <c r="F29" s="113">
        <f t="shared" si="3"/>
        <v>4.212411000000003</v>
      </c>
      <c r="G29" s="104">
        <v>10.501150000000001</v>
      </c>
      <c r="H29" s="104">
        <v>9.3160097000000004</v>
      </c>
      <c r="I29" s="104">
        <v>11.68629</v>
      </c>
      <c r="J29" s="116">
        <f t="shared" si="0"/>
        <v>2.3702802999999992</v>
      </c>
      <c r="K29" s="103">
        <v>58.520128999999997</v>
      </c>
      <c r="L29" s="104">
        <v>56.584054000000002</v>
      </c>
      <c r="M29" s="104">
        <v>60.456204</v>
      </c>
      <c r="N29" s="113">
        <f t="shared" si="1"/>
        <v>3.8721499999999978</v>
      </c>
      <c r="O29" s="104">
        <v>9.0536855000000003</v>
      </c>
      <c r="P29" s="104">
        <v>7.9564252</v>
      </c>
      <c r="Q29" s="108">
        <v>10.150945999999999</v>
      </c>
      <c r="R29" s="72">
        <f t="shared" si="2"/>
        <v>2.1945207999999994</v>
      </c>
    </row>
    <row r="30" spans="1:18" ht="12.95" customHeight="1" x14ac:dyDescent="0.25">
      <c r="A30" s="13" t="s">
        <v>36</v>
      </c>
      <c r="B30" s="18" t="s">
        <v>37</v>
      </c>
      <c r="C30" s="103">
        <v>57.770519</v>
      </c>
      <c r="D30" s="104">
        <v>55.753836999999997</v>
      </c>
      <c r="E30" s="104">
        <v>59.787199999999999</v>
      </c>
      <c r="F30" s="113">
        <f t="shared" si="3"/>
        <v>4.0333630000000014</v>
      </c>
      <c r="G30" s="104">
        <v>8.1972111999999999</v>
      </c>
      <c r="H30" s="104">
        <v>6.8951245999999999</v>
      </c>
      <c r="I30" s="104">
        <v>9.4992978000000008</v>
      </c>
      <c r="J30" s="116">
        <f t="shared" si="0"/>
        <v>2.6041732000000009</v>
      </c>
      <c r="K30" s="103">
        <v>58.665948</v>
      </c>
      <c r="L30" s="104">
        <v>56.868341999999998</v>
      </c>
      <c r="M30" s="104">
        <v>60.463552999999997</v>
      </c>
      <c r="N30" s="113">
        <f t="shared" si="1"/>
        <v>3.595210999999999</v>
      </c>
      <c r="O30" s="104">
        <v>8.4169813999999992</v>
      </c>
      <c r="P30" s="104">
        <v>7.1491819000000003</v>
      </c>
      <c r="Q30" s="108">
        <v>9.6847808999999998</v>
      </c>
      <c r="R30" s="72">
        <f t="shared" si="2"/>
        <v>2.5355989999999995</v>
      </c>
    </row>
    <row r="31" spans="1:18" ht="12.95" customHeight="1" x14ac:dyDescent="0.25">
      <c r="A31" s="13" t="s">
        <v>72</v>
      </c>
      <c r="B31" s="18" t="s">
        <v>73</v>
      </c>
      <c r="C31" s="103">
        <v>75.051676999999998</v>
      </c>
      <c r="D31" s="104">
        <v>71.370671000000002</v>
      </c>
      <c r="E31" s="104">
        <v>78.732684000000006</v>
      </c>
      <c r="F31" s="113">
        <f t="shared" si="3"/>
        <v>7.3620130000000046</v>
      </c>
      <c r="G31" s="104">
        <v>16.115722000000002</v>
      </c>
      <c r="H31" s="104">
        <v>13.046633</v>
      </c>
      <c r="I31" s="104">
        <v>19.184811</v>
      </c>
      <c r="J31" s="116">
        <f t="shared" si="0"/>
        <v>6.1381779999999999</v>
      </c>
      <c r="K31" s="103">
        <v>69.334688999999997</v>
      </c>
      <c r="L31" s="104">
        <v>65.597542000000004</v>
      </c>
      <c r="M31" s="104">
        <v>73.071837000000002</v>
      </c>
      <c r="N31" s="113">
        <f t="shared" si="1"/>
        <v>7.4742949999999979</v>
      </c>
      <c r="O31" s="104">
        <v>11.351659</v>
      </c>
      <c r="P31" s="104">
        <v>8.0031400000000001</v>
      </c>
      <c r="Q31" s="108">
        <v>14.700177</v>
      </c>
      <c r="R31" s="72">
        <f t="shared" si="2"/>
        <v>6.6970369999999999</v>
      </c>
    </row>
    <row r="32" spans="1:18" ht="12.95" customHeight="1" x14ac:dyDescent="0.25">
      <c r="A32" s="13" t="s">
        <v>84</v>
      </c>
      <c r="B32" s="18" t="s">
        <v>85</v>
      </c>
      <c r="C32" s="103">
        <v>63.662284</v>
      </c>
      <c r="D32" s="104">
        <v>61.485447999999998</v>
      </c>
      <c r="E32" s="104">
        <v>65.839119999999994</v>
      </c>
      <c r="F32" s="113">
        <f t="shared" si="3"/>
        <v>4.353671999999996</v>
      </c>
      <c r="G32" s="104">
        <v>12.737598</v>
      </c>
      <c r="H32" s="104">
        <v>11.460537</v>
      </c>
      <c r="I32" s="104">
        <v>14.014659999999999</v>
      </c>
      <c r="J32" s="116">
        <f t="shared" si="0"/>
        <v>2.5541229999999988</v>
      </c>
      <c r="K32" s="103">
        <v>66.318996999999996</v>
      </c>
      <c r="L32" s="104">
        <v>64.542101000000002</v>
      </c>
      <c r="M32" s="104">
        <v>68.095893000000004</v>
      </c>
      <c r="N32" s="113">
        <f t="shared" si="1"/>
        <v>3.5537920000000014</v>
      </c>
      <c r="O32" s="104">
        <v>13.051318999999999</v>
      </c>
      <c r="P32" s="104">
        <v>11.87068</v>
      </c>
      <c r="Q32" s="108">
        <v>14.231958000000001</v>
      </c>
      <c r="R32" s="72">
        <f t="shared" si="2"/>
        <v>2.3612780000000004</v>
      </c>
    </row>
    <row r="33" spans="1:21" ht="12.95" customHeight="1" x14ac:dyDescent="0.25">
      <c r="A33" s="13" t="s">
        <v>46</v>
      </c>
      <c r="B33" s="18" t="s">
        <v>47</v>
      </c>
      <c r="C33" s="103">
        <v>62.257595999999999</v>
      </c>
      <c r="D33" s="104">
        <v>60.154097999999998</v>
      </c>
      <c r="E33" s="104">
        <v>64.361093999999994</v>
      </c>
      <c r="F33" s="113">
        <f t="shared" si="3"/>
        <v>4.2069959999999966</v>
      </c>
      <c r="G33" s="104">
        <v>11.414906999999999</v>
      </c>
      <c r="H33" s="104">
        <v>10.072263</v>
      </c>
      <c r="I33" s="104">
        <v>12.757550999999999</v>
      </c>
      <c r="J33" s="116">
        <f t="shared" si="0"/>
        <v>2.6852879999999999</v>
      </c>
      <c r="K33" s="103">
        <v>60.739153999999999</v>
      </c>
      <c r="L33" s="104">
        <v>58.767358000000002</v>
      </c>
      <c r="M33" s="104">
        <v>62.710948999999999</v>
      </c>
      <c r="N33" s="113">
        <f t="shared" si="1"/>
        <v>3.9435909999999978</v>
      </c>
      <c r="O33" s="104">
        <v>9.8530932</v>
      </c>
      <c r="P33" s="104">
        <v>8.4789604000000001</v>
      </c>
      <c r="Q33" s="108">
        <v>11.227226</v>
      </c>
      <c r="R33" s="72">
        <f t="shared" si="2"/>
        <v>2.7482655999999999</v>
      </c>
    </row>
    <row r="34" spans="1:21" ht="12.95" customHeight="1" x14ac:dyDescent="0.25">
      <c r="A34" s="13" t="s">
        <v>68</v>
      </c>
      <c r="B34" s="18" t="s">
        <v>69</v>
      </c>
      <c r="C34" s="103">
        <v>63.81315</v>
      </c>
      <c r="D34" s="104">
        <v>61.680987000000002</v>
      </c>
      <c r="E34" s="104">
        <v>65.945312999999999</v>
      </c>
      <c r="F34" s="113">
        <f t="shared" si="3"/>
        <v>4.264325999999997</v>
      </c>
      <c r="G34" s="104">
        <v>12.281886</v>
      </c>
      <c r="H34" s="104">
        <v>10.947804</v>
      </c>
      <c r="I34" s="104">
        <v>13.615968000000001</v>
      </c>
      <c r="J34" s="116">
        <f t="shared" si="0"/>
        <v>2.6681640000000009</v>
      </c>
      <c r="K34" s="103">
        <v>63.313231999999999</v>
      </c>
      <c r="L34" s="104">
        <v>61.414909000000002</v>
      </c>
      <c r="M34" s="104">
        <v>65.211555000000004</v>
      </c>
      <c r="N34" s="113">
        <f t="shared" si="1"/>
        <v>3.7966460000000026</v>
      </c>
      <c r="O34" s="104">
        <v>10.233862</v>
      </c>
      <c r="P34" s="104">
        <v>9.0100292999999994</v>
      </c>
      <c r="Q34" s="108">
        <v>11.457694</v>
      </c>
      <c r="R34" s="72">
        <f t="shared" si="2"/>
        <v>2.4476647000000007</v>
      </c>
    </row>
    <row r="35" spans="1:21" ht="12.95" customHeight="1" x14ac:dyDescent="0.25">
      <c r="A35" s="13" t="s">
        <v>82</v>
      </c>
      <c r="B35" s="18" t="s">
        <v>83</v>
      </c>
      <c r="C35" s="103">
        <v>61.871771000000003</v>
      </c>
      <c r="D35" s="104">
        <v>55.714143999999997</v>
      </c>
      <c r="E35" s="104">
        <v>68.029398</v>
      </c>
      <c r="F35" s="113">
        <f t="shared" si="3"/>
        <v>12.315254000000003</v>
      </c>
      <c r="G35" s="104">
        <v>10.632133</v>
      </c>
      <c r="H35" s="104">
        <v>7.1914936999999997</v>
      </c>
      <c r="I35" s="104">
        <v>14.072772000000001</v>
      </c>
      <c r="J35" s="116">
        <f t="shared" si="0"/>
        <v>6.8812783000000008</v>
      </c>
      <c r="K35" s="103">
        <v>68.954066999999995</v>
      </c>
      <c r="L35" s="104">
        <v>62.709688999999997</v>
      </c>
      <c r="M35" s="104">
        <v>75.198446000000004</v>
      </c>
      <c r="N35" s="113">
        <f t="shared" si="1"/>
        <v>12.488757000000007</v>
      </c>
      <c r="O35" s="104">
        <v>15.167351</v>
      </c>
      <c r="P35" s="104">
        <v>11.843439</v>
      </c>
      <c r="Q35" s="108">
        <v>18.491261999999999</v>
      </c>
      <c r="R35" s="72">
        <f t="shared" si="2"/>
        <v>6.6478229999999989</v>
      </c>
    </row>
    <row r="36" spans="1:21" ht="12.95" customHeight="1" x14ac:dyDescent="0.25">
      <c r="A36" s="13" t="s">
        <v>62</v>
      </c>
      <c r="B36" s="18" t="s">
        <v>63</v>
      </c>
      <c r="C36" s="103">
        <v>63.278036</v>
      </c>
      <c r="D36" s="104">
        <v>61.051519999999996</v>
      </c>
      <c r="E36" s="104">
        <v>65.504551000000006</v>
      </c>
      <c r="F36" s="113">
        <f t="shared" si="3"/>
        <v>4.45303100000001</v>
      </c>
      <c r="G36" s="104">
        <v>12.477862999999999</v>
      </c>
      <c r="H36" s="104">
        <v>11.305</v>
      </c>
      <c r="I36" s="104">
        <v>13.650726000000001</v>
      </c>
      <c r="J36" s="116">
        <f t="shared" si="0"/>
        <v>2.3457260000000009</v>
      </c>
      <c r="K36" s="103">
        <v>59.964995999999999</v>
      </c>
      <c r="L36" s="104">
        <v>58.000754999999998</v>
      </c>
      <c r="M36" s="104">
        <v>61.929237000000001</v>
      </c>
      <c r="N36" s="113">
        <f t="shared" si="1"/>
        <v>3.9284820000000025</v>
      </c>
      <c r="O36" s="104">
        <v>9.3146997999999996</v>
      </c>
      <c r="P36" s="104">
        <v>8.1987977000000001</v>
      </c>
      <c r="Q36" s="108">
        <v>10.430602</v>
      </c>
      <c r="R36" s="72">
        <f t="shared" si="2"/>
        <v>2.2318043000000003</v>
      </c>
    </row>
    <row r="37" spans="1:21" ht="12.95" customHeight="1" x14ac:dyDescent="0.25">
      <c r="A37" s="13" t="s">
        <v>50</v>
      </c>
      <c r="B37" s="18" t="s">
        <v>51</v>
      </c>
      <c r="C37" s="103">
        <v>62.983629999999998</v>
      </c>
      <c r="D37" s="104">
        <v>61.024155999999998</v>
      </c>
      <c r="E37" s="104">
        <v>64.943105000000003</v>
      </c>
      <c r="F37" s="113">
        <f t="shared" si="3"/>
        <v>3.9189490000000049</v>
      </c>
      <c r="G37" s="104">
        <v>9.4427386999999996</v>
      </c>
      <c r="H37" s="104">
        <v>7.9711639999999999</v>
      </c>
      <c r="I37" s="104">
        <v>10.914313</v>
      </c>
      <c r="J37" s="116">
        <f t="shared" si="0"/>
        <v>2.943149</v>
      </c>
      <c r="K37" s="103">
        <v>57.905104999999999</v>
      </c>
      <c r="L37" s="104">
        <v>55.947885999999997</v>
      </c>
      <c r="M37" s="104">
        <v>59.862324999999998</v>
      </c>
      <c r="N37" s="113">
        <f t="shared" si="1"/>
        <v>3.9144390000000016</v>
      </c>
      <c r="O37" s="104">
        <v>7.6159559999999997</v>
      </c>
      <c r="P37" s="104">
        <v>6.2548767999999999</v>
      </c>
      <c r="Q37" s="108">
        <v>8.9770353000000007</v>
      </c>
      <c r="R37" s="72">
        <f t="shared" si="2"/>
        <v>2.7221585000000008</v>
      </c>
    </row>
    <row r="38" spans="1:21" ht="12.95" customHeight="1" x14ac:dyDescent="0.25">
      <c r="A38" s="13" t="s">
        <v>78</v>
      </c>
      <c r="B38" s="18" t="s">
        <v>79</v>
      </c>
      <c r="C38" s="103">
        <v>64.895292999999995</v>
      </c>
      <c r="D38" s="104">
        <v>62.969935</v>
      </c>
      <c r="E38" s="104">
        <v>66.820650999999998</v>
      </c>
      <c r="F38" s="113">
        <f t="shared" si="3"/>
        <v>3.8507159999999985</v>
      </c>
      <c r="G38" s="104">
        <v>11.199934000000001</v>
      </c>
      <c r="H38" s="104">
        <v>9.9513005999999997</v>
      </c>
      <c r="I38" s="104">
        <v>12.448568</v>
      </c>
      <c r="J38" s="116">
        <f t="shared" si="0"/>
        <v>2.4972674000000001</v>
      </c>
      <c r="K38" s="103">
        <v>61.786524999999997</v>
      </c>
      <c r="L38" s="104">
        <v>59.631352</v>
      </c>
      <c r="M38" s="104">
        <v>63.941698000000002</v>
      </c>
      <c r="N38" s="113">
        <f t="shared" si="1"/>
        <v>4.3103460000000027</v>
      </c>
      <c r="O38" s="104">
        <v>10.68549</v>
      </c>
      <c r="P38" s="104">
        <v>9.4373929000000008</v>
      </c>
      <c r="Q38" s="108">
        <v>11.933586999999999</v>
      </c>
      <c r="R38" s="72">
        <f t="shared" si="2"/>
        <v>2.4961940999999985</v>
      </c>
    </row>
    <row r="39" spans="1:21" ht="12.95" customHeight="1" x14ac:dyDescent="0.25">
      <c r="A39" s="13" t="s">
        <v>32</v>
      </c>
      <c r="B39" s="18" t="s">
        <v>33</v>
      </c>
      <c r="C39" s="103">
        <v>60.553083000000001</v>
      </c>
      <c r="D39" s="104">
        <v>58.814247999999999</v>
      </c>
      <c r="E39" s="104">
        <v>62.291918000000003</v>
      </c>
      <c r="F39" s="113">
        <f t="shared" si="3"/>
        <v>3.4776700000000034</v>
      </c>
      <c r="G39" s="104">
        <v>8.6865947000000006</v>
      </c>
      <c r="H39" s="104">
        <v>7.5789441999999996</v>
      </c>
      <c r="I39" s="104">
        <v>9.7942450999999995</v>
      </c>
      <c r="J39" s="116">
        <f t="shared" si="0"/>
        <v>2.2153008999999999</v>
      </c>
      <c r="K39" s="103">
        <v>59.129024000000001</v>
      </c>
      <c r="L39" s="104">
        <v>57.469869000000003</v>
      </c>
      <c r="M39" s="104">
        <v>60.788178000000002</v>
      </c>
      <c r="N39" s="113">
        <f t="shared" si="1"/>
        <v>3.3183089999999993</v>
      </c>
      <c r="O39" s="104">
        <v>8.0024379999999997</v>
      </c>
      <c r="P39" s="104">
        <v>6.9623546000000003</v>
      </c>
      <c r="Q39" s="108">
        <v>9.0425214</v>
      </c>
      <c r="R39" s="72">
        <f t="shared" si="2"/>
        <v>2.0801667999999998</v>
      </c>
    </row>
    <row r="40" spans="1:21" ht="12.95" customHeight="1" x14ac:dyDescent="0.25">
      <c r="A40" s="15" t="s">
        <v>48</v>
      </c>
      <c r="B40" s="19" t="s">
        <v>49</v>
      </c>
      <c r="C40" s="109">
        <v>59.070641999999999</v>
      </c>
      <c r="D40" s="110">
        <v>56.960348000000003</v>
      </c>
      <c r="E40" s="110">
        <v>61.180934999999998</v>
      </c>
      <c r="F40" s="114">
        <f t="shared" si="3"/>
        <v>4.2205869999999948</v>
      </c>
      <c r="G40" s="110">
        <v>9.2806882999999996</v>
      </c>
      <c r="H40" s="110">
        <v>7.8831220999999996</v>
      </c>
      <c r="I40" s="110">
        <v>10.678254000000001</v>
      </c>
      <c r="J40" s="117">
        <f t="shared" si="0"/>
        <v>2.7951319000000012</v>
      </c>
      <c r="K40" s="109">
        <v>61.328557000000004</v>
      </c>
      <c r="L40" s="110">
        <v>59.305948999999998</v>
      </c>
      <c r="M40" s="110">
        <v>63.351165999999999</v>
      </c>
      <c r="N40" s="114">
        <f t="shared" si="1"/>
        <v>4.045217000000001</v>
      </c>
      <c r="O40" s="110">
        <v>9.5680292999999992</v>
      </c>
      <c r="P40" s="110">
        <v>8.2256710999999996</v>
      </c>
      <c r="Q40" s="111">
        <v>10.910387</v>
      </c>
      <c r="R40" s="72">
        <f t="shared" si="2"/>
        <v>2.6847159000000005</v>
      </c>
      <c r="S40" s="16"/>
      <c r="T40" s="16"/>
      <c r="U40" s="16"/>
    </row>
    <row r="41" spans="1:21" ht="12" customHeight="1" x14ac:dyDescent="0.25">
      <c r="A41" s="42"/>
      <c r="B41" s="42"/>
      <c r="C41" s="42"/>
      <c r="D41" s="42"/>
      <c r="E41" s="42"/>
      <c r="F41" s="42"/>
      <c r="G41" s="42"/>
      <c r="H41" s="42"/>
      <c r="I41" s="42"/>
      <c r="J41" s="42"/>
      <c r="K41" s="42"/>
      <c r="L41" s="42"/>
      <c r="M41" s="42"/>
      <c r="N41" s="42"/>
      <c r="O41" s="42"/>
      <c r="P41" s="42"/>
      <c r="Q41" s="42"/>
      <c r="R41" s="42"/>
    </row>
    <row r="42" spans="1:21" ht="12" customHeight="1" x14ac:dyDescent="0.25">
      <c r="A42" s="88" t="s">
        <v>14</v>
      </c>
      <c r="B42" s="81"/>
      <c r="C42" s="14"/>
      <c r="D42" s="14"/>
      <c r="E42" s="14"/>
      <c r="F42" s="14"/>
      <c r="G42" s="14"/>
      <c r="H42" s="14"/>
      <c r="I42" s="14"/>
      <c r="J42" s="14"/>
      <c r="K42" s="14"/>
      <c r="L42" s="14"/>
      <c r="M42" s="14"/>
      <c r="N42" s="14"/>
      <c r="O42" s="14"/>
      <c r="P42" s="14"/>
      <c r="Q42" s="14"/>
      <c r="R42" s="16"/>
      <c r="S42" s="16"/>
    </row>
    <row r="43" spans="1:21" ht="12" customHeight="1" x14ac:dyDescent="0.25">
      <c r="A43" s="166" t="s">
        <v>17</v>
      </c>
      <c r="B43" s="166"/>
      <c r="C43" s="166"/>
      <c r="D43" s="166"/>
      <c r="E43" s="166"/>
      <c r="F43" s="166"/>
      <c r="G43" s="166"/>
      <c r="H43" s="166"/>
      <c r="I43" s="166"/>
      <c r="J43" s="166"/>
      <c r="K43" s="37"/>
      <c r="L43" s="37"/>
      <c r="M43" s="37"/>
      <c r="N43" s="37"/>
      <c r="O43" s="37"/>
      <c r="P43" s="37"/>
      <c r="Q43" s="37"/>
      <c r="R43" s="16"/>
      <c r="S43" s="16"/>
    </row>
    <row r="44" spans="1:21" ht="12" customHeight="1" x14ac:dyDescent="0.25">
      <c r="A44" s="81"/>
      <c r="B44" s="81"/>
      <c r="C44" s="14"/>
      <c r="D44" s="14"/>
      <c r="E44" s="14"/>
      <c r="F44" s="14"/>
      <c r="G44" s="14"/>
      <c r="H44" s="14"/>
      <c r="I44" s="14"/>
      <c r="J44" s="14"/>
      <c r="K44" s="30"/>
      <c r="L44" s="30"/>
      <c r="M44" s="30"/>
      <c r="N44" s="30"/>
      <c r="O44" s="30"/>
      <c r="P44" s="30"/>
      <c r="Q44" s="30"/>
      <c r="R44" s="16"/>
      <c r="S44" s="16"/>
    </row>
    <row r="45" spans="1:21" ht="12" customHeight="1" x14ac:dyDescent="0.25">
      <c r="A45" s="128" t="s">
        <v>205</v>
      </c>
      <c r="B45" s="128"/>
      <c r="C45" s="14"/>
      <c r="D45" s="14"/>
      <c r="E45" s="14"/>
      <c r="F45" s="14"/>
      <c r="G45" s="14"/>
      <c r="H45" s="14"/>
      <c r="I45" s="14"/>
      <c r="J45" s="14"/>
      <c r="K45" s="30"/>
      <c r="L45" s="30"/>
      <c r="M45" s="30"/>
      <c r="N45" s="30"/>
      <c r="O45" s="30"/>
      <c r="P45" s="30"/>
      <c r="Q45" s="30"/>
      <c r="R45" s="16"/>
      <c r="S45" s="16"/>
    </row>
    <row r="46" spans="1:21" ht="12" customHeight="1" x14ac:dyDescent="0.25">
      <c r="A46" s="20"/>
      <c r="B46" s="20"/>
      <c r="C46" s="14"/>
      <c r="D46" s="14"/>
      <c r="E46" s="14"/>
      <c r="F46" s="14"/>
      <c r="G46" s="14"/>
      <c r="H46" s="14"/>
      <c r="I46" s="14"/>
      <c r="J46" s="14"/>
      <c r="K46" s="30"/>
      <c r="L46" s="30"/>
      <c r="M46" s="30"/>
      <c r="N46" s="30"/>
      <c r="O46" s="30"/>
      <c r="P46" s="30"/>
      <c r="Q46" s="30"/>
      <c r="R46" s="16"/>
      <c r="S46" s="16"/>
    </row>
    <row r="47" spans="1:21" ht="12" customHeight="1" x14ac:dyDescent="0.25">
      <c r="A47" s="20"/>
      <c r="B47" s="20"/>
      <c r="C47" s="14"/>
      <c r="D47" s="14"/>
      <c r="E47" s="14"/>
      <c r="F47" s="14"/>
      <c r="G47" s="14"/>
      <c r="H47" s="14"/>
      <c r="I47" s="14"/>
      <c r="J47" s="14"/>
      <c r="K47" s="30"/>
      <c r="L47" s="30"/>
      <c r="M47" s="30"/>
      <c r="N47" s="30"/>
      <c r="O47" s="30"/>
      <c r="P47" s="30"/>
      <c r="Q47" s="30"/>
      <c r="R47" s="16"/>
      <c r="S47" s="16"/>
    </row>
    <row r="48" spans="1:21" ht="12" customHeight="1" x14ac:dyDescent="0.25">
      <c r="A48" s="20"/>
      <c r="B48" s="20"/>
      <c r="C48" s="14"/>
      <c r="D48" s="14"/>
      <c r="E48" s="14"/>
      <c r="F48" s="14"/>
      <c r="G48" s="14"/>
      <c r="H48" s="14"/>
      <c r="I48" s="14"/>
      <c r="J48" s="14"/>
      <c r="K48" s="30"/>
      <c r="L48" s="30"/>
      <c r="M48" s="30"/>
      <c r="N48" s="30"/>
      <c r="O48" s="30"/>
      <c r="P48" s="30"/>
      <c r="Q48" s="30"/>
      <c r="R48" s="16"/>
      <c r="S48" s="16"/>
    </row>
    <row r="49" spans="1:19" ht="12" customHeight="1" x14ac:dyDescent="0.25">
      <c r="A49" s="20"/>
      <c r="B49" s="20"/>
      <c r="C49" s="14"/>
      <c r="D49" s="14"/>
      <c r="E49" s="14"/>
      <c r="F49" s="14"/>
      <c r="G49" s="14"/>
      <c r="H49" s="14"/>
      <c r="I49" s="14"/>
      <c r="J49" s="14"/>
      <c r="K49" s="30"/>
      <c r="L49" s="30"/>
      <c r="M49" s="30"/>
      <c r="N49" s="30"/>
      <c r="O49" s="30"/>
      <c r="P49" s="30"/>
      <c r="Q49" s="30"/>
      <c r="R49" s="16"/>
      <c r="S49" s="16"/>
    </row>
    <row r="50" spans="1:19" x14ac:dyDescent="0.25">
      <c r="A50" s="20"/>
      <c r="B50" s="20"/>
      <c r="C50" s="14"/>
      <c r="D50" s="14"/>
      <c r="E50" s="14"/>
      <c r="F50" s="14"/>
      <c r="G50" s="14"/>
      <c r="H50" s="14"/>
      <c r="I50" s="14"/>
      <c r="J50" s="14"/>
      <c r="K50" s="30"/>
      <c r="L50" s="30"/>
      <c r="M50" s="30"/>
      <c r="N50" s="30"/>
      <c r="O50" s="30"/>
      <c r="P50" s="30"/>
      <c r="Q50" s="30"/>
      <c r="R50" s="16"/>
      <c r="S50" s="16"/>
    </row>
    <row r="51" spans="1:19" x14ac:dyDescent="0.25">
      <c r="A51" s="20"/>
      <c r="B51" s="20"/>
      <c r="C51" s="14"/>
      <c r="D51" s="14"/>
      <c r="E51" s="14"/>
      <c r="F51" s="14"/>
      <c r="G51" s="14"/>
      <c r="H51" s="14"/>
      <c r="I51" s="14"/>
      <c r="J51" s="14"/>
      <c r="K51" s="30"/>
      <c r="L51" s="30"/>
      <c r="M51" s="30"/>
      <c r="N51" s="30"/>
      <c r="O51" s="30"/>
      <c r="P51" s="30"/>
      <c r="Q51" s="30"/>
      <c r="R51" s="16"/>
      <c r="S51" s="16"/>
    </row>
    <row r="52" spans="1:19" x14ac:dyDescent="0.25">
      <c r="A52" s="20"/>
      <c r="B52" s="20"/>
      <c r="C52" s="14"/>
      <c r="D52" s="14"/>
      <c r="E52" s="14"/>
      <c r="F52" s="14"/>
      <c r="G52" s="14"/>
      <c r="H52" s="14"/>
      <c r="I52" s="14"/>
      <c r="J52" s="14"/>
      <c r="K52" s="30"/>
      <c r="L52" s="30"/>
      <c r="M52" s="30"/>
      <c r="N52" s="30"/>
      <c r="O52" s="30"/>
      <c r="P52" s="30"/>
      <c r="Q52" s="30"/>
      <c r="R52" s="16"/>
      <c r="S52" s="16"/>
    </row>
    <row r="53" spans="1:19" x14ac:dyDescent="0.25">
      <c r="A53" s="20"/>
      <c r="B53" s="20"/>
      <c r="C53" s="14"/>
      <c r="D53" s="14"/>
      <c r="E53" s="14"/>
      <c r="F53" s="14"/>
      <c r="G53" s="14"/>
      <c r="H53" s="14"/>
      <c r="I53" s="14"/>
      <c r="J53" s="14"/>
      <c r="K53" s="30"/>
      <c r="L53" s="30"/>
      <c r="M53" s="30"/>
      <c r="N53" s="30"/>
      <c r="O53" s="30"/>
      <c r="P53" s="30"/>
      <c r="Q53" s="30"/>
      <c r="R53" s="16"/>
      <c r="S53" s="16"/>
    </row>
    <row r="54" spans="1:19" x14ac:dyDescent="0.25">
      <c r="A54" s="20"/>
      <c r="B54" s="20"/>
      <c r="C54" s="14"/>
      <c r="D54" s="14"/>
      <c r="E54" s="14"/>
      <c r="F54" s="14"/>
      <c r="G54" s="14"/>
      <c r="H54" s="14"/>
      <c r="I54" s="14"/>
      <c r="J54" s="14"/>
      <c r="K54" s="30"/>
      <c r="L54" s="30"/>
      <c r="M54" s="30"/>
      <c r="N54" s="30"/>
      <c r="O54" s="30"/>
      <c r="P54" s="30"/>
      <c r="Q54" s="30"/>
      <c r="R54" s="16"/>
      <c r="S54" s="16"/>
    </row>
    <row r="55" spans="1:19" x14ac:dyDescent="0.25">
      <c r="A55" s="20"/>
      <c r="B55" s="20"/>
      <c r="C55" s="14"/>
      <c r="D55" s="14"/>
      <c r="E55" s="14"/>
      <c r="F55" s="14"/>
      <c r="G55" s="14"/>
      <c r="H55" s="14"/>
      <c r="I55" s="14"/>
      <c r="J55" s="14"/>
      <c r="K55" s="30"/>
      <c r="L55" s="30"/>
      <c r="M55" s="30"/>
      <c r="N55" s="30"/>
      <c r="O55" s="30"/>
      <c r="P55" s="30"/>
      <c r="Q55" s="30"/>
      <c r="R55" s="16"/>
      <c r="S55" s="16"/>
    </row>
    <row r="56" spans="1:19" x14ac:dyDescent="0.25">
      <c r="A56" s="20"/>
      <c r="B56" s="20"/>
      <c r="C56" s="14"/>
      <c r="D56" s="14"/>
      <c r="E56" s="14"/>
      <c r="F56" s="14"/>
      <c r="G56" s="14"/>
      <c r="H56" s="14"/>
      <c r="I56" s="14"/>
      <c r="J56" s="14"/>
      <c r="K56" s="30"/>
      <c r="L56" s="30"/>
      <c r="M56" s="30"/>
      <c r="N56" s="30"/>
      <c r="O56" s="30"/>
      <c r="P56" s="30"/>
      <c r="Q56" s="30"/>
      <c r="R56" s="16"/>
      <c r="S56" s="16"/>
    </row>
    <row r="57" spans="1:19" x14ac:dyDescent="0.25">
      <c r="A57" s="20"/>
      <c r="B57" s="20"/>
      <c r="C57" s="14"/>
      <c r="D57" s="14"/>
      <c r="E57" s="14"/>
      <c r="F57" s="14"/>
      <c r="G57" s="14"/>
      <c r="H57" s="14"/>
      <c r="I57" s="14"/>
      <c r="J57" s="14"/>
      <c r="K57" s="14"/>
      <c r="L57" s="14"/>
      <c r="M57" s="14"/>
      <c r="N57" s="14"/>
      <c r="O57" s="14"/>
      <c r="P57" s="14"/>
      <c r="Q57" s="14"/>
      <c r="R57" s="16"/>
      <c r="S57" s="16"/>
    </row>
    <row r="58" spans="1:19" x14ac:dyDescent="0.25">
      <c r="A58" s="20"/>
      <c r="B58" s="20"/>
      <c r="C58" s="14"/>
      <c r="D58" s="14"/>
      <c r="E58" s="14"/>
      <c r="F58" s="14"/>
      <c r="G58" s="14"/>
      <c r="H58" s="14"/>
      <c r="I58" s="14"/>
      <c r="J58" s="14"/>
      <c r="K58" s="14"/>
      <c r="L58" s="14"/>
      <c r="M58" s="14"/>
      <c r="N58" s="14"/>
      <c r="O58" s="14"/>
      <c r="P58" s="14"/>
      <c r="Q58" s="14"/>
      <c r="R58" s="16"/>
      <c r="S58" s="16"/>
    </row>
    <row r="59" spans="1:19" x14ac:dyDescent="0.25">
      <c r="A59" s="20"/>
      <c r="B59" s="20"/>
      <c r="C59" s="14"/>
      <c r="D59" s="14"/>
      <c r="E59" s="14"/>
      <c r="F59" s="14"/>
      <c r="G59" s="14"/>
      <c r="H59" s="14"/>
      <c r="I59" s="14"/>
      <c r="J59" s="14"/>
      <c r="K59" s="14"/>
      <c r="L59" s="14"/>
      <c r="M59" s="14"/>
      <c r="N59" s="14"/>
      <c r="O59" s="14"/>
      <c r="P59" s="14"/>
      <c r="Q59" s="14"/>
      <c r="R59" s="16"/>
      <c r="S59" s="16"/>
    </row>
    <row r="60" spans="1:19" x14ac:dyDescent="0.25">
      <c r="A60" s="20"/>
      <c r="B60" s="20"/>
      <c r="C60" s="14"/>
      <c r="D60" s="14"/>
      <c r="E60" s="14"/>
      <c r="F60" s="14"/>
      <c r="G60" s="14"/>
      <c r="H60" s="14"/>
      <c r="I60" s="14"/>
      <c r="J60" s="14"/>
      <c r="K60" s="14"/>
      <c r="L60" s="14"/>
      <c r="M60" s="14"/>
      <c r="N60" s="14"/>
      <c r="O60" s="14"/>
      <c r="P60" s="14"/>
      <c r="Q60" s="14"/>
      <c r="R60" s="16"/>
      <c r="S60" s="16"/>
    </row>
    <row r="61" spans="1:19" x14ac:dyDescent="0.25">
      <c r="A61" s="20"/>
      <c r="B61" s="20"/>
      <c r="C61" s="14"/>
      <c r="D61" s="14"/>
      <c r="E61" s="14"/>
      <c r="F61" s="14"/>
      <c r="G61" s="14"/>
      <c r="H61" s="14"/>
      <c r="I61" s="14"/>
      <c r="J61" s="14"/>
      <c r="K61" s="14"/>
      <c r="L61" s="14"/>
      <c r="M61" s="14"/>
      <c r="N61" s="14"/>
      <c r="O61" s="14"/>
      <c r="P61" s="14"/>
      <c r="Q61" s="14"/>
      <c r="R61" s="16"/>
      <c r="S61" s="16"/>
    </row>
    <row r="62" spans="1:19" x14ac:dyDescent="0.25">
      <c r="A62" s="20"/>
      <c r="B62" s="20"/>
      <c r="C62" s="14"/>
      <c r="D62" s="14"/>
      <c r="E62" s="14"/>
      <c r="F62" s="14"/>
      <c r="G62" s="14"/>
      <c r="H62" s="14"/>
      <c r="I62" s="14"/>
      <c r="J62" s="14"/>
      <c r="K62" s="14"/>
      <c r="L62" s="14"/>
      <c r="M62" s="14"/>
      <c r="N62" s="14"/>
      <c r="O62" s="14"/>
      <c r="P62" s="14"/>
      <c r="Q62" s="14"/>
      <c r="R62" s="16"/>
      <c r="S62" s="16"/>
    </row>
    <row r="63" spans="1:19" x14ac:dyDescent="0.25">
      <c r="A63" s="20"/>
      <c r="B63" s="20"/>
      <c r="C63" s="14"/>
      <c r="D63" s="14"/>
      <c r="E63" s="14"/>
      <c r="F63" s="14"/>
      <c r="G63" s="14"/>
      <c r="H63" s="14"/>
      <c r="I63" s="14"/>
      <c r="J63" s="14"/>
      <c r="K63" s="14"/>
      <c r="L63" s="14"/>
      <c r="M63" s="14"/>
      <c r="N63" s="14"/>
      <c r="O63" s="14"/>
      <c r="P63" s="14"/>
      <c r="Q63" s="14"/>
      <c r="R63" s="16"/>
      <c r="S63" s="16"/>
    </row>
    <row r="64" spans="1:19" x14ac:dyDescent="0.25">
      <c r="A64" s="20"/>
      <c r="B64" s="20"/>
      <c r="C64" s="14"/>
      <c r="D64" s="14"/>
      <c r="E64" s="14"/>
      <c r="F64" s="14"/>
      <c r="G64" s="14"/>
      <c r="H64" s="14"/>
      <c r="I64" s="14"/>
      <c r="J64" s="14"/>
      <c r="K64" s="14"/>
      <c r="L64" s="14"/>
      <c r="M64" s="14"/>
      <c r="N64" s="14"/>
      <c r="O64" s="14"/>
      <c r="P64" s="14"/>
      <c r="Q64" s="14"/>
      <c r="R64" s="16"/>
      <c r="S64" s="16"/>
    </row>
    <row r="65" spans="1:19" x14ac:dyDescent="0.25">
      <c r="A65" s="20"/>
      <c r="B65" s="20"/>
      <c r="C65" s="14"/>
      <c r="D65" s="14"/>
      <c r="E65" s="14"/>
      <c r="F65" s="14"/>
      <c r="G65" s="14"/>
      <c r="H65" s="14"/>
      <c r="I65" s="14"/>
      <c r="J65" s="14"/>
      <c r="K65" s="14"/>
      <c r="L65" s="14"/>
      <c r="M65" s="14"/>
      <c r="N65" s="14"/>
      <c r="O65" s="14"/>
      <c r="P65" s="14"/>
      <c r="Q65" s="14"/>
      <c r="R65" s="16"/>
      <c r="S65" s="16"/>
    </row>
    <row r="66" spans="1:19" x14ac:dyDescent="0.25">
      <c r="A66" s="20"/>
      <c r="B66" s="20"/>
      <c r="C66" s="14"/>
      <c r="D66" s="14"/>
      <c r="E66" s="14"/>
      <c r="F66" s="14"/>
      <c r="G66" s="14"/>
      <c r="H66" s="14"/>
      <c r="I66" s="14"/>
      <c r="J66" s="14"/>
      <c r="K66" s="14"/>
      <c r="L66" s="14"/>
      <c r="M66" s="14"/>
      <c r="N66" s="14"/>
      <c r="O66" s="14"/>
      <c r="P66" s="14"/>
      <c r="Q66" s="14"/>
      <c r="R66" s="16"/>
      <c r="S66" s="16"/>
    </row>
    <row r="67" spans="1:19" x14ac:dyDescent="0.25">
      <c r="A67" s="20"/>
      <c r="B67" s="20"/>
      <c r="C67" s="14"/>
      <c r="D67" s="14"/>
      <c r="E67" s="14"/>
      <c r="F67" s="14"/>
      <c r="G67" s="14"/>
      <c r="H67" s="14"/>
      <c r="I67" s="14"/>
      <c r="J67" s="14"/>
      <c r="K67" s="14"/>
      <c r="L67" s="14"/>
      <c r="M67" s="14"/>
      <c r="N67" s="14"/>
      <c r="O67" s="14"/>
      <c r="P67" s="14"/>
      <c r="Q67" s="14"/>
      <c r="R67" s="16"/>
      <c r="S67" s="16"/>
    </row>
    <row r="68" spans="1:19" x14ac:dyDescent="0.25">
      <c r="A68" s="20"/>
      <c r="B68" s="20"/>
      <c r="C68" s="14"/>
      <c r="D68" s="14"/>
      <c r="E68" s="14"/>
      <c r="F68" s="14"/>
      <c r="G68" s="14"/>
      <c r="H68" s="14"/>
      <c r="I68" s="14"/>
      <c r="J68" s="14"/>
      <c r="K68" s="14"/>
      <c r="L68" s="14"/>
      <c r="M68" s="14"/>
      <c r="N68" s="14"/>
      <c r="O68" s="14"/>
      <c r="P68" s="14"/>
      <c r="Q68" s="14"/>
      <c r="R68" s="16"/>
      <c r="S68" s="16"/>
    </row>
    <row r="69" spans="1:19" x14ac:dyDescent="0.25">
      <c r="A69" s="20"/>
      <c r="B69" s="20"/>
      <c r="C69" s="14"/>
      <c r="D69" s="14"/>
      <c r="E69" s="14"/>
      <c r="F69" s="14"/>
      <c r="G69" s="14"/>
      <c r="H69" s="14"/>
      <c r="I69" s="14"/>
      <c r="J69" s="14"/>
      <c r="K69" s="14"/>
      <c r="L69" s="14"/>
      <c r="M69" s="14"/>
      <c r="N69" s="14"/>
      <c r="O69" s="14"/>
      <c r="P69" s="14"/>
      <c r="Q69" s="14"/>
      <c r="R69" s="16"/>
      <c r="S69" s="16"/>
    </row>
    <row r="70" spans="1:19" x14ac:dyDescent="0.25">
      <c r="A70" s="20"/>
      <c r="B70" s="20"/>
      <c r="C70" s="14"/>
      <c r="D70" s="14"/>
      <c r="E70" s="14"/>
      <c r="F70" s="14"/>
      <c r="G70" s="14"/>
      <c r="H70" s="14"/>
      <c r="I70" s="14"/>
      <c r="J70" s="14"/>
      <c r="K70" s="14"/>
      <c r="L70" s="14"/>
      <c r="M70" s="14"/>
      <c r="N70" s="14"/>
      <c r="O70" s="14"/>
      <c r="P70" s="14"/>
      <c r="Q70" s="14"/>
      <c r="R70" s="16"/>
      <c r="S70" s="16"/>
    </row>
    <row r="71" spans="1:19" x14ac:dyDescent="0.25">
      <c r="A71" s="20"/>
      <c r="B71" s="20"/>
      <c r="C71" s="14"/>
      <c r="D71" s="14"/>
      <c r="E71" s="14"/>
      <c r="F71" s="14"/>
      <c r="G71" s="14"/>
      <c r="H71" s="14"/>
      <c r="I71" s="14"/>
      <c r="J71" s="14"/>
      <c r="K71" s="14"/>
      <c r="L71" s="14"/>
      <c r="M71" s="14"/>
      <c r="N71" s="14"/>
      <c r="O71" s="14"/>
      <c r="P71" s="14"/>
      <c r="Q71" s="14"/>
      <c r="R71" s="16"/>
      <c r="S71" s="16"/>
    </row>
    <row r="72" spans="1:19" x14ac:dyDescent="0.25">
      <c r="A72" s="20"/>
      <c r="B72" s="20"/>
      <c r="C72" s="14"/>
      <c r="D72" s="14"/>
      <c r="E72" s="14"/>
      <c r="F72" s="14"/>
      <c r="G72" s="14"/>
      <c r="H72" s="14"/>
      <c r="I72" s="14"/>
      <c r="J72" s="14"/>
      <c r="K72" s="14"/>
      <c r="L72" s="14"/>
      <c r="M72" s="14"/>
      <c r="N72" s="14"/>
      <c r="O72" s="14"/>
      <c r="P72" s="14"/>
      <c r="Q72" s="14"/>
      <c r="R72" s="16"/>
      <c r="S72" s="16"/>
    </row>
    <row r="73" spans="1:19" x14ac:dyDescent="0.25">
      <c r="A73" s="20"/>
      <c r="B73" s="20"/>
      <c r="C73" s="14"/>
      <c r="D73" s="14"/>
      <c r="E73" s="14"/>
      <c r="F73" s="14"/>
      <c r="G73" s="14"/>
      <c r="H73" s="14"/>
      <c r="I73" s="14"/>
      <c r="J73" s="14"/>
      <c r="K73" s="14"/>
      <c r="L73" s="14"/>
      <c r="M73" s="14"/>
      <c r="N73" s="14"/>
      <c r="O73" s="14"/>
      <c r="P73" s="14"/>
      <c r="Q73" s="14"/>
      <c r="R73" s="16"/>
      <c r="S73" s="16"/>
    </row>
    <row r="74" spans="1:19" x14ac:dyDescent="0.25">
      <c r="A74" s="20"/>
      <c r="B74" s="20"/>
      <c r="C74" s="14"/>
      <c r="D74" s="14"/>
      <c r="E74" s="14"/>
      <c r="F74" s="14"/>
      <c r="G74" s="14"/>
      <c r="H74" s="14"/>
      <c r="I74" s="14"/>
      <c r="J74" s="14"/>
      <c r="K74" s="14"/>
      <c r="L74" s="14"/>
      <c r="M74" s="14"/>
      <c r="N74" s="14"/>
      <c r="O74" s="14"/>
      <c r="P74" s="14"/>
      <c r="Q74" s="14"/>
      <c r="R74" s="16"/>
      <c r="S74" s="16"/>
    </row>
    <row r="75" spans="1:19" x14ac:dyDescent="0.25">
      <c r="A75" s="16"/>
      <c r="B75" s="16"/>
      <c r="C75" s="16"/>
      <c r="D75" s="16"/>
      <c r="E75" s="16"/>
      <c r="F75" s="16"/>
      <c r="G75" s="16"/>
      <c r="H75" s="16"/>
      <c r="I75" s="16"/>
      <c r="J75" s="16"/>
      <c r="K75" s="16"/>
      <c r="L75" s="16"/>
      <c r="M75" s="16"/>
      <c r="N75" s="16"/>
      <c r="O75" s="16"/>
      <c r="P75" s="16"/>
      <c r="Q75" s="16"/>
      <c r="R75" s="16"/>
      <c r="S75" s="16"/>
    </row>
    <row r="76" spans="1:19" x14ac:dyDescent="0.25">
      <c r="A76" s="16"/>
      <c r="B76" s="16"/>
      <c r="C76" s="16"/>
      <c r="D76" s="16"/>
      <c r="E76" s="16"/>
      <c r="F76" s="16"/>
      <c r="G76" s="16"/>
      <c r="H76" s="16"/>
      <c r="I76" s="16"/>
      <c r="J76" s="16"/>
      <c r="K76" s="16"/>
      <c r="L76" s="16"/>
      <c r="M76" s="16"/>
      <c r="N76" s="16"/>
      <c r="O76" s="16"/>
      <c r="P76" s="16"/>
      <c r="Q76" s="16"/>
      <c r="R76" s="16"/>
      <c r="S76" s="16"/>
    </row>
  </sheetData>
  <sortState ref="A8:B39">
    <sortCondition ref="A8"/>
  </sortState>
  <mergeCells count="18">
    <mergeCell ref="A1:G1"/>
    <mergeCell ref="A43:J43"/>
    <mergeCell ref="D4:D6"/>
    <mergeCell ref="E4:E6"/>
    <mergeCell ref="M4:M6"/>
    <mergeCell ref="O4:O6"/>
    <mergeCell ref="H4:H6"/>
    <mergeCell ref="I4:I6"/>
    <mergeCell ref="A3:A6"/>
    <mergeCell ref="B3:B6"/>
    <mergeCell ref="K3:Q3"/>
    <mergeCell ref="P4:P6"/>
    <mergeCell ref="Q4:Q6"/>
    <mergeCell ref="G4:G6"/>
    <mergeCell ref="K4:K6"/>
    <mergeCell ref="L4:L6"/>
    <mergeCell ref="C3:J3"/>
    <mergeCell ref="C4:C6"/>
  </mergeCells>
  <hyperlinks>
    <hyperlink ref="I1" location="Contents!A1" display="back to contents"/>
  </hyperlink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showGridLines="0" topLeftCell="G1" zoomScale="54" zoomScaleNormal="54" workbookViewId="0">
      <selection activeCell="E18" sqref="E18"/>
    </sheetView>
  </sheetViews>
  <sheetFormatPr defaultRowHeight="15" x14ac:dyDescent="0.25"/>
  <cols>
    <col min="1" max="1" width="13.42578125" customWidth="1"/>
    <col min="2" max="2" width="23" customWidth="1"/>
    <col min="3" max="3" width="17.140625" customWidth="1"/>
    <col min="4" max="4" width="18.42578125" customWidth="1"/>
    <col min="5" max="5" width="15.42578125" customWidth="1"/>
    <col min="6" max="6" width="20.28515625" customWidth="1"/>
    <col min="7" max="7" width="11.5703125" customWidth="1"/>
    <col min="8" max="8" width="15.140625" customWidth="1"/>
    <col min="9" max="9" width="20.42578125" customWidth="1"/>
    <col min="16" max="16" width="28.7109375" customWidth="1"/>
  </cols>
  <sheetData>
    <row r="1" spans="1:19" x14ac:dyDescent="0.25">
      <c r="A1" s="1"/>
    </row>
    <row r="2" spans="1:19" x14ac:dyDescent="0.25">
      <c r="A2" s="1" t="s">
        <v>204</v>
      </c>
      <c r="C2" s="219" t="s">
        <v>199</v>
      </c>
      <c r="D2" s="219"/>
      <c r="E2" s="219"/>
      <c r="F2" s="219"/>
      <c r="G2" s="219"/>
      <c r="H2" s="219"/>
      <c r="I2" s="219"/>
      <c r="J2" s="219" t="s">
        <v>200</v>
      </c>
      <c r="K2" s="219"/>
      <c r="L2" s="219"/>
      <c r="M2" s="219"/>
      <c r="N2" s="219"/>
      <c r="O2" s="219"/>
      <c r="P2" s="219"/>
    </row>
    <row r="3" spans="1:19" x14ac:dyDescent="0.25">
      <c r="A3" s="69"/>
      <c r="B3" s="70" t="s">
        <v>198</v>
      </c>
      <c r="C3" s="66" t="s">
        <v>192</v>
      </c>
      <c r="D3" s="66" t="s">
        <v>193</v>
      </c>
      <c r="E3" s="66" t="s">
        <v>194</v>
      </c>
      <c r="F3" s="66" t="s">
        <v>195</v>
      </c>
      <c r="G3" s="66" t="s">
        <v>196</v>
      </c>
      <c r="H3" s="66" t="s">
        <v>197</v>
      </c>
      <c r="I3" s="66" t="s">
        <v>148</v>
      </c>
      <c r="J3" s="66" t="s">
        <v>192</v>
      </c>
      <c r="K3" s="66" t="s">
        <v>193</v>
      </c>
      <c r="L3" s="66" t="s">
        <v>194</v>
      </c>
      <c r="M3" s="66" t="s">
        <v>195</v>
      </c>
      <c r="N3" s="66" t="s">
        <v>196</v>
      </c>
      <c r="O3" s="66" t="s">
        <v>197</v>
      </c>
      <c r="P3" s="66" t="s">
        <v>148</v>
      </c>
      <c r="R3" s="76" t="s">
        <v>201</v>
      </c>
      <c r="S3" s="76" t="s">
        <v>202</v>
      </c>
    </row>
    <row r="4" spans="1:19" x14ac:dyDescent="0.25">
      <c r="A4" s="67"/>
      <c r="B4" s="67" t="s">
        <v>54</v>
      </c>
      <c r="C4" s="65">
        <v>76.572591124754297</v>
      </c>
      <c r="D4" s="65">
        <v>76.103046405181701</v>
      </c>
      <c r="E4" s="65">
        <v>77.042135844326907</v>
      </c>
      <c r="F4" s="65">
        <v>63.981961033375597</v>
      </c>
      <c r="G4" s="65">
        <v>61.843461998733297</v>
      </c>
      <c r="H4" s="65">
        <v>66.120460068017806</v>
      </c>
      <c r="I4" s="65">
        <v>83.5572625838589</v>
      </c>
      <c r="J4" s="71">
        <v>77.068089999999998</v>
      </c>
      <c r="K4" s="71">
        <v>76.618409999999997</v>
      </c>
      <c r="L4" s="71">
        <v>77.517769999999999</v>
      </c>
      <c r="M4" s="71">
        <v>60.586959999999998</v>
      </c>
      <c r="N4" s="71">
        <v>58.460419999999999</v>
      </c>
      <c r="O4" s="71">
        <v>62.713500000000003</v>
      </c>
      <c r="P4" s="71">
        <v>78.614850000000004</v>
      </c>
      <c r="R4">
        <f>IF(F4&gt;M4,M4-(F4-0.7),0)</f>
        <v>-2.6950010333755969</v>
      </c>
      <c r="S4">
        <f>IF(F4&lt;M4, F4-M4,0)</f>
        <v>0</v>
      </c>
    </row>
    <row r="5" spans="1:19" x14ac:dyDescent="0.25">
      <c r="A5" s="67"/>
      <c r="B5" s="67" t="s">
        <v>76</v>
      </c>
      <c r="C5" s="65">
        <v>79.151359772454796</v>
      </c>
      <c r="D5" s="65">
        <v>78.7417274860194</v>
      </c>
      <c r="E5" s="65">
        <v>79.560992058890307</v>
      </c>
      <c r="F5" s="65">
        <v>65.628771082992301</v>
      </c>
      <c r="G5" s="65">
        <v>63.711119175227303</v>
      </c>
      <c r="H5" s="65">
        <v>67.546422990757307</v>
      </c>
      <c r="I5" s="65">
        <v>82.915532053602902</v>
      </c>
      <c r="J5" s="71">
        <v>79.288200000000003</v>
      </c>
      <c r="K5" s="71">
        <v>78.895870000000002</v>
      </c>
      <c r="L5" s="71">
        <v>79.680530000000005</v>
      </c>
      <c r="M5" s="71">
        <v>67.906869999999998</v>
      </c>
      <c r="N5" s="71">
        <v>66.205879999999993</v>
      </c>
      <c r="O5" s="71">
        <v>69.607860000000002</v>
      </c>
      <c r="P5" s="71">
        <v>85.645619999999994</v>
      </c>
      <c r="R5">
        <f t="shared" ref="R5:R62" si="0">IF(F5&gt;M5,M5-(F5-0.7),0)</f>
        <v>0</v>
      </c>
      <c r="S5">
        <f t="shared" ref="S5:S62" si="1">IF(F5&lt;M5, F5-M5,0)</f>
        <v>-2.2780989170076964</v>
      </c>
    </row>
    <row r="6" spans="1:19" x14ac:dyDescent="0.25">
      <c r="A6" s="67"/>
      <c r="B6" s="67" t="s">
        <v>70</v>
      </c>
      <c r="C6" s="65">
        <v>78.566231112016297</v>
      </c>
      <c r="D6" s="65">
        <v>77.939737678939295</v>
      </c>
      <c r="E6" s="65">
        <v>79.192724545093398</v>
      </c>
      <c r="F6" s="65">
        <v>65.259209042669198</v>
      </c>
      <c r="G6" s="65">
        <v>63.376891674697603</v>
      </c>
      <c r="H6" s="65">
        <v>67.141526410640694</v>
      </c>
      <c r="I6" s="65">
        <v>83.062669697908007</v>
      </c>
      <c r="J6" s="71">
        <v>78.334450000000004</v>
      </c>
      <c r="K6" s="71">
        <v>77.686210000000003</v>
      </c>
      <c r="L6" s="71">
        <v>78.982699999999994</v>
      </c>
      <c r="M6" s="71">
        <v>60.978029999999997</v>
      </c>
      <c r="N6" s="71">
        <v>58.839379999999998</v>
      </c>
      <c r="O6" s="71">
        <v>63.116669999999999</v>
      </c>
      <c r="P6" s="71">
        <v>77.843180000000004</v>
      </c>
      <c r="R6">
        <f t="shared" si="0"/>
        <v>-3.5811790426691985</v>
      </c>
      <c r="S6">
        <f t="shared" si="1"/>
        <v>0</v>
      </c>
    </row>
    <row r="7" spans="1:19" x14ac:dyDescent="0.25">
      <c r="A7" s="67"/>
      <c r="B7" s="67" t="s">
        <v>64</v>
      </c>
      <c r="C7" s="65">
        <v>78.209990113625395</v>
      </c>
      <c r="D7" s="65">
        <v>77.485226839132395</v>
      </c>
      <c r="E7" s="65">
        <v>78.934753388118395</v>
      </c>
      <c r="F7" s="65">
        <v>63.403628823140799</v>
      </c>
      <c r="G7" s="65">
        <v>61.507132719183502</v>
      </c>
      <c r="H7" s="65">
        <v>65.300124927097997</v>
      </c>
      <c r="I7" s="65">
        <v>81.068452675964295</v>
      </c>
      <c r="J7" s="71">
        <v>78.336730000000003</v>
      </c>
      <c r="K7" s="71">
        <v>77.613659999999996</v>
      </c>
      <c r="L7" s="71">
        <v>79.059799999999996</v>
      </c>
      <c r="M7" s="71">
        <v>64.698089999999993</v>
      </c>
      <c r="N7" s="71">
        <v>63.028669999999998</v>
      </c>
      <c r="O7" s="71">
        <v>66.367509999999996</v>
      </c>
      <c r="P7" s="71">
        <v>82.589730000000003</v>
      </c>
      <c r="R7">
        <f t="shared" si="0"/>
        <v>0</v>
      </c>
      <c r="S7">
        <f t="shared" si="1"/>
        <v>-1.294461176859194</v>
      </c>
    </row>
    <row r="8" spans="1:19" x14ac:dyDescent="0.25">
      <c r="A8" s="67"/>
      <c r="B8" s="67" t="s">
        <v>44</v>
      </c>
      <c r="C8" s="65">
        <v>76.925404311776504</v>
      </c>
      <c r="D8" s="65">
        <v>75.968089745152696</v>
      </c>
      <c r="E8" s="65">
        <v>77.882718878400397</v>
      </c>
      <c r="F8" s="65">
        <v>60.053170127905297</v>
      </c>
      <c r="G8" s="65">
        <v>57.0287662895728</v>
      </c>
      <c r="H8" s="65">
        <v>63.0775739662378</v>
      </c>
      <c r="I8" s="65">
        <v>78.066759174266295</v>
      </c>
      <c r="J8" s="71">
        <v>78.381140000000002</v>
      </c>
      <c r="K8" s="71">
        <v>78.056690000000003</v>
      </c>
      <c r="L8" s="71">
        <v>78.705600000000004</v>
      </c>
      <c r="M8" s="71">
        <v>66.292940000000002</v>
      </c>
      <c r="N8" s="71">
        <v>64.425820000000002</v>
      </c>
      <c r="O8" s="71">
        <v>68.160060000000001</v>
      </c>
      <c r="P8" s="71">
        <v>84.577669999999998</v>
      </c>
      <c r="R8">
        <f t="shared" si="0"/>
        <v>0</v>
      </c>
      <c r="S8">
        <f t="shared" si="1"/>
        <v>-6.2397698720947048</v>
      </c>
    </row>
    <row r="9" spans="1:19" x14ac:dyDescent="0.25">
      <c r="A9" s="67"/>
      <c r="B9" s="67" t="s">
        <v>56</v>
      </c>
      <c r="C9" s="65">
        <v>78.134199129315604</v>
      </c>
      <c r="D9" s="65">
        <v>77.562191019516604</v>
      </c>
      <c r="E9" s="65">
        <v>78.706207239114505</v>
      </c>
      <c r="F9" s="65">
        <v>63.4764737297658</v>
      </c>
      <c r="G9" s="65">
        <v>61.942668791218203</v>
      </c>
      <c r="H9" s="65">
        <v>65.010278668313504</v>
      </c>
      <c r="I9" s="65">
        <v>81.240320419371599</v>
      </c>
      <c r="J9" s="71">
        <v>76.597909999999999</v>
      </c>
      <c r="K9" s="71">
        <v>75.553299999999993</v>
      </c>
      <c r="L9" s="71">
        <v>77.642520000000005</v>
      </c>
      <c r="M9" s="71">
        <v>62.780709999999999</v>
      </c>
      <c r="N9" s="71">
        <v>60.373620000000003</v>
      </c>
      <c r="O9" s="71">
        <v>65.187809999999999</v>
      </c>
      <c r="P9" s="71">
        <v>81.961389999999994</v>
      </c>
      <c r="R9">
        <f t="shared" si="0"/>
        <v>4.236270234201811E-3</v>
      </c>
      <c r="S9">
        <f t="shared" si="1"/>
        <v>0</v>
      </c>
    </row>
    <row r="10" spans="1:19" x14ac:dyDescent="0.25">
      <c r="A10" s="67"/>
      <c r="B10" s="67" t="s">
        <v>38</v>
      </c>
      <c r="C10" s="65">
        <v>76.099136906953902</v>
      </c>
      <c r="D10" s="65">
        <v>75.434019352111804</v>
      </c>
      <c r="E10" s="65">
        <v>76.7642544617959</v>
      </c>
      <c r="F10" s="65">
        <v>57.726410541478003</v>
      </c>
      <c r="G10" s="65">
        <v>55.644408689203601</v>
      </c>
      <c r="H10" s="65">
        <v>59.808412393752398</v>
      </c>
      <c r="I10" s="65">
        <v>75.856853162552795</v>
      </c>
      <c r="J10" s="71">
        <v>78.191689999999994</v>
      </c>
      <c r="K10" s="71">
        <v>77.586420000000004</v>
      </c>
      <c r="L10" s="71">
        <v>78.796959999999999</v>
      </c>
      <c r="M10" s="71">
        <v>62.394750000000002</v>
      </c>
      <c r="N10" s="71">
        <v>60.561860000000003</v>
      </c>
      <c r="O10" s="71">
        <v>64.227630000000005</v>
      </c>
      <c r="P10" s="71">
        <v>79.797160000000005</v>
      </c>
      <c r="R10">
        <f t="shared" si="0"/>
        <v>0</v>
      </c>
      <c r="S10">
        <f t="shared" si="1"/>
        <v>-4.6683394585219986</v>
      </c>
    </row>
    <row r="11" spans="1:19" x14ac:dyDescent="0.25">
      <c r="A11" s="67"/>
      <c r="B11" s="67" t="s">
        <v>88</v>
      </c>
      <c r="C11" s="65">
        <v>80.483060242024607</v>
      </c>
      <c r="D11" s="65">
        <v>79.827946377056804</v>
      </c>
      <c r="E11" s="65">
        <v>81.138174106992395</v>
      </c>
      <c r="F11" s="65">
        <v>64.867533204836406</v>
      </c>
      <c r="G11" s="65">
        <v>62.996895740145398</v>
      </c>
      <c r="H11" s="65">
        <v>66.738170669527406</v>
      </c>
      <c r="I11" s="65">
        <v>80.597746916891595</v>
      </c>
      <c r="J11" s="71">
        <v>73.921610000000001</v>
      </c>
      <c r="K11" s="71">
        <v>73.269059999999996</v>
      </c>
      <c r="L11" s="71">
        <v>74.574150000000003</v>
      </c>
      <c r="M11" s="71">
        <v>56.841560000000001</v>
      </c>
      <c r="N11" s="71">
        <v>54.925690000000003</v>
      </c>
      <c r="O11" s="71">
        <v>58.757440000000003</v>
      </c>
      <c r="P11" s="71">
        <v>76.894379999999998</v>
      </c>
      <c r="R11">
        <f t="shared" si="0"/>
        <v>-7.3259732048364015</v>
      </c>
      <c r="S11">
        <f t="shared" si="1"/>
        <v>0</v>
      </c>
    </row>
    <row r="12" spans="1:19" x14ac:dyDescent="0.25">
      <c r="A12" s="67"/>
      <c r="B12" s="67" t="s">
        <v>80</v>
      </c>
      <c r="C12" s="65">
        <v>78.433251283503495</v>
      </c>
      <c r="D12" s="65">
        <v>77.774431766659902</v>
      </c>
      <c r="E12" s="65">
        <v>79.092070800347003</v>
      </c>
      <c r="F12" s="65">
        <v>63.535249949965802</v>
      </c>
      <c r="G12" s="65">
        <v>61.487862436681198</v>
      </c>
      <c r="H12" s="65">
        <v>65.582637463250407</v>
      </c>
      <c r="I12" s="65">
        <v>81.005503291343103</v>
      </c>
      <c r="J12" s="71">
        <v>75.881169999999997</v>
      </c>
      <c r="K12" s="71">
        <v>75.244020000000006</v>
      </c>
      <c r="L12" s="71">
        <v>76.518330000000006</v>
      </c>
      <c r="M12" s="71">
        <v>59.33005</v>
      </c>
      <c r="N12" s="71">
        <v>57.48359</v>
      </c>
      <c r="O12" s="71">
        <v>61.17651</v>
      </c>
      <c r="P12" s="71">
        <v>78.188109999999995</v>
      </c>
      <c r="R12">
        <f t="shared" si="0"/>
        <v>-3.5051999499657995</v>
      </c>
      <c r="S12">
        <f t="shared" si="1"/>
        <v>0</v>
      </c>
    </row>
    <row r="13" spans="1:19" x14ac:dyDescent="0.25">
      <c r="A13" s="67"/>
      <c r="B13" s="67" t="s">
        <v>90</v>
      </c>
      <c r="C13" s="65">
        <v>79.282818253028495</v>
      </c>
      <c r="D13" s="65">
        <v>78.548313158189004</v>
      </c>
      <c r="E13" s="65">
        <v>80.0173233478681</v>
      </c>
      <c r="F13" s="65">
        <v>65.671385052106501</v>
      </c>
      <c r="G13" s="65">
        <v>63.759453210888402</v>
      </c>
      <c r="H13" s="65">
        <v>67.583316893324593</v>
      </c>
      <c r="I13" s="65">
        <v>82.831799498497105</v>
      </c>
      <c r="J13" s="71">
        <v>80.541619999999995</v>
      </c>
      <c r="K13" s="71">
        <v>79.909019999999998</v>
      </c>
      <c r="L13" s="71">
        <v>81.174210000000002</v>
      </c>
      <c r="M13" s="71">
        <v>69.814430000000002</v>
      </c>
      <c r="N13" s="71">
        <v>68.384</v>
      </c>
      <c r="O13" s="71">
        <v>71.244860000000003</v>
      </c>
      <c r="P13" s="71">
        <v>86.681179999999998</v>
      </c>
      <c r="R13">
        <f t="shared" si="0"/>
        <v>0</v>
      </c>
      <c r="S13">
        <f t="shared" si="1"/>
        <v>-4.1430449478935003</v>
      </c>
    </row>
    <row r="14" spans="1:19" x14ac:dyDescent="0.25">
      <c r="A14" s="67"/>
      <c r="B14" s="67" t="s">
        <v>42</v>
      </c>
      <c r="C14" s="65">
        <v>77.436129637740507</v>
      </c>
      <c r="D14" s="65">
        <v>76.884829180045003</v>
      </c>
      <c r="E14" s="65">
        <v>77.987430095436096</v>
      </c>
      <c r="F14" s="65">
        <v>61.648551307506501</v>
      </c>
      <c r="G14" s="65">
        <v>59.968944236955501</v>
      </c>
      <c r="H14" s="65">
        <v>63.328158378057402</v>
      </c>
      <c r="I14" s="65">
        <v>79.612128854978906</v>
      </c>
      <c r="J14" s="71">
        <v>79.08954</v>
      </c>
      <c r="K14" s="71">
        <v>78.41865</v>
      </c>
      <c r="L14" s="71">
        <v>79.760419999999996</v>
      </c>
      <c r="M14" s="71">
        <v>65.199680000000001</v>
      </c>
      <c r="N14" s="71">
        <v>63.270229999999998</v>
      </c>
      <c r="O14" s="71">
        <v>67.129130000000004</v>
      </c>
      <c r="P14" s="71">
        <v>82.437799999999996</v>
      </c>
      <c r="R14">
        <f t="shared" si="0"/>
        <v>0</v>
      </c>
      <c r="S14">
        <f t="shared" si="1"/>
        <v>-3.5511286924934993</v>
      </c>
    </row>
    <row r="15" spans="1:19" x14ac:dyDescent="0.25">
      <c r="A15" s="67"/>
      <c r="B15" s="67" t="s">
        <v>52</v>
      </c>
      <c r="C15" s="65">
        <v>77.655841756307595</v>
      </c>
      <c r="D15" s="65">
        <v>77.290918360224794</v>
      </c>
      <c r="E15" s="65">
        <v>78.020765152390496</v>
      </c>
      <c r="F15" s="65">
        <v>61.633230662110797</v>
      </c>
      <c r="G15" s="65">
        <v>59.954950345451799</v>
      </c>
      <c r="H15" s="65">
        <v>63.311510978769803</v>
      </c>
      <c r="I15" s="65">
        <v>79.367152899485006</v>
      </c>
      <c r="J15" s="71">
        <v>80.329470000000001</v>
      </c>
      <c r="K15" s="71">
        <v>79.629109999999997</v>
      </c>
      <c r="L15" s="71">
        <v>81.029820000000001</v>
      </c>
      <c r="M15" s="71">
        <v>68.283180000000002</v>
      </c>
      <c r="N15" s="71">
        <v>66.435450000000003</v>
      </c>
      <c r="O15" s="71">
        <v>70.130899999999997</v>
      </c>
      <c r="P15" s="71">
        <v>85.003900000000002</v>
      </c>
      <c r="R15">
        <f t="shared" si="0"/>
        <v>0</v>
      </c>
      <c r="S15">
        <f t="shared" si="1"/>
        <v>-6.6499493378892041</v>
      </c>
    </row>
    <row r="16" spans="1:19" x14ac:dyDescent="0.25">
      <c r="A16" s="67"/>
      <c r="B16" s="67" t="s">
        <v>28</v>
      </c>
      <c r="C16" s="65">
        <v>73.360454244658797</v>
      </c>
      <c r="D16" s="65">
        <v>73.072050961514194</v>
      </c>
      <c r="E16" s="65">
        <v>73.6488575278035</v>
      </c>
      <c r="F16" s="65">
        <v>55.923645637622997</v>
      </c>
      <c r="G16" s="65">
        <v>54.159240975690302</v>
      </c>
      <c r="H16" s="65">
        <v>57.688050299555798</v>
      </c>
      <c r="I16" s="65">
        <v>76.231324101560702</v>
      </c>
      <c r="J16" s="71">
        <v>77.33229</v>
      </c>
      <c r="K16" s="71">
        <v>76.792900000000003</v>
      </c>
      <c r="L16" s="71">
        <v>77.871679999999998</v>
      </c>
      <c r="M16" s="71">
        <v>62.388120000000001</v>
      </c>
      <c r="N16" s="71">
        <v>60.650179999999999</v>
      </c>
      <c r="O16" s="71">
        <v>64.126059999999995</v>
      </c>
      <c r="P16" s="71">
        <v>80.675380000000004</v>
      </c>
      <c r="R16">
        <f t="shared" si="0"/>
        <v>0</v>
      </c>
      <c r="S16">
        <f t="shared" si="1"/>
        <v>-6.464474362377004</v>
      </c>
    </row>
    <row r="17" spans="1:19" x14ac:dyDescent="0.25">
      <c r="A17" s="67"/>
      <c r="B17" s="67" t="s">
        <v>66</v>
      </c>
      <c r="C17" s="65">
        <v>77.852601503932803</v>
      </c>
      <c r="D17" s="65">
        <v>77.387259105955394</v>
      </c>
      <c r="E17" s="65">
        <v>78.317943901910297</v>
      </c>
      <c r="F17" s="65">
        <v>64.343644162185299</v>
      </c>
      <c r="G17" s="65">
        <v>62.199345495269</v>
      </c>
      <c r="H17" s="65">
        <v>66.487942829101598</v>
      </c>
      <c r="I17" s="65">
        <v>82.648033487917402</v>
      </c>
      <c r="J17" s="71">
        <v>77.298090000000002</v>
      </c>
      <c r="K17" s="71">
        <v>76.927340000000001</v>
      </c>
      <c r="L17" s="71">
        <v>77.668840000000003</v>
      </c>
      <c r="M17" s="71">
        <v>61.56194</v>
      </c>
      <c r="N17" s="71">
        <v>59.778709999999997</v>
      </c>
      <c r="O17" s="71">
        <v>63.345179999999999</v>
      </c>
      <c r="P17" s="71">
        <v>79.642250000000004</v>
      </c>
      <c r="R17">
        <f t="shared" si="0"/>
        <v>-2.0817041621852965</v>
      </c>
      <c r="S17">
        <f t="shared" si="1"/>
        <v>0</v>
      </c>
    </row>
    <row r="18" spans="1:19" x14ac:dyDescent="0.25">
      <c r="A18" s="67"/>
      <c r="B18" s="67" t="s">
        <v>30</v>
      </c>
      <c r="C18" s="65">
        <v>75.440151723845403</v>
      </c>
      <c r="D18" s="65">
        <v>74.674575565377594</v>
      </c>
      <c r="E18" s="65">
        <v>76.205727882313198</v>
      </c>
      <c r="F18" s="65">
        <v>58.042979238795603</v>
      </c>
      <c r="G18" s="65">
        <v>56.050049911673398</v>
      </c>
      <c r="H18" s="65">
        <v>60.0359085659179</v>
      </c>
      <c r="I18" s="65">
        <v>76.939107242608102</v>
      </c>
      <c r="J18" s="71">
        <v>73.595969999999994</v>
      </c>
      <c r="K18" s="71">
        <v>73.305520000000001</v>
      </c>
      <c r="L18" s="71">
        <v>73.886420000000001</v>
      </c>
      <c r="M18" s="71">
        <v>54.588830000000002</v>
      </c>
      <c r="N18" s="71">
        <v>52.698270000000001</v>
      </c>
      <c r="O18" s="71">
        <v>56.479399999999998</v>
      </c>
      <c r="P18" s="71">
        <v>74.173670000000001</v>
      </c>
      <c r="R18">
        <f t="shared" si="0"/>
        <v>-2.7541492387955984</v>
      </c>
      <c r="S18">
        <f t="shared" si="1"/>
        <v>0</v>
      </c>
    </row>
    <row r="19" spans="1:19" x14ac:dyDescent="0.25">
      <c r="A19" s="67"/>
      <c r="B19" s="67" t="s">
        <v>60</v>
      </c>
      <c r="C19" s="65">
        <v>77.345674970938603</v>
      </c>
      <c r="D19" s="65">
        <v>76.600116290470197</v>
      </c>
      <c r="E19" s="65">
        <v>78.091233651406895</v>
      </c>
      <c r="F19" s="65">
        <v>62.1921612899813</v>
      </c>
      <c r="G19" s="65">
        <v>59.967216130187602</v>
      </c>
      <c r="H19" s="65">
        <v>64.417106449775005</v>
      </c>
      <c r="I19" s="65">
        <v>80.408065885195299</v>
      </c>
      <c r="J19" s="71">
        <v>77.804779999999994</v>
      </c>
      <c r="K19" s="71">
        <v>77.313029999999998</v>
      </c>
      <c r="L19" s="71">
        <v>78.296520000000001</v>
      </c>
      <c r="M19" s="71">
        <v>64.061729999999997</v>
      </c>
      <c r="N19" s="71">
        <v>62.028919999999999</v>
      </c>
      <c r="O19" s="71">
        <v>66.094530000000006</v>
      </c>
      <c r="P19" s="71">
        <v>82.336500000000001</v>
      </c>
      <c r="R19">
        <f t="shared" si="0"/>
        <v>0</v>
      </c>
      <c r="S19">
        <f t="shared" si="1"/>
        <v>-1.8695687100186973</v>
      </c>
    </row>
    <row r="20" spans="1:19" x14ac:dyDescent="0.25">
      <c r="A20" s="67"/>
      <c r="B20" s="67" t="s">
        <v>58</v>
      </c>
      <c r="C20" s="65">
        <v>78.7486475931196</v>
      </c>
      <c r="D20" s="65">
        <v>78.064833341338499</v>
      </c>
      <c r="E20" s="65">
        <v>79.4324618449008</v>
      </c>
      <c r="F20" s="65">
        <v>66.365484420129405</v>
      </c>
      <c r="G20" s="65">
        <v>64.676536571357005</v>
      </c>
      <c r="H20" s="65">
        <v>68.054432268901905</v>
      </c>
      <c r="I20" s="65">
        <v>84.275078301062607</v>
      </c>
      <c r="J20" s="71">
        <v>74.867649999999998</v>
      </c>
      <c r="K20" s="71">
        <v>74.086219999999997</v>
      </c>
      <c r="L20" s="71">
        <v>75.649090000000001</v>
      </c>
      <c r="M20" s="71">
        <v>58.35228</v>
      </c>
      <c r="N20" s="71">
        <v>56.390920000000001</v>
      </c>
      <c r="O20" s="71">
        <v>60.313630000000003</v>
      </c>
      <c r="P20" s="71">
        <v>77.940579999999997</v>
      </c>
      <c r="R20">
        <f t="shared" si="0"/>
        <v>-7.3132044201294022</v>
      </c>
      <c r="S20">
        <f t="shared" si="1"/>
        <v>0</v>
      </c>
    </row>
    <row r="21" spans="1:19" x14ac:dyDescent="0.25">
      <c r="A21" s="67"/>
      <c r="B21" s="67" t="s">
        <v>86</v>
      </c>
      <c r="C21" s="65">
        <v>76.746489607657907</v>
      </c>
      <c r="D21" s="65">
        <v>75.4006301619266</v>
      </c>
      <c r="E21" s="65">
        <v>78.092349053389299</v>
      </c>
      <c r="F21" s="65">
        <v>66.560161740818202</v>
      </c>
      <c r="G21" s="65">
        <v>63.291880734706403</v>
      </c>
      <c r="H21" s="65">
        <v>69.828442746929895</v>
      </c>
      <c r="I21" s="65">
        <v>86.727304507458101</v>
      </c>
      <c r="J21" s="71">
        <v>77.705699999999993</v>
      </c>
      <c r="K21" s="71">
        <v>76.977029999999999</v>
      </c>
      <c r="L21" s="71">
        <v>78.434359999999998</v>
      </c>
      <c r="M21" s="71">
        <v>63.3626</v>
      </c>
      <c r="N21" s="71">
        <v>61.125070000000001</v>
      </c>
      <c r="O21" s="71">
        <v>65.600129999999993</v>
      </c>
      <c r="P21" s="71">
        <v>81.54177</v>
      </c>
      <c r="R21">
        <f t="shared" si="0"/>
        <v>-2.4975617408181989</v>
      </c>
      <c r="S21">
        <f t="shared" si="1"/>
        <v>0</v>
      </c>
    </row>
    <row r="22" spans="1:19" x14ac:dyDescent="0.25">
      <c r="A22" s="67"/>
      <c r="B22" s="67" t="s">
        <v>40</v>
      </c>
      <c r="C22" s="65">
        <v>76.124738879885996</v>
      </c>
      <c r="D22" s="65">
        <v>75.523896119156902</v>
      </c>
      <c r="E22" s="65">
        <v>76.725581640615204</v>
      </c>
      <c r="F22" s="65">
        <v>58.543509236923803</v>
      </c>
      <c r="G22" s="65">
        <v>56.709260655045803</v>
      </c>
      <c r="H22" s="65">
        <v>60.377757818801797</v>
      </c>
      <c r="I22" s="65">
        <v>76.904709426060705</v>
      </c>
      <c r="J22" s="71">
        <v>79.135199999999998</v>
      </c>
      <c r="K22" s="71">
        <v>78.428610000000006</v>
      </c>
      <c r="L22" s="71">
        <v>79.841800000000006</v>
      </c>
      <c r="M22" s="71">
        <v>61.4786</v>
      </c>
      <c r="N22" s="71">
        <v>59.525410000000001</v>
      </c>
      <c r="O22" s="71">
        <v>63.431780000000003</v>
      </c>
      <c r="P22" s="71">
        <v>77.688059999999993</v>
      </c>
      <c r="R22">
        <f t="shared" si="0"/>
        <v>0</v>
      </c>
      <c r="S22">
        <f t="shared" si="1"/>
        <v>-2.9350907630761967</v>
      </c>
    </row>
    <row r="23" spans="1:19" x14ac:dyDescent="0.25">
      <c r="A23" s="67"/>
      <c r="B23" s="67" t="s">
        <v>36</v>
      </c>
      <c r="C23" s="65">
        <v>75.343961009390398</v>
      </c>
      <c r="D23" s="65">
        <v>74.965173668070705</v>
      </c>
      <c r="E23" s="65">
        <v>75.722748350710106</v>
      </c>
      <c r="F23" s="65">
        <v>58.0484517184208</v>
      </c>
      <c r="G23" s="65">
        <v>56.366069200077099</v>
      </c>
      <c r="H23" s="65">
        <v>59.730834236764601</v>
      </c>
      <c r="I23" s="65">
        <v>77.044597789577395</v>
      </c>
      <c r="J23" s="71">
        <v>77.835610000000003</v>
      </c>
      <c r="K23" s="71">
        <v>76.452259999999995</v>
      </c>
      <c r="L23" s="71">
        <v>79.218959999999996</v>
      </c>
      <c r="M23" s="71">
        <v>66.992599999999996</v>
      </c>
      <c r="N23" s="71">
        <v>64.073849999999993</v>
      </c>
      <c r="O23" s="71">
        <v>69.911339999999996</v>
      </c>
      <c r="P23" s="71">
        <v>86.06935</v>
      </c>
      <c r="R23">
        <f t="shared" si="0"/>
        <v>0</v>
      </c>
      <c r="S23">
        <f t="shared" si="1"/>
        <v>-8.9441482815791957</v>
      </c>
    </row>
    <row r="24" spans="1:19" x14ac:dyDescent="0.25">
      <c r="A24" s="67"/>
      <c r="B24" s="67" t="s">
        <v>72</v>
      </c>
      <c r="C24" s="65">
        <v>78.7928752907182</v>
      </c>
      <c r="D24" s="65">
        <v>77.285674702143297</v>
      </c>
      <c r="E24" s="65">
        <v>80.300075879293104</v>
      </c>
      <c r="F24" s="65">
        <v>66.899845145317897</v>
      </c>
      <c r="G24" s="65">
        <v>62.067873850427397</v>
      </c>
      <c r="H24" s="65">
        <v>71.731816440208405</v>
      </c>
      <c r="I24" s="65">
        <v>84.905957421252594</v>
      </c>
      <c r="J24" s="71">
        <v>76.070589999999996</v>
      </c>
      <c r="K24" s="71">
        <v>75.430750000000003</v>
      </c>
      <c r="L24" s="71">
        <v>76.710430000000002</v>
      </c>
      <c r="M24" s="71">
        <v>58.520130000000002</v>
      </c>
      <c r="N24" s="71">
        <v>56.570399999999999</v>
      </c>
      <c r="O24" s="71">
        <v>60.46987</v>
      </c>
      <c r="P24" s="71">
        <v>76.928719999999998</v>
      </c>
      <c r="R24">
        <f t="shared" si="0"/>
        <v>-7.6797151453178927</v>
      </c>
      <c r="S24">
        <f t="shared" si="1"/>
        <v>0</v>
      </c>
    </row>
    <row r="25" spans="1:19" x14ac:dyDescent="0.25">
      <c r="A25" s="67"/>
      <c r="B25" s="67" t="s">
        <v>84</v>
      </c>
      <c r="C25" s="65">
        <v>79.756043709394007</v>
      </c>
      <c r="D25" s="65">
        <v>79.1985072076222</v>
      </c>
      <c r="E25" s="65">
        <v>80.313580211165799</v>
      </c>
      <c r="F25" s="65">
        <v>66.604752660289407</v>
      </c>
      <c r="G25" s="65">
        <v>64.890053862287303</v>
      </c>
      <c r="H25" s="65">
        <v>68.319451458291596</v>
      </c>
      <c r="I25" s="65">
        <v>83.510602535622596</v>
      </c>
      <c r="J25" s="71">
        <v>75.196039999999996</v>
      </c>
      <c r="K25" s="71">
        <v>74.801299999999998</v>
      </c>
      <c r="L25" s="71">
        <v>75.590789999999998</v>
      </c>
      <c r="M25" s="71">
        <v>58.665950000000002</v>
      </c>
      <c r="N25" s="71">
        <v>56.863169999999997</v>
      </c>
      <c r="O25" s="71">
        <v>60.468730000000001</v>
      </c>
      <c r="P25" s="71">
        <v>78.017340000000004</v>
      </c>
      <c r="R25">
        <f t="shared" si="0"/>
        <v>-7.2388026602894016</v>
      </c>
      <c r="S25">
        <f t="shared" si="1"/>
        <v>0</v>
      </c>
    </row>
    <row r="26" spans="1:19" x14ac:dyDescent="0.25">
      <c r="A26" s="67"/>
      <c r="B26" s="67" t="s">
        <v>46</v>
      </c>
      <c r="C26" s="65">
        <v>76.3028703042676</v>
      </c>
      <c r="D26" s="65">
        <v>75.787002174244705</v>
      </c>
      <c r="E26" s="65">
        <v>76.818738434290495</v>
      </c>
      <c r="F26" s="65">
        <v>60.468611178554603</v>
      </c>
      <c r="G26" s="65">
        <v>58.730117940153598</v>
      </c>
      <c r="H26" s="65">
        <v>62.207104416955602</v>
      </c>
      <c r="I26" s="65">
        <v>79.248147464739105</v>
      </c>
      <c r="J26" s="71">
        <v>79.041610000000006</v>
      </c>
      <c r="K26" s="71">
        <v>77.568820000000002</v>
      </c>
      <c r="L26" s="71">
        <v>80.514409999999998</v>
      </c>
      <c r="M26" s="71">
        <v>69.334689999999995</v>
      </c>
      <c r="N26" s="71">
        <v>65.585239999999999</v>
      </c>
      <c r="O26" s="71">
        <v>73.084140000000005</v>
      </c>
      <c r="P26" s="71">
        <v>87.719229999999996</v>
      </c>
      <c r="R26">
        <f t="shared" si="0"/>
        <v>0</v>
      </c>
      <c r="S26">
        <f t="shared" si="1"/>
        <v>-8.8660788214453916</v>
      </c>
    </row>
    <row r="27" spans="1:19" x14ac:dyDescent="0.25">
      <c r="A27" s="67"/>
      <c r="B27" s="67" t="s">
        <v>68</v>
      </c>
      <c r="C27" s="65">
        <v>78.813821319086898</v>
      </c>
      <c r="D27" s="65">
        <v>78.201035256627193</v>
      </c>
      <c r="E27" s="65">
        <v>79.426607381546603</v>
      </c>
      <c r="F27" s="65">
        <v>65.018301643280097</v>
      </c>
      <c r="G27" s="65">
        <v>63.3437738711214</v>
      </c>
      <c r="H27" s="65">
        <v>66.692829415438695</v>
      </c>
      <c r="I27" s="65">
        <v>82.496065480756101</v>
      </c>
      <c r="J27" s="71">
        <v>79.051659999999998</v>
      </c>
      <c r="K27" s="71">
        <v>78.446479999999994</v>
      </c>
      <c r="L27" s="71">
        <v>79.656840000000003</v>
      </c>
      <c r="M27" s="71">
        <v>66.319010000000006</v>
      </c>
      <c r="N27" s="71">
        <v>64.540130000000005</v>
      </c>
      <c r="O27" s="71">
        <v>68.097890000000007</v>
      </c>
      <c r="P27" s="71">
        <v>83.893249999999995</v>
      </c>
      <c r="R27">
        <f t="shared" si="0"/>
        <v>0</v>
      </c>
      <c r="S27">
        <f t="shared" si="1"/>
        <v>-1.3007083567199089</v>
      </c>
    </row>
    <row r="28" spans="1:19" x14ac:dyDescent="0.25">
      <c r="A28" s="67"/>
      <c r="B28" s="67" t="s">
        <v>50</v>
      </c>
      <c r="C28" s="65">
        <v>76.967007656971006</v>
      </c>
      <c r="D28" s="65">
        <v>76.580233945962704</v>
      </c>
      <c r="E28" s="65">
        <v>77.353781367979295</v>
      </c>
      <c r="F28" s="65">
        <v>60.1472026065696</v>
      </c>
      <c r="G28" s="65">
        <v>58.359623060574698</v>
      </c>
      <c r="H28" s="65">
        <v>61.934782152564502</v>
      </c>
      <c r="I28" s="65">
        <v>78.146733824752005</v>
      </c>
      <c r="J28" s="71">
        <v>75.884820000000005</v>
      </c>
      <c r="K28" s="71">
        <v>75.333269999999999</v>
      </c>
      <c r="L28" s="71">
        <v>76.436359999999993</v>
      </c>
      <c r="M28" s="71">
        <v>60.739150000000002</v>
      </c>
      <c r="N28" s="71">
        <v>58.802169999999997</v>
      </c>
      <c r="O28" s="71">
        <v>62.676139999999997</v>
      </c>
      <c r="P28" s="71">
        <v>80.041240000000002</v>
      </c>
      <c r="R28">
        <f t="shared" si="0"/>
        <v>0</v>
      </c>
      <c r="S28">
        <f t="shared" si="1"/>
        <v>-0.59194739343040226</v>
      </c>
    </row>
    <row r="29" spans="1:19" x14ac:dyDescent="0.25">
      <c r="A29" s="67"/>
      <c r="B29" s="67" t="s">
        <v>78</v>
      </c>
      <c r="C29" s="65">
        <v>78.541505100563995</v>
      </c>
      <c r="D29" s="65">
        <v>77.855690656087404</v>
      </c>
      <c r="E29" s="65">
        <v>79.227319545040601</v>
      </c>
      <c r="F29" s="65">
        <v>64.882261580117799</v>
      </c>
      <c r="G29" s="65">
        <v>62.959469413951297</v>
      </c>
      <c r="H29" s="65">
        <v>66.805053746284202</v>
      </c>
      <c r="I29" s="65">
        <v>82.608884941844394</v>
      </c>
      <c r="J29" s="71">
        <v>79.149199999999993</v>
      </c>
      <c r="K29" s="71">
        <v>78.492500000000007</v>
      </c>
      <c r="L29" s="71">
        <v>79.805899999999994</v>
      </c>
      <c r="M29" s="71">
        <v>63.313249999999996</v>
      </c>
      <c r="N29" s="71">
        <v>61.419499999999999</v>
      </c>
      <c r="O29" s="71">
        <v>65.206999999999994</v>
      </c>
      <c r="P29" s="71">
        <v>79.992279999999994</v>
      </c>
      <c r="R29">
        <f t="shared" si="0"/>
        <v>-0.86901158011779955</v>
      </c>
      <c r="S29">
        <f t="shared" si="1"/>
        <v>0</v>
      </c>
    </row>
    <row r="30" spans="1:19" x14ac:dyDescent="0.25">
      <c r="A30" s="67"/>
      <c r="B30" s="67" t="s">
        <v>32</v>
      </c>
      <c r="C30" s="65">
        <v>74.752609072052195</v>
      </c>
      <c r="D30" s="65">
        <v>74.012462152775598</v>
      </c>
      <c r="E30" s="65">
        <v>75.492755991328707</v>
      </c>
      <c r="F30" s="65">
        <v>56.723727467497497</v>
      </c>
      <c r="G30" s="65">
        <v>54.758680662455099</v>
      </c>
      <c r="H30" s="65">
        <v>58.688774272539902</v>
      </c>
      <c r="I30" s="65">
        <v>75.881936659659502</v>
      </c>
      <c r="J30" s="71">
        <v>80.160650000000004</v>
      </c>
      <c r="K30" s="71">
        <v>78.759910000000005</v>
      </c>
      <c r="L30" s="71">
        <v>81.56138</v>
      </c>
      <c r="M30" s="71">
        <v>63.718510000000002</v>
      </c>
      <c r="N30" s="71" t="s">
        <v>139</v>
      </c>
      <c r="O30" s="71" t="s">
        <v>140</v>
      </c>
      <c r="P30" s="71">
        <v>79.488510000000005</v>
      </c>
      <c r="R30">
        <f t="shared" si="0"/>
        <v>0</v>
      </c>
      <c r="S30">
        <f t="shared" si="1"/>
        <v>-6.994782532502505</v>
      </c>
    </row>
    <row r="31" spans="1:19" x14ac:dyDescent="0.25">
      <c r="A31" s="67"/>
      <c r="B31" s="67" t="s">
        <v>48</v>
      </c>
      <c r="C31" s="65">
        <v>78.206517766645803</v>
      </c>
      <c r="D31" s="65">
        <v>77.698147634684304</v>
      </c>
      <c r="E31" s="65">
        <v>78.714887898607401</v>
      </c>
      <c r="F31" s="65">
        <v>62.4538700229879</v>
      </c>
      <c r="G31" s="65">
        <v>60.524719128555603</v>
      </c>
      <c r="H31" s="65">
        <v>64.383020917420197</v>
      </c>
      <c r="I31" s="65">
        <v>79.857627991236001</v>
      </c>
      <c r="J31" s="71">
        <v>77.276079999999993</v>
      </c>
      <c r="K31" s="71">
        <v>76.557559999999995</v>
      </c>
      <c r="L31" s="71">
        <v>77.994600000000005</v>
      </c>
      <c r="M31" s="71">
        <v>59.965000000000003</v>
      </c>
      <c r="N31" s="71">
        <v>57.990879999999997</v>
      </c>
      <c r="O31" s="71">
        <v>61.939120000000003</v>
      </c>
      <c r="P31" s="71">
        <v>77.598399999999998</v>
      </c>
      <c r="R31">
        <f t="shared" si="0"/>
        <v>-1.7888700229878935</v>
      </c>
      <c r="S31">
        <f t="shared" si="1"/>
        <v>0</v>
      </c>
    </row>
    <row r="32" spans="1:19" x14ac:dyDescent="0.25">
      <c r="R32">
        <f t="shared" si="0"/>
        <v>0</v>
      </c>
      <c r="S32">
        <f t="shared" si="1"/>
        <v>0</v>
      </c>
    </row>
    <row r="33" spans="1:19" x14ac:dyDescent="0.25">
      <c r="A33" s="1" t="s">
        <v>203</v>
      </c>
      <c r="R33">
        <f t="shared" si="0"/>
        <v>0</v>
      </c>
      <c r="S33">
        <f t="shared" si="1"/>
        <v>0</v>
      </c>
    </row>
    <row r="34" spans="1:19" x14ac:dyDescent="0.25">
      <c r="B34" s="67" t="s">
        <v>54</v>
      </c>
      <c r="C34">
        <v>80.949989089684493</v>
      </c>
      <c r="D34">
        <v>80.508281231900597</v>
      </c>
      <c r="E34">
        <v>81.391696947468503</v>
      </c>
      <c r="F34">
        <v>68.217353698635307</v>
      </c>
      <c r="G34">
        <v>66.358859908258907</v>
      </c>
      <c r="H34">
        <v>70.075847489011693</v>
      </c>
      <c r="I34">
        <v>84.270985661353507</v>
      </c>
      <c r="J34">
        <v>81.404780000000002</v>
      </c>
      <c r="K34">
        <v>80.970039999999997</v>
      </c>
      <c r="L34">
        <v>81.839519999999993</v>
      </c>
      <c r="M34">
        <v>62.516030000000001</v>
      </c>
      <c r="N34">
        <v>60.037709999999997</v>
      </c>
      <c r="O34">
        <v>64.994349999999997</v>
      </c>
      <c r="P34">
        <v>76.796509999999998</v>
      </c>
      <c r="R34">
        <f t="shared" si="0"/>
        <v>-5.0013236986353036</v>
      </c>
      <c r="S34">
        <f t="shared" si="1"/>
        <v>0</v>
      </c>
    </row>
    <row r="35" spans="1:19" x14ac:dyDescent="0.25">
      <c r="B35" s="67" t="s">
        <v>76</v>
      </c>
      <c r="C35">
        <v>82.244511404548405</v>
      </c>
      <c r="D35">
        <v>81.858652999348706</v>
      </c>
      <c r="E35">
        <v>82.630369809748004</v>
      </c>
      <c r="F35">
        <v>64.880165813930802</v>
      </c>
      <c r="G35">
        <v>62.506002478180299</v>
      </c>
      <c r="H35">
        <v>67.254329149681297</v>
      </c>
      <c r="I35">
        <v>78.886924739323902</v>
      </c>
      <c r="J35">
        <v>82.518810000000002</v>
      </c>
      <c r="K35">
        <v>82.131029999999996</v>
      </c>
      <c r="L35">
        <v>82.906580000000005</v>
      </c>
      <c r="M35">
        <v>65.95599</v>
      </c>
      <c r="N35">
        <v>63.727609999999999</v>
      </c>
      <c r="O35">
        <v>68.184370000000001</v>
      </c>
      <c r="P35">
        <v>79.928430000000006</v>
      </c>
      <c r="R35">
        <f t="shared" si="0"/>
        <v>0</v>
      </c>
      <c r="S35">
        <f t="shared" si="1"/>
        <v>-1.0758241860691982</v>
      </c>
    </row>
    <row r="36" spans="1:19" x14ac:dyDescent="0.25">
      <c r="B36" s="67" t="s">
        <v>70</v>
      </c>
      <c r="C36">
        <v>81.938957357900506</v>
      </c>
      <c r="D36">
        <v>81.344275650873598</v>
      </c>
      <c r="E36">
        <v>82.533639064927499</v>
      </c>
      <c r="F36">
        <v>64.205005836746494</v>
      </c>
      <c r="G36">
        <v>62.012891674234702</v>
      </c>
      <c r="H36">
        <v>66.397119999258393</v>
      </c>
      <c r="I36">
        <v>78.357118404992605</v>
      </c>
      <c r="J36">
        <v>82.261510000000001</v>
      </c>
      <c r="K36">
        <v>81.663430000000005</v>
      </c>
      <c r="L36">
        <v>82.859589999999997</v>
      </c>
      <c r="M36">
        <v>63.086500000000001</v>
      </c>
      <c r="N36">
        <v>60.990180000000002</v>
      </c>
      <c r="O36">
        <v>65.182820000000007</v>
      </c>
      <c r="P36">
        <v>76.690179999999998</v>
      </c>
      <c r="R36">
        <f t="shared" si="0"/>
        <v>-0.41850583674649044</v>
      </c>
      <c r="S36">
        <f t="shared" si="1"/>
        <v>0</v>
      </c>
    </row>
    <row r="37" spans="1:19" x14ac:dyDescent="0.25">
      <c r="B37" s="67" t="s">
        <v>64</v>
      </c>
      <c r="C37">
        <v>82.234529062117304</v>
      </c>
      <c r="D37">
        <v>81.601894471151795</v>
      </c>
      <c r="E37">
        <v>82.867163653082798</v>
      </c>
      <c r="F37">
        <v>63.389551577153902</v>
      </c>
      <c r="G37">
        <v>61.410541174014</v>
      </c>
      <c r="H37">
        <v>65.368561980293904</v>
      </c>
      <c r="I37">
        <v>77.083862825154</v>
      </c>
      <c r="J37">
        <v>81.685100000000006</v>
      </c>
      <c r="K37">
        <v>80.983779999999996</v>
      </c>
      <c r="L37">
        <v>82.386409999999998</v>
      </c>
      <c r="M37">
        <v>63.431080000000001</v>
      </c>
      <c r="N37">
        <v>61.415559999999999</v>
      </c>
      <c r="O37">
        <v>65.446610000000007</v>
      </c>
      <c r="P37">
        <v>77.653180000000006</v>
      </c>
      <c r="R37">
        <f t="shared" si="0"/>
        <v>0</v>
      </c>
      <c r="S37">
        <f t="shared" si="1"/>
        <v>-4.1528422846099033E-2</v>
      </c>
    </row>
    <row r="38" spans="1:19" x14ac:dyDescent="0.25">
      <c r="B38" s="67" t="s">
        <v>74</v>
      </c>
      <c r="C38">
        <v>82.193315225351</v>
      </c>
      <c r="D38">
        <v>81.894093553805007</v>
      </c>
      <c r="E38">
        <v>82.492536896896993</v>
      </c>
      <c r="F38">
        <v>65.396588197629796</v>
      </c>
      <c r="G38">
        <v>63.417661334409601</v>
      </c>
      <c r="H38">
        <v>67.375515060849906</v>
      </c>
      <c r="I38">
        <v>79.564363620484997</v>
      </c>
      <c r="J38">
        <v>82.503219999999999</v>
      </c>
      <c r="K38">
        <v>82.207030000000003</v>
      </c>
      <c r="L38">
        <v>82.799409999999995</v>
      </c>
      <c r="M38">
        <v>64.992630000000005</v>
      </c>
      <c r="N38">
        <v>62.925409999999999</v>
      </c>
      <c r="O38">
        <v>67.059839999999994</v>
      </c>
      <c r="P38">
        <v>78.775869999999998</v>
      </c>
      <c r="R38">
        <f t="shared" si="0"/>
        <v>0.29604180237021183</v>
      </c>
      <c r="S38">
        <f t="shared" si="1"/>
        <v>0</v>
      </c>
    </row>
    <row r="39" spans="1:19" x14ac:dyDescent="0.25">
      <c r="B39" s="67" t="s">
        <v>44</v>
      </c>
      <c r="C39">
        <v>80.123768672822095</v>
      </c>
      <c r="D39">
        <v>79.227286222036895</v>
      </c>
      <c r="E39">
        <v>81.020251123607395</v>
      </c>
      <c r="F39">
        <v>60.624996574288502</v>
      </c>
      <c r="G39">
        <v>57.833029692982997</v>
      </c>
      <c r="H39">
        <v>63.4169634555941</v>
      </c>
      <c r="I39">
        <v>75.664185020858199</v>
      </c>
      <c r="J39">
        <v>80.695509999999999</v>
      </c>
      <c r="K39">
        <v>79.848749999999995</v>
      </c>
      <c r="L39">
        <v>81.542280000000005</v>
      </c>
      <c r="M39">
        <v>62.411070000000002</v>
      </c>
      <c r="N39">
        <v>59.365810000000003</v>
      </c>
      <c r="O39">
        <v>65.456329999999994</v>
      </c>
      <c r="P39">
        <v>77.341440000000006</v>
      </c>
      <c r="R39">
        <f t="shared" si="0"/>
        <v>0</v>
      </c>
      <c r="S39">
        <f t="shared" si="1"/>
        <v>-1.7860734257114999</v>
      </c>
    </row>
    <row r="40" spans="1:19" x14ac:dyDescent="0.25">
      <c r="B40" s="67" t="s">
        <v>56</v>
      </c>
      <c r="C40">
        <v>81.338456597295902</v>
      </c>
      <c r="D40">
        <v>80.8140560779254</v>
      </c>
      <c r="E40">
        <v>81.862857116666504</v>
      </c>
      <c r="F40">
        <v>63.620897734329198</v>
      </c>
      <c r="G40">
        <v>61.870505828283797</v>
      </c>
      <c r="H40">
        <v>65.371289640374698</v>
      </c>
      <c r="I40">
        <v>78.217488253206298</v>
      </c>
      <c r="J40">
        <v>81.439480000000003</v>
      </c>
      <c r="K40">
        <v>80.924310000000006</v>
      </c>
      <c r="L40">
        <v>81.954639999999998</v>
      </c>
      <c r="M40">
        <v>62.530839999999998</v>
      </c>
      <c r="N40">
        <v>60.32394</v>
      </c>
      <c r="O40">
        <v>64.737740000000002</v>
      </c>
      <c r="P40">
        <v>76.781970000000001</v>
      </c>
      <c r="R40">
        <f t="shared" si="0"/>
        <v>-0.3900577343291971</v>
      </c>
      <c r="S40">
        <f t="shared" si="1"/>
        <v>0</v>
      </c>
    </row>
    <row r="41" spans="1:19" x14ac:dyDescent="0.25">
      <c r="B41" s="67" t="s">
        <v>38</v>
      </c>
      <c r="C41">
        <v>79.426542270513295</v>
      </c>
      <c r="D41">
        <v>78.848471345795701</v>
      </c>
      <c r="E41">
        <v>80.004613195230903</v>
      </c>
      <c r="F41">
        <v>58.225661936931502</v>
      </c>
      <c r="G41">
        <v>56.178910777625198</v>
      </c>
      <c r="H41">
        <v>60.272413096237898</v>
      </c>
      <c r="I41">
        <v>73.307562273861606</v>
      </c>
      <c r="J41">
        <v>79.481359999999995</v>
      </c>
      <c r="K41">
        <v>78.886189999999999</v>
      </c>
      <c r="L41">
        <v>80.076530000000005</v>
      </c>
      <c r="M41">
        <v>57.875720000000001</v>
      </c>
      <c r="N41">
        <v>55.739669999999997</v>
      </c>
      <c r="O41">
        <v>60.011769999999999</v>
      </c>
      <c r="P41">
        <v>72.816720000000004</v>
      </c>
      <c r="R41">
        <f t="shared" si="0"/>
        <v>0.35005806306850218</v>
      </c>
      <c r="S41">
        <f t="shared" si="1"/>
        <v>0</v>
      </c>
    </row>
    <row r="42" spans="1:19" x14ac:dyDescent="0.25">
      <c r="B42" s="67" t="s">
        <v>88</v>
      </c>
      <c r="C42">
        <v>83.5309689742991</v>
      </c>
      <c r="D42">
        <v>82.963815754042798</v>
      </c>
      <c r="E42">
        <v>84.098122194555401</v>
      </c>
      <c r="F42">
        <v>67.713793459908004</v>
      </c>
      <c r="G42">
        <v>65.820583080911803</v>
      </c>
      <c r="H42">
        <v>69.607003838904106</v>
      </c>
      <c r="I42">
        <v>81.064297818384205</v>
      </c>
      <c r="J42">
        <v>79.810869999999994</v>
      </c>
      <c r="K42">
        <v>79.230459999999994</v>
      </c>
      <c r="L42">
        <v>80.391279999999995</v>
      </c>
      <c r="M42">
        <v>58.238970000000002</v>
      </c>
      <c r="N42">
        <v>56.068629999999999</v>
      </c>
      <c r="O42">
        <v>60.409320000000001</v>
      </c>
      <c r="P42">
        <v>72.971230000000006</v>
      </c>
      <c r="R42">
        <f t="shared" si="0"/>
        <v>-8.7748234599079993</v>
      </c>
      <c r="S42">
        <f t="shared" si="1"/>
        <v>0</v>
      </c>
    </row>
    <row r="43" spans="1:19" x14ac:dyDescent="0.25">
      <c r="B43" s="67" t="s">
        <v>80</v>
      </c>
      <c r="C43">
        <v>82.4893345951632</v>
      </c>
      <c r="D43">
        <v>81.887998194769096</v>
      </c>
      <c r="E43">
        <v>83.090670995557204</v>
      </c>
      <c r="F43">
        <v>68.162961197444304</v>
      </c>
      <c r="G43">
        <v>66.290455610292099</v>
      </c>
      <c r="H43">
        <v>70.035466784596593</v>
      </c>
      <c r="I43">
        <v>82.632453676552203</v>
      </c>
      <c r="J43">
        <v>83.648439999999994</v>
      </c>
      <c r="K43">
        <v>83.057289999999995</v>
      </c>
      <c r="L43">
        <v>84.239590000000007</v>
      </c>
      <c r="M43">
        <v>66.526219999999995</v>
      </c>
      <c r="N43">
        <v>64.6751</v>
      </c>
      <c r="O43">
        <v>68.377340000000004</v>
      </c>
      <c r="P43">
        <v>79.530739999999994</v>
      </c>
      <c r="R43">
        <f t="shared" si="0"/>
        <v>-0.93674119744430584</v>
      </c>
      <c r="S43">
        <f t="shared" si="1"/>
        <v>0</v>
      </c>
    </row>
    <row r="44" spans="1:19" x14ac:dyDescent="0.25">
      <c r="B44" s="67" t="s">
        <v>90</v>
      </c>
      <c r="C44">
        <v>83.443495344040798</v>
      </c>
      <c r="D44">
        <v>82.816273784444107</v>
      </c>
      <c r="E44">
        <v>84.070716903637503</v>
      </c>
      <c r="F44">
        <v>66.884819683101895</v>
      </c>
      <c r="G44">
        <v>64.905300178838203</v>
      </c>
      <c r="H44">
        <v>68.864339187365701</v>
      </c>
      <c r="I44">
        <v>80.155822101331196</v>
      </c>
      <c r="J44">
        <v>82.717259999999996</v>
      </c>
      <c r="K44">
        <v>82.148489999999995</v>
      </c>
      <c r="L44">
        <v>83.28604</v>
      </c>
      <c r="M44">
        <v>64.61</v>
      </c>
      <c r="N44">
        <v>62.505650000000003</v>
      </c>
      <c r="O44">
        <v>66.714349999999996</v>
      </c>
      <c r="P44">
        <v>78.109449999999995</v>
      </c>
      <c r="R44">
        <f t="shared" si="0"/>
        <v>-1.574819683101893</v>
      </c>
      <c r="S44">
        <f t="shared" si="1"/>
        <v>0</v>
      </c>
    </row>
    <row r="45" spans="1:19" x14ac:dyDescent="0.25">
      <c r="B45" s="67" t="s">
        <v>42</v>
      </c>
      <c r="C45">
        <v>80.895252131203804</v>
      </c>
      <c r="D45">
        <v>80.389197485946298</v>
      </c>
      <c r="E45">
        <v>81.401306776461396</v>
      </c>
      <c r="F45">
        <v>63.827269583590798</v>
      </c>
      <c r="G45">
        <v>62.031992265454903</v>
      </c>
      <c r="H45">
        <v>65.622546901726693</v>
      </c>
      <c r="I45">
        <v>78.901131898407996</v>
      </c>
      <c r="J45">
        <v>83.955640000000002</v>
      </c>
      <c r="K45">
        <v>83.345860000000002</v>
      </c>
      <c r="L45">
        <v>84.565420000000003</v>
      </c>
      <c r="M45">
        <v>67.185810000000004</v>
      </c>
      <c r="N45">
        <v>65.069890000000001</v>
      </c>
      <c r="O45">
        <v>69.301739999999995</v>
      </c>
      <c r="P45">
        <v>80.025369999999995</v>
      </c>
      <c r="R45">
        <f t="shared" si="0"/>
        <v>0</v>
      </c>
      <c r="S45">
        <f t="shared" si="1"/>
        <v>-3.3585404164092054</v>
      </c>
    </row>
    <row r="46" spans="1:19" x14ac:dyDescent="0.25">
      <c r="B46" s="67" t="s">
        <v>52</v>
      </c>
      <c r="C46">
        <v>81.463193777010602</v>
      </c>
      <c r="D46">
        <v>81.129463551803198</v>
      </c>
      <c r="E46">
        <v>81.796924002218105</v>
      </c>
      <c r="F46">
        <v>60.563797549307601</v>
      </c>
      <c r="G46">
        <v>58.566193297504803</v>
      </c>
      <c r="H46">
        <v>62.561401801110399</v>
      </c>
      <c r="I46">
        <v>74.344982981012294</v>
      </c>
      <c r="J46">
        <v>80.464299999999994</v>
      </c>
      <c r="K46">
        <v>79.957859999999997</v>
      </c>
      <c r="L46">
        <v>80.970740000000006</v>
      </c>
      <c r="M46">
        <v>59.71378</v>
      </c>
      <c r="N46">
        <v>57.801920000000003</v>
      </c>
      <c r="O46">
        <v>61.625630000000001</v>
      </c>
      <c r="P46">
        <v>74.211519999999993</v>
      </c>
      <c r="R46">
        <f t="shared" si="0"/>
        <v>-0.15001754930759859</v>
      </c>
      <c r="S46">
        <f t="shared" si="1"/>
        <v>0</v>
      </c>
    </row>
    <row r="47" spans="1:19" x14ac:dyDescent="0.25">
      <c r="B47" s="67" t="s">
        <v>28</v>
      </c>
      <c r="C47">
        <v>78.846574038518796</v>
      </c>
      <c r="D47">
        <v>78.573449390158302</v>
      </c>
      <c r="E47">
        <v>79.119698686879303</v>
      </c>
      <c r="F47">
        <v>57.4755894792712</v>
      </c>
      <c r="G47">
        <v>55.575494958786898</v>
      </c>
      <c r="H47">
        <v>59.375683999755502</v>
      </c>
      <c r="I47">
        <v>72.895481103836801</v>
      </c>
      <c r="J47">
        <v>81.146770000000004</v>
      </c>
      <c r="K47">
        <v>80.801360000000003</v>
      </c>
      <c r="L47">
        <v>81.492180000000005</v>
      </c>
      <c r="M47">
        <v>61.26511</v>
      </c>
      <c r="N47">
        <v>59.064500000000002</v>
      </c>
      <c r="O47">
        <v>63.465719999999997</v>
      </c>
      <c r="P47">
        <v>75.499139999999997</v>
      </c>
      <c r="R47">
        <f t="shared" si="0"/>
        <v>0</v>
      </c>
      <c r="S47">
        <f t="shared" si="1"/>
        <v>-3.7895205207288001</v>
      </c>
    </row>
    <row r="48" spans="1:19" x14ac:dyDescent="0.25">
      <c r="B48" s="67" t="s">
        <v>66</v>
      </c>
      <c r="C48">
        <v>82.640536803860499</v>
      </c>
      <c r="D48">
        <v>82.232917431335196</v>
      </c>
      <c r="E48">
        <v>83.048156176385802</v>
      </c>
      <c r="F48">
        <v>65.101157620893702</v>
      </c>
      <c r="G48">
        <v>62.965024076438603</v>
      </c>
      <c r="H48">
        <v>67.237291165348793</v>
      </c>
      <c r="I48">
        <v>78.776300516301205</v>
      </c>
      <c r="J48">
        <v>78.503399999999999</v>
      </c>
      <c r="K48">
        <v>78.222570000000005</v>
      </c>
      <c r="L48">
        <v>78.784229999999994</v>
      </c>
      <c r="M48">
        <v>57.593980000000002</v>
      </c>
      <c r="N48">
        <v>55.741489999999999</v>
      </c>
      <c r="O48">
        <v>59.446460000000002</v>
      </c>
      <c r="P48">
        <v>73.364949999999993</v>
      </c>
      <c r="R48">
        <f t="shared" si="0"/>
        <v>-6.8071776208936967</v>
      </c>
      <c r="S48">
        <f t="shared" si="1"/>
        <v>0</v>
      </c>
    </row>
    <row r="49" spans="2:19" x14ac:dyDescent="0.25">
      <c r="B49" s="67" t="s">
        <v>30</v>
      </c>
      <c r="C49">
        <v>80.417768368720601</v>
      </c>
      <c r="D49">
        <v>79.723092451411802</v>
      </c>
      <c r="E49">
        <v>81.112444286029401</v>
      </c>
      <c r="F49">
        <v>59.511410989637199</v>
      </c>
      <c r="G49">
        <v>57.454484746002599</v>
      </c>
      <c r="H49">
        <v>61.568337233271798</v>
      </c>
      <c r="I49">
        <v>74.002813304609006</v>
      </c>
      <c r="J49">
        <v>81.910700000000006</v>
      </c>
      <c r="K49">
        <v>81.482969999999995</v>
      </c>
      <c r="L49">
        <v>82.338419999999999</v>
      </c>
      <c r="M49">
        <v>64.335769999999997</v>
      </c>
      <c r="N49">
        <v>61.582949999999997</v>
      </c>
      <c r="O49">
        <v>67.088579999999993</v>
      </c>
      <c r="P49">
        <v>78.543790000000001</v>
      </c>
      <c r="R49">
        <f t="shared" si="0"/>
        <v>0</v>
      </c>
      <c r="S49">
        <f t="shared" si="1"/>
        <v>-4.824359010362798</v>
      </c>
    </row>
    <row r="50" spans="2:19" x14ac:dyDescent="0.25">
      <c r="B50" s="67" t="s">
        <v>60</v>
      </c>
      <c r="C50">
        <v>81.4820209277011</v>
      </c>
      <c r="D50">
        <v>80.840333854742397</v>
      </c>
      <c r="E50">
        <v>82.123708000659903</v>
      </c>
      <c r="F50">
        <v>61.301242032801099</v>
      </c>
      <c r="G50">
        <v>58.972396079390698</v>
      </c>
      <c r="H50">
        <v>63.6300879862115</v>
      </c>
      <c r="I50">
        <v>75.232844417535503</v>
      </c>
      <c r="J50">
        <v>79.007490000000004</v>
      </c>
      <c r="K50">
        <v>78.233890000000002</v>
      </c>
      <c r="L50">
        <v>79.781099999999995</v>
      </c>
      <c r="M50">
        <v>59.653860000000002</v>
      </c>
      <c r="N50">
        <v>57.6</v>
      </c>
      <c r="O50">
        <v>61.707720000000002</v>
      </c>
      <c r="P50">
        <v>75.504059999999996</v>
      </c>
      <c r="R50">
        <f t="shared" si="0"/>
        <v>-0.94738203280109445</v>
      </c>
      <c r="S50">
        <f t="shared" si="1"/>
        <v>0</v>
      </c>
    </row>
    <row r="51" spans="2:19" x14ac:dyDescent="0.25">
      <c r="B51" s="67" t="s">
        <v>58</v>
      </c>
      <c r="C51">
        <v>81.699290079838505</v>
      </c>
      <c r="D51">
        <v>81.015175670570599</v>
      </c>
      <c r="E51">
        <v>82.383404489106297</v>
      </c>
      <c r="F51">
        <v>65.528467036463795</v>
      </c>
      <c r="G51">
        <v>63.660428212924401</v>
      </c>
      <c r="H51">
        <v>67.396505860003302</v>
      </c>
      <c r="I51">
        <v>80.206898949094807</v>
      </c>
      <c r="J51">
        <v>81.501220000000004</v>
      </c>
      <c r="K51">
        <v>80.875360000000001</v>
      </c>
      <c r="L51">
        <v>82.127070000000003</v>
      </c>
      <c r="M51">
        <v>63.967230000000001</v>
      </c>
      <c r="N51">
        <v>61.662730000000003</v>
      </c>
      <c r="O51">
        <v>66.271720000000002</v>
      </c>
      <c r="P51">
        <v>78.486220000000003</v>
      </c>
      <c r="R51">
        <f t="shared" si="0"/>
        <v>-0.86123703646379113</v>
      </c>
      <c r="S51">
        <f t="shared" si="1"/>
        <v>0</v>
      </c>
    </row>
    <row r="52" spans="2:19" x14ac:dyDescent="0.25">
      <c r="B52" s="67" t="s">
        <v>86</v>
      </c>
      <c r="C52">
        <v>82.893323098380606</v>
      </c>
      <c r="D52">
        <v>81.767490732171098</v>
      </c>
      <c r="E52">
        <v>84.019155464590199</v>
      </c>
      <c r="F52">
        <v>68.234568587553298</v>
      </c>
      <c r="G52">
        <v>63.747487016295501</v>
      </c>
      <c r="H52">
        <v>72.721650158811002</v>
      </c>
      <c r="I52">
        <v>82.316121536797496</v>
      </c>
      <c r="J52">
        <v>81.466139999999996</v>
      </c>
      <c r="K52">
        <v>80.771619999999999</v>
      </c>
      <c r="L52">
        <v>82.160659999999993</v>
      </c>
      <c r="M52">
        <v>61.383209999999998</v>
      </c>
      <c r="N52">
        <v>58.978920000000002</v>
      </c>
      <c r="O52">
        <v>63.787500000000001</v>
      </c>
      <c r="P52">
        <v>75.348129999999998</v>
      </c>
      <c r="R52">
        <f t="shared" si="0"/>
        <v>-6.1513585875532968</v>
      </c>
      <c r="S52">
        <f t="shared" si="1"/>
        <v>0</v>
      </c>
    </row>
    <row r="53" spans="2:19" x14ac:dyDescent="0.25">
      <c r="B53" s="67" t="s">
        <v>40</v>
      </c>
      <c r="C53">
        <v>80.790803892543394</v>
      </c>
      <c r="D53">
        <v>80.283549326421905</v>
      </c>
      <c r="E53">
        <v>81.298058458664997</v>
      </c>
      <c r="F53">
        <v>56.530993172613798</v>
      </c>
      <c r="G53">
        <v>54.560730444789797</v>
      </c>
      <c r="H53">
        <v>58.501255900437698</v>
      </c>
      <c r="I53">
        <v>69.972064206469994</v>
      </c>
      <c r="J53">
        <v>83.390559999999994</v>
      </c>
      <c r="K53">
        <v>82.356759999999994</v>
      </c>
      <c r="L53">
        <v>84.424350000000004</v>
      </c>
      <c r="M53">
        <v>69.580560000000006</v>
      </c>
      <c r="N53">
        <v>66.740870000000001</v>
      </c>
      <c r="O53">
        <v>72.420249999999996</v>
      </c>
      <c r="P53">
        <v>83.439369999999997</v>
      </c>
      <c r="R53">
        <f t="shared" si="0"/>
        <v>0</v>
      </c>
      <c r="S53">
        <f t="shared" si="1"/>
        <v>-13.049566827386208</v>
      </c>
    </row>
    <row r="54" spans="2:19" x14ac:dyDescent="0.25">
      <c r="B54" s="67" t="s">
        <v>36</v>
      </c>
      <c r="C54">
        <v>79.581371868424398</v>
      </c>
      <c r="D54">
        <v>79.239137574724197</v>
      </c>
      <c r="E54">
        <v>79.9236061621245</v>
      </c>
      <c r="F54">
        <v>59.513182167864599</v>
      </c>
      <c r="G54">
        <v>57.747941979624201</v>
      </c>
      <c r="H54">
        <v>61.278422356104898</v>
      </c>
      <c r="I54">
        <v>74.782805034148595</v>
      </c>
      <c r="J54">
        <v>79.984340000000003</v>
      </c>
      <c r="K54">
        <v>79.395380000000003</v>
      </c>
      <c r="L54">
        <v>80.57329</v>
      </c>
      <c r="M54">
        <v>56.337339999999998</v>
      </c>
      <c r="N54">
        <v>54.251690000000004</v>
      </c>
      <c r="O54">
        <v>58.423000000000002</v>
      </c>
      <c r="P54">
        <v>70.435460000000006</v>
      </c>
      <c r="R54">
        <f t="shared" si="0"/>
        <v>-2.4758421678645988</v>
      </c>
      <c r="S54">
        <f t="shared" si="1"/>
        <v>0</v>
      </c>
    </row>
    <row r="55" spans="2:19" x14ac:dyDescent="0.25">
      <c r="B55" s="67" t="s">
        <v>72</v>
      </c>
      <c r="C55">
        <v>82.811440267148001</v>
      </c>
      <c r="D55">
        <v>81.352208739768997</v>
      </c>
      <c r="E55">
        <v>84.270671794527004</v>
      </c>
      <c r="F55">
        <v>74.460506640842297</v>
      </c>
      <c r="G55">
        <v>70.635664661867906</v>
      </c>
      <c r="H55">
        <v>78.285348619816702</v>
      </c>
      <c r="I55">
        <v>89.915724688079607</v>
      </c>
      <c r="J55">
        <v>79.598399999999998</v>
      </c>
      <c r="K55">
        <v>79.260339999999999</v>
      </c>
      <c r="L55">
        <v>79.936459999999997</v>
      </c>
      <c r="M55">
        <v>57.770519999999998</v>
      </c>
      <c r="N55">
        <v>55.750790000000002</v>
      </c>
      <c r="O55">
        <v>59.790239999999997</v>
      </c>
      <c r="P55">
        <v>72.577489999999997</v>
      </c>
      <c r="R55">
        <f t="shared" si="0"/>
        <v>-15.989986640842297</v>
      </c>
      <c r="S55">
        <f t="shared" si="1"/>
        <v>0</v>
      </c>
    </row>
    <row r="56" spans="2:19" x14ac:dyDescent="0.25">
      <c r="B56" s="67" t="s">
        <v>84</v>
      </c>
      <c r="C56">
        <v>82.642202340948799</v>
      </c>
      <c r="D56">
        <v>82.113792258169198</v>
      </c>
      <c r="E56">
        <v>83.1706124237284</v>
      </c>
      <c r="F56">
        <v>70.320517937475799</v>
      </c>
      <c r="G56">
        <v>68.277234576875898</v>
      </c>
      <c r="H56">
        <v>72.3638012980756</v>
      </c>
      <c r="I56">
        <v>85.090324247847704</v>
      </c>
      <c r="J56">
        <v>82.262889999999999</v>
      </c>
      <c r="K56">
        <v>80.843230000000005</v>
      </c>
      <c r="L56">
        <v>83.682550000000006</v>
      </c>
      <c r="M56">
        <v>75.051680000000005</v>
      </c>
      <c r="N56">
        <v>71.365679999999998</v>
      </c>
      <c r="O56">
        <v>78.737679999999997</v>
      </c>
      <c r="P56">
        <v>91.233949999999993</v>
      </c>
      <c r="R56">
        <f t="shared" si="0"/>
        <v>0</v>
      </c>
      <c r="S56">
        <f t="shared" si="1"/>
        <v>-4.7311620625242057</v>
      </c>
    </row>
    <row r="57" spans="2:19" x14ac:dyDescent="0.25">
      <c r="B57" s="67" t="s">
        <v>46</v>
      </c>
      <c r="C57">
        <v>80.5952731815715</v>
      </c>
      <c r="D57">
        <v>80.130538625045205</v>
      </c>
      <c r="E57">
        <v>81.060007738097795</v>
      </c>
      <c r="F57">
        <v>59.670289321865297</v>
      </c>
      <c r="G57">
        <v>57.561187559242597</v>
      </c>
      <c r="H57">
        <v>61.779391084487898</v>
      </c>
      <c r="I57">
        <v>74.036958950973698</v>
      </c>
      <c r="J57">
        <v>83.26052</v>
      </c>
      <c r="K57">
        <v>82.774249999999995</v>
      </c>
      <c r="L57">
        <v>83.746799999999993</v>
      </c>
      <c r="M57">
        <v>63.662280000000003</v>
      </c>
      <c r="N57">
        <v>61.483829999999998</v>
      </c>
      <c r="O57">
        <v>65.840739999999997</v>
      </c>
      <c r="P57">
        <v>76.461550000000003</v>
      </c>
      <c r="R57">
        <f t="shared" si="0"/>
        <v>0</v>
      </c>
      <c r="S57">
        <f t="shared" si="1"/>
        <v>-3.9919906781347052</v>
      </c>
    </row>
    <row r="58" spans="2:19" x14ac:dyDescent="0.25">
      <c r="B58" s="67" t="s">
        <v>68</v>
      </c>
      <c r="C58">
        <v>82.530989254211093</v>
      </c>
      <c r="D58">
        <v>81.966278265943401</v>
      </c>
      <c r="E58">
        <v>83.095700242478699</v>
      </c>
      <c r="F58">
        <v>68.413249940928694</v>
      </c>
      <c r="G58">
        <v>66.683577330290504</v>
      </c>
      <c r="H58">
        <v>70.142922551566798</v>
      </c>
      <c r="I58">
        <v>82.894014186844302</v>
      </c>
      <c r="J58">
        <v>80.704409999999996</v>
      </c>
      <c r="K58">
        <v>80.244569999999996</v>
      </c>
      <c r="L58">
        <v>81.164249999999996</v>
      </c>
      <c r="M58">
        <v>62.257599999999996</v>
      </c>
      <c r="N58">
        <v>60.168460000000003</v>
      </c>
      <c r="O58">
        <v>64.346739999999997</v>
      </c>
      <c r="P58">
        <v>77.142750000000007</v>
      </c>
      <c r="R58">
        <f t="shared" si="0"/>
        <v>-5.4556499409286943</v>
      </c>
      <c r="S58">
        <f t="shared" si="1"/>
        <v>0</v>
      </c>
    </row>
    <row r="59" spans="2:19" x14ac:dyDescent="0.25">
      <c r="B59" s="67" t="s">
        <v>62</v>
      </c>
      <c r="C59">
        <v>81.030039239110394</v>
      </c>
      <c r="D59">
        <v>80.442230451232604</v>
      </c>
      <c r="E59">
        <v>81.617848026988199</v>
      </c>
      <c r="F59">
        <v>60.652469302999499</v>
      </c>
      <c r="G59">
        <v>58.615722596325298</v>
      </c>
      <c r="H59">
        <v>62.6892160096737</v>
      </c>
      <c r="I59">
        <v>74.851832570413706</v>
      </c>
      <c r="J59">
        <v>81.931790000000007</v>
      </c>
      <c r="K59">
        <v>81.321579999999997</v>
      </c>
      <c r="L59">
        <v>82.542000000000002</v>
      </c>
      <c r="M59">
        <v>63.81315</v>
      </c>
      <c r="N59">
        <v>61.678510000000003</v>
      </c>
      <c r="O59">
        <v>65.947789999999998</v>
      </c>
      <c r="P59">
        <v>77.8857</v>
      </c>
      <c r="R59">
        <f t="shared" si="0"/>
        <v>0</v>
      </c>
      <c r="S59">
        <f t="shared" si="1"/>
        <v>-3.160680697000501</v>
      </c>
    </row>
    <row r="60" spans="2:19" x14ac:dyDescent="0.25">
      <c r="B60" s="67" t="s">
        <v>78</v>
      </c>
      <c r="C60">
        <v>82.034732380322396</v>
      </c>
      <c r="D60">
        <v>81.421421228689397</v>
      </c>
      <c r="E60">
        <v>82.648043531955494</v>
      </c>
      <c r="F60">
        <v>65.435442384668406</v>
      </c>
      <c r="G60">
        <v>63.410724262507998</v>
      </c>
      <c r="H60">
        <v>67.460160506828899</v>
      </c>
      <c r="I60">
        <v>79.765534043924504</v>
      </c>
      <c r="J60">
        <v>83.212559999999996</v>
      </c>
      <c r="K60">
        <v>81.937989999999999</v>
      </c>
      <c r="L60">
        <v>84.487139999999997</v>
      </c>
      <c r="M60">
        <v>61.871769999999998</v>
      </c>
      <c r="N60">
        <v>55.685450000000003</v>
      </c>
      <c r="O60">
        <v>68.058099999999996</v>
      </c>
      <c r="P60">
        <v>74.353880000000004</v>
      </c>
      <c r="R60">
        <f t="shared" si="0"/>
        <v>-2.8636723846684049</v>
      </c>
      <c r="S60">
        <f t="shared" si="1"/>
        <v>0</v>
      </c>
    </row>
    <row r="61" spans="2:19" x14ac:dyDescent="0.25">
      <c r="B61" s="67" t="s">
        <v>32</v>
      </c>
      <c r="C61">
        <v>78.736777878270203</v>
      </c>
      <c r="D61">
        <v>78.034905256398901</v>
      </c>
      <c r="E61">
        <v>79.438650500141605</v>
      </c>
      <c r="F61">
        <v>58.639550139057398</v>
      </c>
      <c r="G61">
        <v>56.798660916798902</v>
      </c>
      <c r="H61">
        <v>60.480439361315902</v>
      </c>
      <c r="I61">
        <v>74.475425232305199</v>
      </c>
      <c r="J61">
        <v>81.638999999999996</v>
      </c>
      <c r="K61">
        <v>81.035049999999998</v>
      </c>
      <c r="L61">
        <v>82.242949999999993</v>
      </c>
      <c r="M61">
        <v>63.278039999999997</v>
      </c>
      <c r="N61">
        <v>61.057009999999998</v>
      </c>
      <c r="O61">
        <v>65.499070000000003</v>
      </c>
      <c r="P61">
        <v>77.509569999999997</v>
      </c>
      <c r="R61">
        <f t="shared" si="0"/>
        <v>0</v>
      </c>
      <c r="S61">
        <f t="shared" si="1"/>
        <v>-4.6384898609425989</v>
      </c>
    </row>
    <row r="62" spans="2:19" x14ac:dyDescent="0.25">
      <c r="B62" s="68" t="s">
        <v>48</v>
      </c>
      <c r="C62">
        <v>80.798677480471994</v>
      </c>
      <c r="D62">
        <v>80.311448287490705</v>
      </c>
      <c r="E62">
        <v>81.285906673453198</v>
      </c>
      <c r="F62">
        <v>58.836723946398898</v>
      </c>
      <c r="G62">
        <v>56.768077482298402</v>
      </c>
      <c r="H62">
        <v>60.905370410499501</v>
      </c>
      <c r="I62">
        <v>72.818919543106404</v>
      </c>
      <c r="J62">
        <v>81.058689999999999</v>
      </c>
      <c r="K62">
        <v>80.7226</v>
      </c>
      <c r="L62">
        <v>81.394769999999994</v>
      </c>
      <c r="M62">
        <v>62.983620000000002</v>
      </c>
      <c r="N62">
        <v>61.022709999999996</v>
      </c>
      <c r="O62">
        <v>64.944519999999997</v>
      </c>
      <c r="P62">
        <v>77.701260000000005</v>
      </c>
      <c r="R62">
        <f t="shared" si="0"/>
        <v>0</v>
      </c>
      <c r="S62">
        <f t="shared" si="1"/>
        <v>-4.1468960536011039</v>
      </c>
    </row>
    <row r="63" spans="2:19" x14ac:dyDescent="0.25">
      <c r="J63">
        <v>82.559150000000002</v>
      </c>
      <c r="K63">
        <v>81.857190000000003</v>
      </c>
      <c r="L63">
        <v>83.261120000000005</v>
      </c>
      <c r="M63">
        <v>64.895290000000003</v>
      </c>
      <c r="N63">
        <v>62.93477</v>
      </c>
      <c r="O63">
        <v>66.855810000000005</v>
      </c>
      <c r="P63">
        <v>78.604600000000005</v>
      </c>
    </row>
    <row r="64" spans="2:19" x14ac:dyDescent="0.25">
      <c r="J64">
        <v>79.207859999999997</v>
      </c>
      <c r="K64">
        <v>78.522869999999998</v>
      </c>
      <c r="L64">
        <v>79.892840000000007</v>
      </c>
      <c r="M64">
        <v>60.553080000000001</v>
      </c>
      <c r="N64">
        <v>58.792310000000001</v>
      </c>
      <c r="O64">
        <v>62.313850000000002</v>
      </c>
      <c r="P64">
        <v>76.448319999999995</v>
      </c>
    </row>
    <row r="65" spans="10:16" x14ac:dyDescent="0.25">
      <c r="J65">
        <v>80.972489999999993</v>
      </c>
      <c r="K65">
        <v>80.497659999999996</v>
      </c>
      <c r="L65">
        <v>81.447320000000005</v>
      </c>
      <c r="M65">
        <v>59.070630000000001</v>
      </c>
      <c r="N65">
        <v>56.964329999999997</v>
      </c>
      <c r="O65">
        <v>61.176929999999999</v>
      </c>
      <c r="P65">
        <v>72.951480000000004</v>
      </c>
    </row>
  </sheetData>
  <mergeCells count="2">
    <mergeCell ref="C2:I2"/>
    <mergeCell ref="J2:P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zoomScaleNormal="100" workbookViewId="0">
      <selection sqref="A1:E1"/>
    </sheetView>
  </sheetViews>
  <sheetFormatPr defaultRowHeight="15" x14ac:dyDescent="0.25"/>
  <cols>
    <col min="1" max="1" width="25.5703125" customWidth="1"/>
    <col min="2" max="3" width="15.85546875" customWidth="1"/>
    <col min="4" max="4" width="15.42578125" customWidth="1"/>
    <col min="5" max="5" width="19.42578125" customWidth="1"/>
    <col min="6" max="6" width="3.28515625" customWidth="1"/>
    <col min="7" max="7" width="14.5703125" customWidth="1"/>
    <col min="8" max="8" width="19.140625" customWidth="1"/>
    <col min="9" max="15" width="16.140625" customWidth="1"/>
    <col min="16" max="16" width="12.140625" customWidth="1"/>
    <col min="17" max="17" width="16.42578125" customWidth="1"/>
    <col min="18" max="18" width="16.5703125" customWidth="1"/>
    <col min="19" max="19" width="3.140625" customWidth="1"/>
    <col min="20" max="20" width="10.7109375" customWidth="1"/>
    <col min="21" max="21" width="15.42578125" customWidth="1"/>
    <col min="22" max="22" width="16.28515625" customWidth="1"/>
    <col min="23" max="23" width="18.85546875" customWidth="1"/>
    <col min="24" max="24" width="17.28515625" customWidth="1"/>
    <col min="25" max="25" width="16.7109375" customWidth="1"/>
    <col min="26" max="26" width="13.42578125" customWidth="1"/>
    <col min="27" max="27" width="14.5703125" customWidth="1"/>
    <col min="28" max="28" width="14.85546875" customWidth="1"/>
  </cols>
  <sheetData>
    <row r="1" spans="1:28" ht="18" customHeight="1" x14ac:dyDescent="0.25">
      <c r="A1" s="158" t="s">
        <v>225</v>
      </c>
      <c r="B1" s="158"/>
      <c r="C1" s="158"/>
      <c r="D1" s="158"/>
      <c r="E1" s="158"/>
      <c r="F1" s="42"/>
      <c r="G1" s="42"/>
      <c r="H1" s="146" t="s">
        <v>220</v>
      </c>
      <c r="I1" s="42"/>
      <c r="J1" s="42"/>
      <c r="K1" s="42"/>
      <c r="L1" s="42"/>
      <c r="M1" s="42"/>
      <c r="N1" s="42"/>
      <c r="O1" s="42"/>
      <c r="P1" s="42"/>
      <c r="Q1" s="42"/>
      <c r="R1" s="42"/>
      <c r="S1" s="42"/>
      <c r="T1" s="42"/>
      <c r="U1" s="42"/>
      <c r="V1" s="42"/>
    </row>
    <row r="2" spans="1:28" ht="15" customHeight="1" x14ac:dyDescent="0.25">
      <c r="A2" s="42"/>
      <c r="B2" s="42"/>
      <c r="C2" s="42"/>
      <c r="D2" s="42"/>
      <c r="E2" s="42"/>
      <c r="F2" s="42"/>
      <c r="G2" s="42"/>
      <c r="H2" s="42"/>
      <c r="I2" s="42"/>
      <c r="J2" s="42"/>
      <c r="K2" s="42"/>
      <c r="L2" s="42"/>
      <c r="M2" s="42"/>
      <c r="N2" s="42"/>
      <c r="O2" s="42"/>
      <c r="P2" s="42"/>
      <c r="Q2" s="42"/>
      <c r="R2" s="42"/>
      <c r="S2" s="42"/>
      <c r="T2" s="42"/>
      <c r="U2" s="42"/>
      <c r="V2" s="42"/>
    </row>
    <row r="3" spans="1:28" ht="12.95" customHeight="1" x14ac:dyDescent="0.25">
      <c r="A3" s="205" t="s">
        <v>94</v>
      </c>
      <c r="B3" s="208" t="s">
        <v>95</v>
      </c>
      <c r="C3" s="220" t="s">
        <v>2</v>
      </c>
      <c r="D3" s="211"/>
      <c r="E3" s="211"/>
      <c r="F3" s="211"/>
      <c r="G3" s="211"/>
      <c r="H3" s="211"/>
      <c r="I3" s="211"/>
      <c r="J3" s="211"/>
      <c r="K3" s="211"/>
      <c r="L3" s="211"/>
      <c r="M3" s="211"/>
      <c r="N3" s="211"/>
      <c r="O3" s="212"/>
      <c r="P3" s="220" t="s">
        <v>4</v>
      </c>
      <c r="Q3" s="211"/>
      <c r="R3" s="211"/>
      <c r="S3" s="211"/>
      <c r="T3" s="211"/>
      <c r="U3" s="211"/>
      <c r="V3" s="211"/>
      <c r="W3" s="211"/>
      <c r="X3" s="211"/>
      <c r="Y3" s="211"/>
      <c r="Z3" s="211"/>
      <c r="AA3" s="211"/>
      <c r="AB3" s="212"/>
    </row>
    <row r="4" spans="1:28" ht="12.95" customHeight="1" x14ac:dyDescent="0.25">
      <c r="A4" s="206"/>
      <c r="B4" s="209"/>
      <c r="C4" s="215" t="s">
        <v>92</v>
      </c>
      <c r="D4" s="215" t="s">
        <v>24</v>
      </c>
      <c r="E4" s="217" t="s">
        <v>25</v>
      </c>
      <c r="F4" s="78"/>
      <c r="G4" s="198" t="s">
        <v>93</v>
      </c>
      <c r="H4" s="213" t="s">
        <v>24</v>
      </c>
      <c r="I4" s="214" t="s">
        <v>25</v>
      </c>
      <c r="J4" s="215" t="s">
        <v>188</v>
      </c>
      <c r="K4" s="215" t="s">
        <v>24</v>
      </c>
      <c r="L4" s="217" t="s">
        <v>25</v>
      </c>
      <c r="M4" s="198" t="s">
        <v>189</v>
      </c>
      <c r="N4" s="213" t="s">
        <v>24</v>
      </c>
      <c r="O4" s="214" t="s">
        <v>25</v>
      </c>
      <c r="P4" s="215" t="s">
        <v>92</v>
      </c>
      <c r="Q4" s="215" t="s">
        <v>24</v>
      </c>
      <c r="R4" s="217" t="s">
        <v>25</v>
      </c>
      <c r="S4" s="78"/>
      <c r="T4" s="199" t="s">
        <v>93</v>
      </c>
      <c r="U4" s="201" t="s">
        <v>24</v>
      </c>
      <c r="V4" s="203" t="s">
        <v>25</v>
      </c>
      <c r="W4" s="215" t="s">
        <v>188</v>
      </c>
      <c r="X4" s="215" t="s">
        <v>24</v>
      </c>
      <c r="Y4" s="217" t="s">
        <v>25</v>
      </c>
      <c r="Z4" s="199" t="s">
        <v>189</v>
      </c>
      <c r="AA4" s="201" t="s">
        <v>24</v>
      </c>
      <c r="AB4" s="203" t="s">
        <v>25</v>
      </c>
    </row>
    <row r="5" spans="1:28" ht="12.95" customHeight="1" x14ac:dyDescent="0.25">
      <c r="A5" s="206"/>
      <c r="B5" s="209"/>
      <c r="C5" s="215"/>
      <c r="D5" s="215"/>
      <c r="E5" s="217"/>
      <c r="F5" s="78"/>
      <c r="G5" s="199"/>
      <c r="H5" s="201"/>
      <c r="I5" s="203"/>
      <c r="J5" s="215"/>
      <c r="K5" s="215"/>
      <c r="L5" s="217"/>
      <c r="M5" s="199"/>
      <c r="N5" s="201"/>
      <c r="O5" s="203"/>
      <c r="P5" s="215"/>
      <c r="Q5" s="215"/>
      <c r="R5" s="217"/>
      <c r="S5" s="78"/>
      <c r="T5" s="199"/>
      <c r="U5" s="201"/>
      <c r="V5" s="203"/>
      <c r="W5" s="215"/>
      <c r="X5" s="215"/>
      <c r="Y5" s="217"/>
      <c r="Z5" s="199"/>
      <c r="AA5" s="201"/>
      <c r="AB5" s="203"/>
    </row>
    <row r="6" spans="1:28" ht="12.95" customHeight="1" x14ac:dyDescent="0.25">
      <c r="A6" s="207"/>
      <c r="B6" s="210"/>
      <c r="C6" s="216"/>
      <c r="D6" s="216"/>
      <c r="E6" s="218"/>
      <c r="F6" s="79"/>
      <c r="G6" s="200"/>
      <c r="H6" s="202"/>
      <c r="I6" s="204"/>
      <c r="J6" s="216"/>
      <c r="K6" s="216"/>
      <c r="L6" s="218"/>
      <c r="M6" s="200"/>
      <c r="N6" s="202"/>
      <c r="O6" s="204"/>
      <c r="P6" s="216"/>
      <c r="Q6" s="216"/>
      <c r="R6" s="218"/>
      <c r="S6" s="79"/>
      <c r="T6" s="200"/>
      <c r="U6" s="202"/>
      <c r="V6" s="204"/>
      <c r="W6" s="216"/>
      <c r="X6" s="216"/>
      <c r="Y6" s="218"/>
      <c r="Z6" s="200"/>
      <c r="AA6" s="202"/>
      <c r="AB6" s="204"/>
    </row>
    <row r="7" spans="1:28" ht="12.95" customHeight="1" x14ac:dyDescent="0.25">
      <c r="A7" s="13" t="s">
        <v>26</v>
      </c>
      <c r="B7" s="17" t="s">
        <v>27</v>
      </c>
      <c r="C7" s="103">
        <v>61.675339999999998</v>
      </c>
      <c r="D7" s="104">
        <v>61.256526000000001</v>
      </c>
      <c r="E7" s="104">
        <v>62.094155000000001</v>
      </c>
      <c r="F7" s="113">
        <f>E7-D7</f>
        <v>0.83762899999999973</v>
      </c>
      <c r="G7" s="104">
        <v>9.8769723999999997</v>
      </c>
      <c r="H7" s="104">
        <v>9.5913295999999999</v>
      </c>
      <c r="I7" s="105">
        <v>10.162615000000001</v>
      </c>
      <c r="J7" s="104">
        <v>77.156059999999997</v>
      </c>
      <c r="K7" s="104">
        <v>77.060159999999996</v>
      </c>
      <c r="L7" s="104">
        <v>77.251959999999997</v>
      </c>
      <c r="M7" s="104">
        <v>17.692640000000001</v>
      </c>
      <c r="N7" s="104">
        <v>17.632459999999998</v>
      </c>
      <c r="O7" s="104">
        <v>17.75282</v>
      </c>
      <c r="P7" s="103">
        <v>61.939686000000002</v>
      </c>
      <c r="Q7" s="104">
        <v>61.475141999999998</v>
      </c>
      <c r="R7" s="104">
        <v>62.404229000000001</v>
      </c>
      <c r="S7" s="113">
        <f>R7-Q7</f>
        <v>0.92908700000000266</v>
      </c>
      <c r="T7" s="104">
        <v>10.689724</v>
      </c>
      <c r="U7" s="104">
        <v>10.382823999999999</v>
      </c>
      <c r="V7" s="105">
        <v>10.996624000000001</v>
      </c>
      <c r="W7" s="103">
        <v>81.138390000000001</v>
      </c>
      <c r="X7" s="104">
        <v>81.051150000000007</v>
      </c>
      <c r="Y7" s="104">
        <v>81.225620000000006</v>
      </c>
      <c r="Z7" s="104">
        <v>19.850770000000001</v>
      </c>
      <c r="AA7" s="104">
        <v>19.792459999999998</v>
      </c>
      <c r="AB7" s="105">
        <v>19.909089999999999</v>
      </c>
    </row>
    <row r="8" spans="1:28" ht="12.95" customHeight="1" x14ac:dyDescent="0.25">
      <c r="A8" s="41" t="s">
        <v>100</v>
      </c>
      <c r="B8" s="41" t="s">
        <v>101</v>
      </c>
      <c r="C8" s="103">
        <v>59.420540000000003</v>
      </c>
      <c r="D8" s="104">
        <v>58.306469999999997</v>
      </c>
      <c r="E8" s="104">
        <v>60.534619999999997</v>
      </c>
      <c r="F8" s="113">
        <f t="shared" ref="F8:F21" si="0">E8-D8</f>
        <v>2.2281499999999994</v>
      </c>
      <c r="G8" s="104">
        <v>8.8405199999999997</v>
      </c>
      <c r="H8" s="104">
        <v>8.1727799999999995</v>
      </c>
      <c r="I8" s="108">
        <v>9.5082500000000003</v>
      </c>
      <c r="J8" s="104">
        <v>76.404330000000002</v>
      </c>
      <c r="K8" s="104">
        <v>76.022049999999993</v>
      </c>
      <c r="L8" s="104">
        <v>76.786609999999996</v>
      </c>
      <c r="M8" s="104">
        <v>17.398420000000002</v>
      </c>
      <c r="N8" s="104">
        <v>17.191389999999998</v>
      </c>
      <c r="O8" s="104">
        <v>17.605460000000001</v>
      </c>
      <c r="P8" s="103">
        <v>59.081650000000003</v>
      </c>
      <c r="Q8" s="104">
        <v>57.834400000000002</v>
      </c>
      <c r="R8" s="104">
        <v>60.328899999999997</v>
      </c>
      <c r="S8" s="113">
        <f t="shared" ref="S8:S21" si="1">R8-Q8</f>
        <v>2.4944999999999951</v>
      </c>
      <c r="T8" s="104">
        <v>10.940910000000001</v>
      </c>
      <c r="U8" s="104">
        <v>10.225059999999999</v>
      </c>
      <c r="V8" s="108">
        <v>11.656750000000001</v>
      </c>
      <c r="W8" s="103">
        <v>80.455560000000006</v>
      </c>
      <c r="X8" s="104">
        <v>80.113460000000003</v>
      </c>
      <c r="Y8" s="104">
        <v>80.797659999999993</v>
      </c>
      <c r="Z8" s="104">
        <v>19.538979999999999</v>
      </c>
      <c r="AA8" s="104">
        <v>19.333030000000001</v>
      </c>
      <c r="AB8" s="108">
        <v>19.74492</v>
      </c>
    </row>
    <row r="9" spans="1:28" ht="12.95" customHeight="1" x14ac:dyDescent="0.25">
      <c r="A9" s="41" t="s">
        <v>109</v>
      </c>
      <c r="B9" s="41" t="s">
        <v>110</v>
      </c>
      <c r="C9" s="103">
        <v>63.313231999999999</v>
      </c>
      <c r="D9" s="104">
        <v>61.414909000000002</v>
      </c>
      <c r="E9" s="104">
        <v>65.211555000000004</v>
      </c>
      <c r="F9" s="113">
        <f t="shared" si="0"/>
        <v>3.7966460000000026</v>
      </c>
      <c r="G9" s="104">
        <v>10.233862</v>
      </c>
      <c r="H9" s="104">
        <v>9.0100292999999994</v>
      </c>
      <c r="I9" s="108">
        <v>11.457694</v>
      </c>
      <c r="J9" s="104">
        <v>79.149199999999993</v>
      </c>
      <c r="K9" s="104">
        <v>78.492500000000007</v>
      </c>
      <c r="L9" s="104">
        <v>79.805899999999994</v>
      </c>
      <c r="M9" s="104">
        <v>18.794419999999999</v>
      </c>
      <c r="N9" s="104">
        <v>18.446120000000001</v>
      </c>
      <c r="O9" s="104">
        <v>19.142720000000001</v>
      </c>
      <c r="P9" s="103">
        <v>63.81315</v>
      </c>
      <c r="Q9" s="104">
        <v>61.680987000000002</v>
      </c>
      <c r="R9" s="104">
        <v>65.945312999999999</v>
      </c>
      <c r="S9" s="113">
        <f t="shared" si="1"/>
        <v>4.264325999999997</v>
      </c>
      <c r="T9" s="104">
        <v>12.281886</v>
      </c>
      <c r="U9" s="104">
        <v>10.947804</v>
      </c>
      <c r="V9" s="108">
        <v>13.615968000000001</v>
      </c>
      <c r="W9" s="103">
        <v>81.931790000000007</v>
      </c>
      <c r="X9" s="104">
        <v>81.321579999999997</v>
      </c>
      <c r="Y9" s="104">
        <v>82.542000000000002</v>
      </c>
      <c r="Z9" s="104">
        <v>20.574680000000001</v>
      </c>
      <c r="AA9" s="104">
        <v>20.222840000000001</v>
      </c>
      <c r="AB9" s="108">
        <v>20.92653</v>
      </c>
    </row>
    <row r="10" spans="1:28" ht="12.95" customHeight="1" x14ac:dyDescent="0.25">
      <c r="A10" s="41" t="s">
        <v>56</v>
      </c>
      <c r="B10" s="41" t="s">
        <v>105</v>
      </c>
      <c r="C10" s="103">
        <v>62.394745999999998</v>
      </c>
      <c r="D10" s="104">
        <v>60.567602999999998</v>
      </c>
      <c r="E10" s="104">
        <v>64.221889000000004</v>
      </c>
      <c r="F10" s="113">
        <f t="shared" si="0"/>
        <v>3.6542860000000061</v>
      </c>
      <c r="G10" s="104">
        <v>10.043813</v>
      </c>
      <c r="H10" s="104">
        <v>8.9232983000000008</v>
      </c>
      <c r="I10" s="108">
        <v>11.164327999999999</v>
      </c>
      <c r="J10" s="104">
        <v>78.191689999999994</v>
      </c>
      <c r="K10" s="104">
        <v>77.586420000000004</v>
      </c>
      <c r="L10" s="104">
        <v>78.796959999999999</v>
      </c>
      <c r="M10" s="104">
        <v>18.535139999999998</v>
      </c>
      <c r="N10" s="104">
        <v>18.228190000000001</v>
      </c>
      <c r="O10" s="104">
        <v>18.842099999999999</v>
      </c>
      <c r="P10" s="103">
        <v>62.530844000000002</v>
      </c>
      <c r="Q10" s="104">
        <v>60.321764000000002</v>
      </c>
      <c r="R10" s="104">
        <v>64.739924999999999</v>
      </c>
      <c r="S10" s="113">
        <f t="shared" si="1"/>
        <v>4.4181609999999978</v>
      </c>
      <c r="T10" s="104">
        <v>11.756157999999999</v>
      </c>
      <c r="U10" s="104">
        <v>10.594967</v>
      </c>
      <c r="V10" s="108">
        <v>12.917349</v>
      </c>
      <c r="W10" s="103">
        <v>81.439480000000003</v>
      </c>
      <c r="X10" s="104">
        <v>80.924310000000006</v>
      </c>
      <c r="Y10" s="104">
        <v>81.954639999999998</v>
      </c>
      <c r="Z10" s="104">
        <v>20.04468</v>
      </c>
      <c r="AA10" s="104">
        <v>19.74736</v>
      </c>
      <c r="AB10" s="108">
        <v>20.341999999999999</v>
      </c>
    </row>
    <row r="11" spans="1:28" ht="12.95" customHeight="1" x14ac:dyDescent="0.25">
      <c r="A11" s="41" t="s">
        <v>52</v>
      </c>
      <c r="B11" s="41" t="s">
        <v>104</v>
      </c>
      <c r="C11" s="103">
        <v>61.561939000000002</v>
      </c>
      <c r="D11" s="104">
        <v>59.779995</v>
      </c>
      <c r="E11" s="104">
        <v>63.343882999999998</v>
      </c>
      <c r="F11" s="113">
        <f t="shared" si="0"/>
        <v>3.5638879999999986</v>
      </c>
      <c r="G11" s="104">
        <v>9.3551196000000001</v>
      </c>
      <c r="H11" s="104">
        <v>8.1699666000000004</v>
      </c>
      <c r="I11" s="108">
        <v>10.540272999999999</v>
      </c>
      <c r="J11" s="104">
        <v>77.298090000000002</v>
      </c>
      <c r="K11" s="104">
        <v>76.927340000000001</v>
      </c>
      <c r="L11" s="104">
        <v>77.668840000000003</v>
      </c>
      <c r="M11" s="104">
        <v>17.740349999999999</v>
      </c>
      <c r="N11" s="104">
        <v>17.520859999999999</v>
      </c>
      <c r="O11" s="104">
        <v>17.959849999999999</v>
      </c>
      <c r="P11" s="103">
        <v>61.265106000000003</v>
      </c>
      <c r="Q11" s="104">
        <v>59.067214</v>
      </c>
      <c r="R11" s="104">
        <v>63.462999000000003</v>
      </c>
      <c r="S11" s="113">
        <f t="shared" si="1"/>
        <v>4.3957850000000036</v>
      </c>
      <c r="T11" s="104">
        <v>11.137995999999999</v>
      </c>
      <c r="U11" s="104">
        <v>9.7454327999999997</v>
      </c>
      <c r="V11" s="108">
        <v>12.530559999999999</v>
      </c>
      <c r="W11" s="103">
        <v>81.146770000000004</v>
      </c>
      <c r="X11" s="104">
        <v>80.801360000000003</v>
      </c>
      <c r="Y11" s="104">
        <v>81.492180000000005</v>
      </c>
      <c r="Z11" s="104">
        <v>20.04006</v>
      </c>
      <c r="AA11" s="104">
        <v>19.822469999999999</v>
      </c>
      <c r="AB11" s="108">
        <v>20.257650000000002</v>
      </c>
    </row>
    <row r="12" spans="1:28" ht="12.95" customHeight="1" x14ac:dyDescent="0.25">
      <c r="A12" s="41" t="s">
        <v>102</v>
      </c>
      <c r="B12" s="41" t="s">
        <v>103</v>
      </c>
      <c r="C12" s="103">
        <v>62.260890000000003</v>
      </c>
      <c r="D12" s="104">
        <v>61.05818</v>
      </c>
      <c r="E12" s="104">
        <v>63.463610000000003</v>
      </c>
      <c r="F12" s="113">
        <f t="shared" si="0"/>
        <v>2.4054300000000026</v>
      </c>
      <c r="G12" s="104">
        <v>9.9833300000000005</v>
      </c>
      <c r="H12" s="104">
        <v>9.1394500000000001</v>
      </c>
      <c r="I12" s="108">
        <v>10.827209999999999</v>
      </c>
      <c r="J12" s="104">
        <v>77.483649999999997</v>
      </c>
      <c r="K12" s="104">
        <v>77.081500000000005</v>
      </c>
      <c r="L12" s="104">
        <v>77.885800000000003</v>
      </c>
      <c r="M12" s="104">
        <v>17.757090000000002</v>
      </c>
      <c r="N12" s="104">
        <v>17.50245</v>
      </c>
      <c r="O12" s="104">
        <v>18.01172</v>
      </c>
      <c r="P12" s="103">
        <v>61.488660000000003</v>
      </c>
      <c r="Q12" s="104">
        <v>60.206449999999997</v>
      </c>
      <c r="R12" s="104">
        <v>62.770870000000002</v>
      </c>
      <c r="S12" s="113">
        <f t="shared" si="1"/>
        <v>2.5644200000000055</v>
      </c>
      <c r="T12" s="104">
        <v>9.3842400000000001</v>
      </c>
      <c r="U12" s="104">
        <v>8.5053599999999996</v>
      </c>
      <c r="V12" s="108">
        <v>10.263120000000001</v>
      </c>
      <c r="W12" s="103">
        <v>81.120729999999995</v>
      </c>
      <c r="X12" s="104">
        <v>80.751580000000004</v>
      </c>
      <c r="Y12" s="104">
        <v>81.489879999999999</v>
      </c>
      <c r="Z12" s="104">
        <v>19.802720000000001</v>
      </c>
      <c r="AA12" s="104">
        <v>19.557680000000001</v>
      </c>
      <c r="AB12" s="108">
        <v>20.04777</v>
      </c>
    </row>
    <row r="13" spans="1:28" ht="12.95" customHeight="1" x14ac:dyDescent="0.25">
      <c r="A13" s="41" t="s">
        <v>111</v>
      </c>
      <c r="B13" s="41" t="s">
        <v>112</v>
      </c>
      <c r="C13" s="103">
        <v>64.403059999999996</v>
      </c>
      <c r="D13" s="104">
        <v>63.19791</v>
      </c>
      <c r="E13" s="104">
        <v>65.60821</v>
      </c>
      <c r="F13" s="113">
        <f t="shared" si="0"/>
        <v>2.4102999999999994</v>
      </c>
      <c r="G13" s="104">
        <v>10.28265</v>
      </c>
      <c r="H13" s="104">
        <v>9.4154199999999992</v>
      </c>
      <c r="I13" s="108">
        <v>11.149889999999999</v>
      </c>
      <c r="J13" s="104">
        <v>78.518150000000006</v>
      </c>
      <c r="K13" s="104">
        <v>78.249589999999998</v>
      </c>
      <c r="L13" s="104">
        <v>78.786709999999999</v>
      </c>
      <c r="M13" s="104">
        <v>18.009450000000001</v>
      </c>
      <c r="N13" s="104">
        <v>17.82554</v>
      </c>
      <c r="O13" s="104">
        <v>18.193359999999998</v>
      </c>
      <c r="P13" s="103">
        <v>63.956400000000002</v>
      </c>
      <c r="Q13" s="104">
        <v>62.534529999999997</v>
      </c>
      <c r="R13" s="104">
        <v>65.378270000000001</v>
      </c>
      <c r="S13" s="113">
        <f t="shared" si="1"/>
        <v>2.8437400000000039</v>
      </c>
      <c r="T13" s="104">
        <v>11.62735</v>
      </c>
      <c r="U13" s="104">
        <v>10.732659999999999</v>
      </c>
      <c r="V13" s="108">
        <v>12.52205</v>
      </c>
      <c r="W13" s="103">
        <v>81.969009999999997</v>
      </c>
      <c r="X13" s="104">
        <v>81.705709999999996</v>
      </c>
      <c r="Y13" s="104">
        <v>82.232320000000001</v>
      </c>
      <c r="Z13" s="104">
        <v>20.321639999999999</v>
      </c>
      <c r="AA13" s="104">
        <v>20.138159999999999</v>
      </c>
      <c r="AB13" s="108">
        <v>20.505130000000001</v>
      </c>
    </row>
    <row r="14" spans="1:28" ht="12.95" customHeight="1" x14ac:dyDescent="0.25">
      <c r="A14" s="41" t="s">
        <v>96</v>
      </c>
      <c r="B14" s="41" t="s">
        <v>97</v>
      </c>
      <c r="C14" s="103">
        <v>59.011920000000003</v>
      </c>
      <c r="D14" s="104">
        <v>57.970010000000002</v>
      </c>
      <c r="E14" s="104">
        <v>60.053829999999998</v>
      </c>
      <c r="F14" s="113">
        <f t="shared" si="0"/>
        <v>2.0838199999999958</v>
      </c>
      <c r="G14" s="104">
        <v>8.9820499999999992</v>
      </c>
      <c r="H14" s="104">
        <v>8.3081899999999997</v>
      </c>
      <c r="I14" s="108">
        <v>9.6559200000000001</v>
      </c>
      <c r="J14" s="104">
        <v>75.402820000000006</v>
      </c>
      <c r="K14" s="104">
        <v>75.193209999999993</v>
      </c>
      <c r="L14" s="104">
        <v>75.612430000000003</v>
      </c>
      <c r="M14" s="104">
        <v>16.715610000000002</v>
      </c>
      <c r="N14" s="104">
        <v>16.57837</v>
      </c>
      <c r="O14" s="104">
        <v>16.85285</v>
      </c>
      <c r="P14" s="103">
        <v>60.425240000000002</v>
      </c>
      <c r="Q14" s="104">
        <v>59.345489999999998</v>
      </c>
      <c r="R14" s="104">
        <v>61.504989999999999</v>
      </c>
      <c r="S14" s="113">
        <f t="shared" si="1"/>
        <v>2.1595000000000013</v>
      </c>
      <c r="T14" s="104">
        <v>10.04621</v>
      </c>
      <c r="U14" s="104">
        <v>9.3286200000000008</v>
      </c>
      <c r="V14" s="108">
        <v>10.763809999999999</v>
      </c>
      <c r="W14" s="103">
        <v>79.953919999999997</v>
      </c>
      <c r="X14" s="104">
        <v>79.759410000000003</v>
      </c>
      <c r="Y14" s="104">
        <v>80.148420000000002</v>
      </c>
      <c r="Z14" s="104">
        <v>19.12462</v>
      </c>
      <c r="AA14" s="104">
        <v>18.991980000000002</v>
      </c>
      <c r="AB14" s="108">
        <v>19.257269999999998</v>
      </c>
    </row>
    <row r="15" spans="1:28" ht="12.95" customHeight="1" x14ac:dyDescent="0.25">
      <c r="A15" s="41" t="s">
        <v>66</v>
      </c>
      <c r="B15" s="41" t="s">
        <v>108</v>
      </c>
      <c r="C15" s="103">
        <v>64.099900000000005</v>
      </c>
      <c r="D15" s="104">
        <v>62.653379999999999</v>
      </c>
      <c r="E15" s="104">
        <v>65.546430000000001</v>
      </c>
      <c r="F15" s="113">
        <f t="shared" si="0"/>
        <v>2.8930500000000023</v>
      </c>
      <c r="G15" s="104">
        <v>10.545019999999999</v>
      </c>
      <c r="H15" s="104">
        <v>9.7264700000000008</v>
      </c>
      <c r="I15" s="108">
        <v>11.363569999999999</v>
      </c>
      <c r="J15" s="104">
        <v>77.932839999999999</v>
      </c>
      <c r="K15" s="104">
        <v>77.523539999999997</v>
      </c>
      <c r="L15" s="104">
        <v>78.342129999999997</v>
      </c>
      <c r="M15" s="104">
        <v>18.578980000000001</v>
      </c>
      <c r="N15" s="104">
        <v>18.34346</v>
      </c>
      <c r="O15" s="104">
        <v>18.814509999999999</v>
      </c>
      <c r="P15" s="103">
        <v>64.240449999999996</v>
      </c>
      <c r="Q15" s="104">
        <v>62.145800000000001</v>
      </c>
      <c r="R15" s="104">
        <v>66.33511</v>
      </c>
      <c r="S15" s="113">
        <f t="shared" si="1"/>
        <v>4.189309999999999</v>
      </c>
      <c r="T15" s="104">
        <v>12.03342</v>
      </c>
      <c r="U15" s="104">
        <v>11.11848</v>
      </c>
      <c r="V15" s="108">
        <v>12.948359999999999</v>
      </c>
      <c r="W15" s="103">
        <v>81.843040000000002</v>
      </c>
      <c r="X15" s="104">
        <v>81.478160000000003</v>
      </c>
      <c r="Y15" s="104">
        <v>82.207920000000001</v>
      </c>
      <c r="Z15" s="104">
        <v>20.56155</v>
      </c>
      <c r="AA15" s="104">
        <v>20.342669999999998</v>
      </c>
      <c r="AB15" s="108">
        <v>20.780419999999999</v>
      </c>
    </row>
    <row r="16" spans="1:28" ht="12.95" customHeight="1" x14ac:dyDescent="0.25">
      <c r="A16" s="41" t="s">
        <v>98</v>
      </c>
      <c r="B16" s="41" t="s">
        <v>99</v>
      </c>
      <c r="C16" s="103">
        <v>58.281059999999997</v>
      </c>
      <c r="D16" s="104">
        <v>56.954859999999996</v>
      </c>
      <c r="E16" s="104">
        <v>59.607259999999997</v>
      </c>
      <c r="F16" s="113">
        <f t="shared" si="0"/>
        <v>2.6524000000000001</v>
      </c>
      <c r="G16" s="104">
        <v>8.0390300000000003</v>
      </c>
      <c r="H16" s="104">
        <v>7.1208</v>
      </c>
      <c r="I16" s="108">
        <v>8.9572599999999998</v>
      </c>
      <c r="J16" s="104">
        <v>76.037859999999995</v>
      </c>
      <c r="K16" s="104">
        <v>75.759600000000006</v>
      </c>
      <c r="L16" s="104">
        <v>76.316109999999995</v>
      </c>
      <c r="M16" s="104">
        <v>16.985289999999999</v>
      </c>
      <c r="N16" s="104">
        <v>16.814229999999998</v>
      </c>
      <c r="O16" s="104">
        <v>17.156359999999999</v>
      </c>
      <c r="P16" s="103">
        <v>60.148110000000003</v>
      </c>
      <c r="Q16" s="104">
        <v>58.723570000000002</v>
      </c>
      <c r="R16" s="104">
        <v>61.572650000000003</v>
      </c>
      <c r="S16" s="113">
        <f t="shared" si="1"/>
        <v>2.8490800000000007</v>
      </c>
      <c r="T16" s="104">
        <v>8.7730399999999999</v>
      </c>
      <c r="U16" s="104">
        <v>7.7980799999999997</v>
      </c>
      <c r="V16" s="108">
        <v>9.7480100000000007</v>
      </c>
      <c r="W16" s="103">
        <v>80.313990000000004</v>
      </c>
      <c r="X16" s="104">
        <v>80.074870000000004</v>
      </c>
      <c r="Y16" s="104">
        <v>80.553110000000004</v>
      </c>
      <c r="Z16" s="104">
        <v>19.008710000000001</v>
      </c>
      <c r="AA16" s="104">
        <v>18.845289999999999</v>
      </c>
      <c r="AB16" s="108">
        <v>19.17212</v>
      </c>
    </row>
    <row r="17" spans="1:28" ht="12.95" customHeight="1" x14ac:dyDescent="0.25">
      <c r="A17" s="41" t="s">
        <v>113</v>
      </c>
      <c r="B17" s="41" t="s">
        <v>114</v>
      </c>
      <c r="C17" s="103">
        <v>64.824560000000005</v>
      </c>
      <c r="D17" s="104">
        <v>63.63861</v>
      </c>
      <c r="E17" s="104">
        <v>66.010509999999996</v>
      </c>
      <c r="F17" s="113">
        <f t="shared" si="0"/>
        <v>2.3718999999999966</v>
      </c>
      <c r="G17" s="104">
        <v>11.632070000000001</v>
      </c>
      <c r="H17" s="104">
        <v>10.7315</v>
      </c>
      <c r="I17" s="108">
        <v>12.532640000000001</v>
      </c>
      <c r="J17" s="104">
        <v>78.334770000000006</v>
      </c>
      <c r="K17" s="104">
        <v>78.09769</v>
      </c>
      <c r="L17" s="104">
        <v>78.571849999999998</v>
      </c>
      <c r="M17" s="104">
        <v>18.16666</v>
      </c>
      <c r="N17" s="104">
        <v>18.00272</v>
      </c>
      <c r="O17" s="104">
        <v>18.33061</v>
      </c>
      <c r="P17" s="103">
        <v>63.555950000000003</v>
      </c>
      <c r="Q17" s="104">
        <v>62.248739999999998</v>
      </c>
      <c r="R17" s="104">
        <v>64.863150000000005</v>
      </c>
      <c r="S17" s="113">
        <f t="shared" si="1"/>
        <v>2.6144100000000066</v>
      </c>
      <c r="T17" s="104">
        <v>11.12454</v>
      </c>
      <c r="U17" s="104">
        <v>10.162750000000001</v>
      </c>
      <c r="V17" s="108">
        <v>12.08633</v>
      </c>
      <c r="W17" s="103">
        <v>82.11506</v>
      </c>
      <c r="X17" s="104">
        <v>81.900499999999994</v>
      </c>
      <c r="Y17" s="104">
        <v>82.329629999999995</v>
      </c>
      <c r="Z17" s="104">
        <v>20.32818</v>
      </c>
      <c r="AA17" s="104">
        <v>20.171060000000001</v>
      </c>
      <c r="AB17" s="108">
        <v>20.485299999999999</v>
      </c>
    </row>
    <row r="18" spans="1:28" ht="12.95" customHeight="1" x14ac:dyDescent="0.25">
      <c r="A18" s="41" t="s">
        <v>115</v>
      </c>
      <c r="B18" s="41" t="s">
        <v>116</v>
      </c>
      <c r="C18" s="103">
        <v>69.334688999999997</v>
      </c>
      <c r="D18" s="104">
        <v>65.597542000000004</v>
      </c>
      <c r="E18" s="104">
        <v>73.071837000000002</v>
      </c>
      <c r="F18" s="113">
        <f t="shared" si="0"/>
        <v>7.4742949999999979</v>
      </c>
      <c r="G18" s="104">
        <v>11.351659</v>
      </c>
      <c r="H18" s="104">
        <v>8.0031400000000001</v>
      </c>
      <c r="I18" s="108">
        <v>14.700177</v>
      </c>
      <c r="J18" s="104">
        <v>79.041610000000006</v>
      </c>
      <c r="K18" s="104">
        <v>77.568820000000002</v>
      </c>
      <c r="L18" s="104">
        <v>80.514409999999998</v>
      </c>
      <c r="M18" s="104">
        <v>19.227450000000001</v>
      </c>
      <c r="N18" s="104">
        <v>18.360749999999999</v>
      </c>
      <c r="O18" s="104">
        <v>20.094159999999999</v>
      </c>
      <c r="P18" s="103">
        <v>75.051676999999998</v>
      </c>
      <c r="Q18" s="104">
        <v>71.370671000000002</v>
      </c>
      <c r="R18" s="104">
        <v>78.732684000000006</v>
      </c>
      <c r="S18" s="113">
        <f t="shared" si="1"/>
        <v>7.3620130000000046</v>
      </c>
      <c r="T18" s="104">
        <v>16.115722000000002</v>
      </c>
      <c r="U18" s="104">
        <v>13.046633</v>
      </c>
      <c r="V18" s="108">
        <v>19.184811</v>
      </c>
      <c r="W18" s="103">
        <v>82.262889999999999</v>
      </c>
      <c r="X18" s="104">
        <v>80.843230000000005</v>
      </c>
      <c r="Y18" s="104">
        <v>83.682550000000006</v>
      </c>
      <c r="Z18" s="104">
        <v>20.774360000000001</v>
      </c>
      <c r="AA18" s="104">
        <v>19.869450000000001</v>
      </c>
      <c r="AB18" s="108">
        <v>21.679279999999999</v>
      </c>
    </row>
    <row r="19" spans="1:28" ht="12.95" customHeight="1" x14ac:dyDescent="0.25">
      <c r="A19" s="41" t="s">
        <v>117</v>
      </c>
      <c r="B19" s="41" t="s">
        <v>118</v>
      </c>
      <c r="C19" s="103">
        <v>68.954066999999995</v>
      </c>
      <c r="D19" s="104">
        <v>62.709688999999997</v>
      </c>
      <c r="E19" s="104">
        <v>75.198446000000004</v>
      </c>
      <c r="F19" s="113">
        <f t="shared" si="0"/>
        <v>12.488757000000007</v>
      </c>
      <c r="G19" s="104">
        <v>15.167351</v>
      </c>
      <c r="H19" s="104">
        <v>11.843439</v>
      </c>
      <c r="I19" s="108">
        <v>18.491261999999999</v>
      </c>
      <c r="J19" s="104">
        <v>80.160650000000004</v>
      </c>
      <c r="K19" s="104">
        <v>78.759910000000005</v>
      </c>
      <c r="L19" s="104">
        <v>81.56138</v>
      </c>
      <c r="M19" s="104">
        <v>19.085799999999999</v>
      </c>
      <c r="N19" s="104">
        <v>18.084070000000001</v>
      </c>
      <c r="O19" s="104">
        <v>20.087530000000001</v>
      </c>
      <c r="P19" s="103">
        <v>61.871771000000003</v>
      </c>
      <c r="Q19" s="104">
        <v>55.714143999999997</v>
      </c>
      <c r="R19" s="104">
        <v>68.029398</v>
      </c>
      <c r="S19" s="113">
        <f t="shared" si="1"/>
        <v>12.315254000000003</v>
      </c>
      <c r="T19" s="104">
        <v>10.632133</v>
      </c>
      <c r="U19" s="104">
        <v>7.1914936999999997</v>
      </c>
      <c r="V19" s="108">
        <v>14.072772000000001</v>
      </c>
      <c r="W19" s="103">
        <v>83.212559999999996</v>
      </c>
      <c r="X19" s="104">
        <v>81.937989999999999</v>
      </c>
      <c r="Y19" s="104">
        <v>84.487139999999997</v>
      </c>
      <c r="Z19" s="104">
        <v>21.5456</v>
      </c>
      <c r="AA19" s="104">
        <v>20.685300000000002</v>
      </c>
      <c r="AB19" s="108">
        <v>22.405909999999999</v>
      </c>
    </row>
    <row r="20" spans="1:28" ht="12.95" customHeight="1" x14ac:dyDescent="0.25">
      <c r="A20" s="41" t="s">
        <v>106</v>
      </c>
      <c r="B20" s="41" t="s">
        <v>107</v>
      </c>
      <c r="C20" s="103">
        <v>61.393099999999997</v>
      </c>
      <c r="D20" s="104">
        <v>60.264389999999999</v>
      </c>
      <c r="E20" s="104">
        <v>62.521799999999999</v>
      </c>
      <c r="F20" s="113">
        <f t="shared" si="0"/>
        <v>2.2574100000000001</v>
      </c>
      <c r="G20" s="104">
        <v>11.4315</v>
      </c>
      <c r="H20" s="104">
        <v>10.724970000000001</v>
      </c>
      <c r="I20" s="108">
        <v>12.138030000000001</v>
      </c>
      <c r="J20" s="104">
        <v>77.065910000000002</v>
      </c>
      <c r="K20" s="104">
        <v>76.694119999999998</v>
      </c>
      <c r="L20" s="104">
        <v>77.437700000000007</v>
      </c>
      <c r="M20" s="104">
        <v>18.291029999999999</v>
      </c>
      <c r="N20" s="104">
        <v>18.081620000000001</v>
      </c>
      <c r="O20" s="104">
        <v>18.500430000000001</v>
      </c>
      <c r="P20" s="103">
        <v>61.634569999999997</v>
      </c>
      <c r="Q20" s="104">
        <v>60.406610000000001</v>
      </c>
      <c r="R20" s="104">
        <v>62.862540000000003</v>
      </c>
      <c r="S20" s="113">
        <f t="shared" si="1"/>
        <v>2.4559300000000022</v>
      </c>
      <c r="T20" s="104">
        <v>11.46556</v>
      </c>
      <c r="U20" s="104">
        <v>10.669840000000001</v>
      </c>
      <c r="V20" s="108">
        <v>12.26127</v>
      </c>
      <c r="W20" s="103">
        <v>81.69126</v>
      </c>
      <c r="X20" s="104">
        <v>81.366460000000004</v>
      </c>
      <c r="Y20" s="104">
        <v>82.016050000000007</v>
      </c>
      <c r="Z20" s="104">
        <v>20.48668</v>
      </c>
      <c r="AA20" s="104">
        <v>20.28295</v>
      </c>
      <c r="AB20" s="108">
        <v>20.6904</v>
      </c>
    </row>
    <row r="21" spans="1:28" ht="12.95" customHeight="1" x14ac:dyDescent="0.25">
      <c r="A21" s="50" t="s">
        <v>119</v>
      </c>
      <c r="B21" s="64" t="s">
        <v>120</v>
      </c>
      <c r="C21" s="109">
        <v>66.992609000000002</v>
      </c>
      <c r="D21" s="110">
        <v>64.067589999999996</v>
      </c>
      <c r="E21" s="110">
        <v>69.917627999999993</v>
      </c>
      <c r="F21" s="114">
        <f t="shared" si="0"/>
        <v>5.8500379999999979</v>
      </c>
      <c r="G21" s="110">
        <v>13.046683</v>
      </c>
      <c r="H21" s="110">
        <v>11.655258999999999</v>
      </c>
      <c r="I21" s="111">
        <v>14.438107</v>
      </c>
      <c r="J21" s="110">
        <v>77.835610000000003</v>
      </c>
      <c r="K21" s="110">
        <v>76.452259999999995</v>
      </c>
      <c r="L21" s="110">
        <v>79.218959999999996</v>
      </c>
      <c r="M21" s="110">
        <v>17.876609999999999</v>
      </c>
      <c r="N21" s="110">
        <v>17.039639999999999</v>
      </c>
      <c r="O21" s="110">
        <v>18.71358</v>
      </c>
      <c r="P21" s="109">
        <v>69.580572000000004</v>
      </c>
      <c r="Q21" s="110">
        <v>66.764274999999998</v>
      </c>
      <c r="R21" s="110">
        <v>72.396870000000007</v>
      </c>
      <c r="S21" s="114">
        <f t="shared" si="1"/>
        <v>5.6325950000000091</v>
      </c>
      <c r="T21" s="110">
        <v>13.540659</v>
      </c>
      <c r="U21" s="110">
        <v>12.13556</v>
      </c>
      <c r="V21" s="111">
        <v>14.945759000000001</v>
      </c>
      <c r="W21" s="109">
        <v>83.390559999999994</v>
      </c>
      <c r="X21" s="110">
        <v>82.356759999999994</v>
      </c>
      <c r="Y21" s="110">
        <v>84.424350000000004</v>
      </c>
      <c r="Z21" s="110">
        <v>21.104590000000002</v>
      </c>
      <c r="AA21" s="110">
        <v>20.403230000000001</v>
      </c>
      <c r="AB21" s="111">
        <v>21.805949999999999</v>
      </c>
    </row>
    <row r="22" spans="1:28" ht="12" customHeight="1" x14ac:dyDescent="0.25">
      <c r="C22" s="30"/>
      <c r="D22" s="30"/>
      <c r="E22" s="30"/>
      <c r="F22" s="30"/>
      <c r="G22" s="30"/>
      <c r="H22" s="30"/>
      <c r="I22" s="30"/>
      <c r="J22" s="30"/>
      <c r="K22" s="30"/>
      <c r="L22" s="30"/>
      <c r="M22" s="30"/>
      <c r="N22" s="30"/>
      <c r="O22" s="30"/>
      <c r="P22" s="30"/>
      <c r="Q22" s="30"/>
      <c r="R22" s="30"/>
      <c r="S22" s="30"/>
      <c r="T22" s="14"/>
      <c r="U22" s="14"/>
      <c r="V22" s="14"/>
    </row>
    <row r="23" spans="1:28" ht="12" customHeight="1" x14ac:dyDescent="0.25">
      <c r="A23" s="88" t="s">
        <v>14</v>
      </c>
      <c r="C23" s="14"/>
      <c r="D23" s="14"/>
      <c r="E23" s="14"/>
      <c r="F23" s="14"/>
      <c r="G23" s="14"/>
      <c r="H23" s="14"/>
      <c r="I23" s="14"/>
      <c r="J23" s="14"/>
      <c r="K23" s="14"/>
      <c r="L23" s="14"/>
      <c r="M23" s="14"/>
      <c r="N23" s="14"/>
      <c r="O23" s="14"/>
      <c r="P23" s="14"/>
      <c r="Q23" s="14"/>
      <c r="R23" s="14"/>
      <c r="S23" s="14"/>
      <c r="T23" s="14"/>
      <c r="U23" s="14"/>
      <c r="V23" s="14"/>
    </row>
    <row r="24" spans="1:28" ht="12" customHeight="1" x14ac:dyDescent="0.25">
      <c r="A24" s="166" t="s">
        <v>214</v>
      </c>
      <c r="B24" s="166"/>
      <c r="C24" s="166"/>
      <c r="D24" s="166"/>
      <c r="E24" s="166"/>
      <c r="F24" s="166"/>
      <c r="G24" s="166"/>
      <c r="H24" s="166"/>
      <c r="I24" s="166"/>
      <c r="J24" s="14"/>
      <c r="K24" s="14"/>
      <c r="L24" s="14"/>
      <c r="M24" s="14"/>
      <c r="N24" s="14"/>
      <c r="O24" s="14"/>
      <c r="P24" s="14"/>
      <c r="Q24" s="14"/>
      <c r="R24" s="14"/>
      <c r="S24" s="14"/>
      <c r="T24" s="14"/>
      <c r="U24" s="14"/>
      <c r="V24" s="14"/>
    </row>
    <row r="25" spans="1:28" ht="12" customHeight="1" x14ac:dyDescent="0.25">
      <c r="C25" s="14"/>
      <c r="D25" s="14"/>
      <c r="E25" s="14"/>
      <c r="F25" s="14"/>
      <c r="G25" s="14"/>
      <c r="H25" s="14"/>
      <c r="I25" s="14"/>
      <c r="J25" s="14"/>
      <c r="K25" s="14"/>
      <c r="L25" s="14"/>
      <c r="M25" s="14"/>
      <c r="N25" s="14"/>
      <c r="O25" s="14"/>
      <c r="P25" s="14"/>
      <c r="Q25" s="14"/>
      <c r="R25" s="14"/>
      <c r="S25" s="14"/>
      <c r="T25" s="14"/>
      <c r="U25" s="14"/>
      <c r="V25" s="14"/>
    </row>
    <row r="26" spans="1:28" ht="12" customHeight="1" x14ac:dyDescent="0.25">
      <c r="A26" s="128" t="s">
        <v>205</v>
      </c>
      <c r="B26" s="128"/>
      <c r="C26" s="14"/>
      <c r="D26" s="14"/>
      <c r="E26" s="14"/>
      <c r="F26" s="14"/>
      <c r="G26" s="14"/>
      <c r="H26" s="14"/>
      <c r="I26" s="14"/>
      <c r="J26" s="14"/>
      <c r="K26" s="14"/>
      <c r="L26" s="14"/>
      <c r="M26" s="14"/>
      <c r="N26" s="14"/>
      <c r="O26" s="14"/>
      <c r="P26" s="14"/>
      <c r="Q26" s="14"/>
      <c r="R26" s="14"/>
      <c r="S26" s="14"/>
      <c r="T26" s="14"/>
      <c r="U26" s="14"/>
      <c r="V26" s="14"/>
    </row>
    <row r="27" spans="1:28" ht="12" customHeight="1" x14ac:dyDescent="0.25">
      <c r="C27" s="14"/>
      <c r="D27" s="14"/>
      <c r="E27" s="14"/>
      <c r="F27" s="14"/>
      <c r="G27" s="14"/>
      <c r="H27" s="14"/>
      <c r="I27" s="14"/>
      <c r="J27" s="14"/>
      <c r="K27" s="14"/>
      <c r="L27" s="14"/>
      <c r="M27" s="14"/>
      <c r="N27" s="14"/>
      <c r="O27" s="14"/>
      <c r="P27" s="14"/>
      <c r="Q27" s="14"/>
      <c r="R27" s="14"/>
      <c r="S27" s="14"/>
      <c r="T27" s="14"/>
      <c r="U27" s="14"/>
      <c r="V27" s="14"/>
    </row>
    <row r="28" spans="1:28" ht="12" customHeight="1" x14ac:dyDescent="0.25">
      <c r="C28" s="14"/>
      <c r="D28" s="14"/>
      <c r="E28" s="14"/>
      <c r="F28" s="14"/>
      <c r="G28" s="14"/>
      <c r="H28" s="14"/>
      <c r="I28" s="14"/>
      <c r="J28" s="14"/>
      <c r="K28" s="14"/>
      <c r="L28" s="14"/>
      <c r="M28" s="14"/>
      <c r="N28" s="14"/>
      <c r="O28" s="14"/>
      <c r="P28" s="14"/>
      <c r="Q28" s="14"/>
      <c r="R28" s="14"/>
      <c r="S28" s="14"/>
      <c r="T28" s="14"/>
      <c r="U28" s="14"/>
      <c r="V28" s="14"/>
    </row>
    <row r="29" spans="1:28" ht="12" customHeight="1" x14ac:dyDescent="0.25">
      <c r="C29" s="14"/>
      <c r="D29" s="14"/>
      <c r="E29" s="14"/>
      <c r="F29" s="14"/>
      <c r="G29" s="14"/>
      <c r="H29" s="14"/>
      <c r="I29" s="14"/>
      <c r="J29" s="14"/>
      <c r="K29" s="14"/>
      <c r="L29" s="14"/>
      <c r="M29" s="14"/>
      <c r="N29" s="14"/>
      <c r="O29" s="14"/>
      <c r="P29" s="14"/>
      <c r="Q29" s="14"/>
      <c r="R29" s="14"/>
      <c r="S29" s="14"/>
      <c r="T29" s="14"/>
      <c r="U29" s="14"/>
      <c r="V29" s="14"/>
    </row>
    <row r="30" spans="1:28" ht="12" customHeight="1" x14ac:dyDescent="0.25">
      <c r="B30" s="16"/>
      <c r="C30" s="14"/>
      <c r="D30" s="14"/>
      <c r="E30" s="14"/>
      <c r="F30" s="14"/>
      <c r="G30" s="14"/>
      <c r="H30" s="14"/>
      <c r="I30" s="14"/>
      <c r="J30" s="14"/>
      <c r="K30" s="14"/>
      <c r="L30" s="14"/>
      <c r="M30" s="14"/>
      <c r="N30" s="14"/>
      <c r="O30" s="14"/>
      <c r="P30" s="14"/>
      <c r="Q30" s="14"/>
      <c r="R30" s="14"/>
      <c r="S30" s="14"/>
      <c r="T30" s="14"/>
      <c r="U30" s="14"/>
      <c r="V30" s="14"/>
    </row>
    <row r="31" spans="1:28" ht="12" customHeight="1" x14ac:dyDescent="0.25">
      <c r="B31" s="16"/>
      <c r="C31" s="14"/>
      <c r="D31" s="14"/>
      <c r="E31" s="14"/>
      <c r="F31" s="14"/>
      <c r="G31" s="14"/>
      <c r="H31" s="14"/>
      <c r="I31" s="14"/>
      <c r="J31" s="14"/>
      <c r="K31" s="14"/>
      <c r="L31" s="14"/>
      <c r="M31" s="14"/>
      <c r="N31" s="14"/>
      <c r="O31" s="14"/>
      <c r="P31" s="14"/>
      <c r="Q31" s="14"/>
      <c r="R31" s="14"/>
      <c r="S31" s="14"/>
      <c r="T31" s="14"/>
      <c r="U31" s="14"/>
      <c r="V31" s="14"/>
    </row>
    <row r="32" spans="1:28" ht="12" customHeight="1" x14ac:dyDescent="0.25">
      <c r="B32" s="16"/>
      <c r="C32" s="14"/>
      <c r="D32" s="14"/>
      <c r="E32" s="14"/>
      <c r="F32" s="14"/>
      <c r="G32" s="14"/>
      <c r="H32" s="14"/>
      <c r="I32" s="14"/>
      <c r="J32" s="14"/>
      <c r="K32" s="14"/>
      <c r="L32" s="14"/>
      <c r="M32" s="14"/>
      <c r="N32" s="14"/>
      <c r="O32" s="14"/>
      <c r="P32" s="14"/>
      <c r="Q32" s="14"/>
      <c r="R32" s="14"/>
      <c r="S32" s="14"/>
      <c r="T32" s="14"/>
      <c r="U32" s="14"/>
      <c r="V32" s="14"/>
    </row>
    <row r="33" spans="2:22" ht="12" customHeight="1" x14ac:dyDescent="0.25">
      <c r="B33" s="16"/>
      <c r="C33" s="14"/>
      <c r="D33" s="14"/>
      <c r="E33" s="14"/>
      <c r="F33" s="14"/>
      <c r="G33" s="14"/>
      <c r="H33" s="14"/>
      <c r="I33" s="14"/>
      <c r="J33" s="14"/>
      <c r="K33" s="14"/>
      <c r="L33" s="14"/>
      <c r="M33" s="14"/>
      <c r="N33" s="14"/>
      <c r="O33" s="14"/>
      <c r="P33" s="14"/>
      <c r="Q33" s="14"/>
      <c r="R33" s="14"/>
      <c r="S33" s="14"/>
      <c r="T33" s="14"/>
      <c r="U33" s="14"/>
      <c r="V33" s="14"/>
    </row>
    <row r="34" spans="2:22" ht="12" customHeight="1" x14ac:dyDescent="0.25">
      <c r="B34" s="16"/>
      <c r="C34" s="14"/>
      <c r="D34" s="14"/>
      <c r="E34" s="14"/>
      <c r="F34" s="14"/>
      <c r="G34" s="14"/>
      <c r="H34" s="14"/>
      <c r="I34" s="14"/>
      <c r="J34" s="14"/>
      <c r="K34" s="14"/>
      <c r="L34" s="14"/>
      <c r="M34" s="14"/>
      <c r="N34" s="14"/>
      <c r="O34" s="14"/>
      <c r="P34" s="14"/>
      <c r="Q34" s="14"/>
      <c r="R34" s="14"/>
      <c r="S34" s="14"/>
      <c r="T34" s="14"/>
      <c r="U34" s="14"/>
      <c r="V34" s="14"/>
    </row>
    <row r="35" spans="2:22" ht="12" customHeight="1" x14ac:dyDescent="0.25">
      <c r="B35" s="16"/>
      <c r="C35" s="14"/>
      <c r="D35" s="14"/>
      <c r="E35" s="14"/>
      <c r="F35" s="14"/>
      <c r="G35" s="14"/>
      <c r="H35" s="14"/>
      <c r="I35" s="14"/>
      <c r="J35" s="14"/>
      <c r="K35" s="14"/>
      <c r="L35" s="14"/>
      <c r="M35" s="14"/>
      <c r="N35" s="14"/>
      <c r="O35" s="14"/>
      <c r="P35" s="14"/>
      <c r="Q35" s="14"/>
      <c r="R35" s="14"/>
      <c r="S35" s="14"/>
      <c r="T35" s="14"/>
      <c r="U35" s="14"/>
      <c r="V35" s="14"/>
    </row>
    <row r="36" spans="2:22" x14ac:dyDescent="0.25">
      <c r="B36" s="16"/>
      <c r="C36" s="14"/>
      <c r="D36" s="14"/>
      <c r="E36" s="14"/>
      <c r="F36" s="14"/>
      <c r="G36" s="14"/>
      <c r="H36" s="14"/>
      <c r="I36" s="14"/>
      <c r="J36" s="14"/>
      <c r="K36" s="14"/>
      <c r="L36" s="14"/>
      <c r="M36" s="14"/>
      <c r="N36" s="14"/>
      <c r="O36" s="14"/>
      <c r="P36" s="14"/>
      <c r="Q36" s="14"/>
      <c r="R36" s="14"/>
      <c r="S36" s="14"/>
      <c r="T36" s="14"/>
      <c r="U36" s="14"/>
      <c r="V36" s="14"/>
    </row>
    <row r="37" spans="2:22" x14ac:dyDescent="0.25">
      <c r="B37" s="16"/>
      <c r="C37" s="14"/>
      <c r="D37" s="14"/>
      <c r="E37" s="14"/>
      <c r="F37" s="14"/>
      <c r="G37" s="14"/>
      <c r="H37" s="14"/>
      <c r="I37" s="14"/>
      <c r="J37" s="14"/>
      <c r="K37" s="14"/>
      <c r="L37" s="14"/>
      <c r="M37" s="14"/>
      <c r="N37" s="14"/>
      <c r="O37" s="14"/>
      <c r="P37" s="14"/>
      <c r="Q37" s="14"/>
      <c r="R37" s="14"/>
      <c r="S37" s="14"/>
      <c r="T37" s="14"/>
      <c r="U37" s="14"/>
      <c r="V37" s="14"/>
    </row>
    <row r="38" spans="2:22" x14ac:dyDescent="0.25">
      <c r="B38" s="16"/>
      <c r="C38" s="16"/>
      <c r="D38" s="16"/>
      <c r="E38" s="16"/>
      <c r="F38" s="16"/>
      <c r="G38" s="16"/>
      <c r="H38" s="16"/>
      <c r="I38" s="16"/>
      <c r="J38" s="16"/>
      <c r="K38" s="16"/>
      <c r="L38" s="16"/>
      <c r="M38" s="16"/>
      <c r="N38" s="16"/>
      <c r="O38" s="16"/>
      <c r="P38" s="16"/>
      <c r="Q38" s="16"/>
      <c r="R38" s="16"/>
      <c r="S38" s="16"/>
      <c r="T38" s="16"/>
      <c r="U38" s="16"/>
      <c r="V38" s="16"/>
    </row>
    <row r="39" spans="2:22" x14ac:dyDescent="0.25">
      <c r="B39" s="16"/>
      <c r="C39" s="16"/>
      <c r="D39" s="16"/>
      <c r="E39" s="16"/>
      <c r="F39" s="16"/>
      <c r="G39" s="16"/>
      <c r="H39" s="16"/>
      <c r="I39" s="16"/>
      <c r="J39" s="16"/>
      <c r="K39" s="16"/>
      <c r="L39" s="16"/>
      <c r="M39" s="16"/>
      <c r="N39" s="16"/>
      <c r="O39" s="16"/>
      <c r="P39" s="16"/>
      <c r="Q39" s="16"/>
      <c r="R39" s="16"/>
      <c r="S39" s="16"/>
      <c r="T39" s="16"/>
      <c r="U39" s="16"/>
      <c r="V39" s="16"/>
    </row>
  </sheetData>
  <mergeCells count="30">
    <mergeCell ref="A1:E1"/>
    <mergeCell ref="A24:I24"/>
    <mergeCell ref="X4:X6"/>
    <mergeCell ref="Y4:Y6"/>
    <mergeCell ref="Z4:Z6"/>
    <mergeCell ref="C3:O3"/>
    <mergeCell ref="P3:AB3"/>
    <mergeCell ref="H4:H6"/>
    <mergeCell ref="J4:J6"/>
    <mergeCell ref="K4:K6"/>
    <mergeCell ref="L4:L6"/>
    <mergeCell ref="G4:G6"/>
    <mergeCell ref="I4:I6"/>
    <mergeCell ref="A3:A6"/>
    <mergeCell ref="B3:B6"/>
    <mergeCell ref="C4:C6"/>
    <mergeCell ref="D4:D6"/>
    <mergeCell ref="E4:E6"/>
    <mergeCell ref="AA4:AA6"/>
    <mergeCell ref="AB4:AB6"/>
    <mergeCell ref="M4:M6"/>
    <mergeCell ref="N4:N6"/>
    <mergeCell ref="O4:O6"/>
    <mergeCell ref="W4:W6"/>
    <mergeCell ref="V4:V6"/>
    <mergeCell ref="P4:P6"/>
    <mergeCell ref="Q4:Q6"/>
    <mergeCell ref="R4:R6"/>
    <mergeCell ref="T4:T6"/>
    <mergeCell ref="U4:U6"/>
  </mergeCells>
  <hyperlinks>
    <hyperlink ref="H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A31279836</value>
    </field>
    <field name="Objective-Title">
      <value order="0">NRS - Healthy Life Expectancy - 2017-2019 - Publication - Tables and Charts</value>
    </field>
    <field name="Objective-Description">
      <value order="0"/>
    </field>
    <field name="Objective-CreationStamp">
      <value order="0">2020-12-16T16:36:03Z</value>
    </field>
    <field name="Objective-IsApproved">
      <value order="0">false</value>
    </field>
    <field name="Objective-IsPublished">
      <value order="0">true</value>
    </field>
    <field name="Objective-DatePublished">
      <value order="0">2021-01-18T12:55:15Z</value>
    </field>
    <field name="Objective-ModificationStamp">
      <value order="0">2021-01-18T12:55:15Z</value>
    </field>
    <field name="Objective-Owner">
      <value order="0">Pilkington, Lucy L (Z617497)</value>
    </field>
    <field name="Objective-Path">
      <value order="0">Objective Global Folder:SG File Plan:People, communities and living:Population and migration:Demography:Research and analysis: Demography:National Records of Scotland (NRS): Vital Events: Publications: Healthy Life Expectancy in Scotland: 2020-2025</value>
    </field>
    <field name="Objective-Parent">
      <value order="0">National Records of Scotland (NRS): Vital Events: Publications: Healthy Life Expectancy in Scotland: 2020-2025</value>
    </field>
    <field name="Objective-State">
      <value order="0">Published</value>
    </field>
    <field name="Objective-VersionId">
      <value order="0">vA46092205</value>
    </field>
    <field name="Objective-Version">
      <value order="0">13.0</value>
    </field>
    <field name="Objective-VersionNumber">
      <value order="0">16</value>
    </field>
    <field name="Objective-VersionComment">
      <value order="0"/>
    </field>
    <field name="Objective-FileNumber">
      <value order="0">STAT/224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Charts</vt:lpstr>
      </vt:variant>
      <vt:variant>
        <vt:i4>13</vt:i4>
      </vt:variant>
    </vt:vector>
  </HeadingPairs>
  <TitlesOfParts>
    <vt:vector size="25" baseType="lpstr">
      <vt:lpstr>Contents</vt:lpstr>
      <vt:lpstr>Figure1a Data</vt:lpstr>
      <vt:lpstr>Figure1b Data</vt:lpstr>
      <vt:lpstr>Figure2 Data</vt:lpstr>
      <vt:lpstr>Figure3 Data</vt:lpstr>
      <vt:lpstr>DataFig3</vt:lpstr>
      <vt:lpstr>Figure4 Data</vt:lpstr>
      <vt:lpstr>TableY</vt:lpstr>
      <vt:lpstr>Figure5 Data</vt:lpstr>
      <vt:lpstr>DataFig5</vt:lpstr>
      <vt:lpstr>Figure6 Data</vt:lpstr>
      <vt:lpstr>Figure7 Data</vt:lpstr>
      <vt:lpstr>Figure1a</vt:lpstr>
      <vt:lpstr>Figure1b</vt:lpstr>
      <vt:lpstr>Figure2a</vt:lpstr>
      <vt:lpstr>Figure2b</vt:lpstr>
      <vt:lpstr>Figure3</vt:lpstr>
      <vt:lpstr>Figure4a</vt:lpstr>
      <vt:lpstr>Figure4b</vt:lpstr>
      <vt:lpstr>Figure5a</vt:lpstr>
      <vt:lpstr>Figure5b</vt:lpstr>
      <vt:lpstr>Figure6a</vt:lpstr>
      <vt:lpstr>Figure6b</vt:lpstr>
      <vt:lpstr>Figure7a</vt:lpstr>
      <vt:lpstr>Figure7b</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2020-11-17T09:01:45Z</dcterms:created>
  <dcterms:modified xsi:type="dcterms:W3CDTF">2021-01-28T12:34:32Z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A31279836</vt:lpwstr>
  </property>
  <property fmtid="{D5CDD505-2E9C-101B-9397-08002B2CF9AE}" pid="4" name="Objective-Title">
    <vt:lpwstr>NRS - Healthy Life Expectancy - 2017-2019 - Publication - Tables and Charts</vt:lpwstr>
  </property>
  <property fmtid="{D5CDD505-2E9C-101B-9397-08002B2CF9AE}" pid="5" name="Objective-Description">
    <vt:lpwstr/>
  </property>
  <property fmtid="{D5CDD505-2E9C-101B-9397-08002B2CF9AE}" pid="6" name="Objective-CreationStamp">
    <vt:filetime>2020-12-16T16:36:02Z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2021-01-18T12:55:15Z</vt:filetime>
  </property>
  <property fmtid="{D5CDD505-2E9C-101B-9397-08002B2CF9AE}" pid="10" name="Objective-ModificationStamp">
    <vt:filetime>2021-01-18T12:55:15Z</vt:filetime>
  </property>
  <property fmtid="{D5CDD505-2E9C-101B-9397-08002B2CF9AE}" pid="11" name="Objective-Owner">
    <vt:lpwstr>Pilkington, Lucy L (Z617497)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Healthy Life Expectancy in Scotland: 2020-2025:</vt:lpwstr>
  </property>
  <property fmtid="{D5CDD505-2E9C-101B-9397-08002B2CF9AE}" pid="13" name="Objective-Parent">
    <vt:lpwstr>National Records of Scotland (NRS): Vital Events: Publications: Healthy Life Expectancy in Scotland: 2020-2025</vt:lpwstr>
  </property>
  <property fmtid="{D5CDD505-2E9C-101B-9397-08002B2CF9AE}" pid="14" name="Objective-State">
    <vt:lpwstr>Published</vt:lpwstr>
  </property>
  <property fmtid="{D5CDD505-2E9C-101B-9397-08002B2CF9AE}" pid="15" name="Objective-VersionId">
    <vt:lpwstr>vA46092205</vt:lpwstr>
  </property>
  <property fmtid="{D5CDD505-2E9C-101B-9397-08002B2CF9AE}" pid="16" name="Objective-Version">
    <vt:lpwstr>13.0</vt:lpwstr>
  </property>
  <property fmtid="{D5CDD505-2E9C-101B-9397-08002B2CF9AE}" pid="17" name="Objective-VersionNumber">
    <vt:r8>16</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